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19200" windowHeight="6980" activeTab="1"/>
  </bookViews>
  <sheets>
    <sheet name="一括入力シート" sheetId="71" r:id="rId1"/>
    <sheet name="請負人提出書類一覧" sheetId="68" r:id="rId2"/>
    <sheet name="1" sheetId="10" r:id="rId3"/>
    <sheet name="3" sheetId="12" r:id="rId4"/>
    <sheet name="４" sheetId="105"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16" sheetId="16" r:id="rId20"/>
    <sheet name="17" sheetId="29" r:id="rId21"/>
    <sheet name="18" sheetId="95" r:id="rId22"/>
    <sheet name="19" sheetId="31" r:id="rId23"/>
    <sheet name="20" sheetId="32" r:id="rId24"/>
    <sheet name="21" sheetId="96" r:id="rId25"/>
    <sheet name="22" sheetId="97" r:id="rId26"/>
    <sheet name="23" sheetId="15" r:id="rId27"/>
    <sheet name="24" sheetId="33" r:id="rId28"/>
    <sheet name="25" sheetId="17" r:id="rId29"/>
    <sheet name="26" sheetId="34" r:id="rId30"/>
    <sheet name="27" sheetId="106" r:id="rId31"/>
    <sheet name="28" sheetId="76" r:id="rId32"/>
    <sheet name="30" sheetId="35" r:id="rId33"/>
    <sheet name="31" sheetId="59" r:id="rId34"/>
    <sheet name="32" sheetId="60" r:id="rId35"/>
    <sheet name="33" sheetId="61" r:id="rId36"/>
    <sheet name="34" sheetId="94" r:id="rId37"/>
    <sheet name="35" sheetId="73" r:id="rId38"/>
    <sheet name="36" sheetId="63" r:id="rId39"/>
    <sheet name="37" sheetId="87" r:id="rId40"/>
    <sheet name="45" sheetId="103" r:id="rId41"/>
    <sheet name="46" sheetId="102" r:id="rId42"/>
    <sheet name="38" sheetId="72" r:id="rId43"/>
    <sheet name="40" sheetId="13" r:id="rId44"/>
    <sheet name="41" sheetId="66" r:id="rId45"/>
    <sheet name="42" sheetId="11" r:id="rId46"/>
    <sheet name="43" sheetId="83" r:id="rId47"/>
    <sheet name="44" sheetId="65" r:id="rId48"/>
    <sheet name="99" sheetId="98" r:id="rId49"/>
  </sheets>
  <externalReferences>
    <externalReference r:id="rId50"/>
    <externalReference r:id="rId51"/>
    <externalReference r:id="rId52"/>
  </externalReferences>
  <definedNames>
    <definedName name="_xlnm._FilterDatabase" localSheetId="1" hidden="1">請負人提出書類一覧!$A$3:$K$60</definedName>
    <definedName name="OLE_LINK1" localSheetId="11">'11'!$B$2</definedName>
    <definedName name="_xlnm.Print_Area" localSheetId="2">'1'!$A$1:$AN$146</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'16'!$A$1:$AN$68</definedName>
    <definedName name="_xlnm.Print_Area" localSheetId="20">'17'!$A$1:$AN$55</definedName>
    <definedName name="_xlnm.Print_Area" localSheetId="21">'18'!$A$1:$AN$66</definedName>
    <definedName name="_xlnm.Print_Area" localSheetId="22">'19'!$A$1:$AN$69</definedName>
    <definedName name="_xlnm.Print_Area" localSheetId="23">'20'!$A$1:$AN$63</definedName>
    <definedName name="_xlnm.Print_Area" localSheetId="24">'21'!$B$1:$L$52</definedName>
    <definedName name="_xlnm.Print_Area" localSheetId="25">'22'!$B$1:$L$21</definedName>
    <definedName name="_xlnm.Print_Area" localSheetId="26">'23'!$A$1:$AN$68</definedName>
    <definedName name="_xlnm.Print_Area" localSheetId="27">'24'!$A$1:$AN$68</definedName>
    <definedName name="_xlnm.Print_Area" localSheetId="28">'25'!$A$1:$H$40</definedName>
    <definedName name="_xlnm.Print_Area" localSheetId="29">'26'!$A$1:$AN$65</definedName>
    <definedName name="_xlnm.Print_Area" localSheetId="30">'27'!$A$1:$AN$146</definedName>
    <definedName name="_xlnm.Print_Area" localSheetId="31">'28'!$A$1:$AN$66</definedName>
    <definedName name="_xlnm.Print_Area" localSheetId="3">'3'!$A$1:$AN$66</definedName>
    <definedName name="_xlnm.Print_Area" localSheetId="32">'30'!$A$1:$AN$205</definedName>
    <definedName name="_xlnm.Print_Area" localSheetId="34">'32'!$A$1:$AN$70</definedName>
    <definedName name="_xlnm.Print_Area" localSheetId="35">'33'!$A$1:$BI$92</definedName>
    <definedName name="_xlnm.Print_Area" localSheetId="36">'34'!$A$1:$U$41</definedName>
    <definedName name="_xlnm.Print_Area" localSheetId="37">'35'!$A$1:$AN$75</definedName>
    <definedName name="_xlnm.Print_Area" localSheetId="38">'36'!$A$1:$AN$142</definedName>
    <definedName name="_xlnm.Print_Area" localSheetId="39">'37'!$A$1:$AU$78</definedName>
    <definedName name="_xlnm.Print_Area" localSheetId="42">'38'!$A$1:$AN$75</definedName>
    <definedName name="_xlnm.Print_Area" localSheetId="4">'４'!$A$1:$AO$45</definedName>
    <definedName name="_xlnm.Print_Area" localSheetId="43">'40'!$A$1:$AN$138</definedName>
    <definedName name="_xlnm.Print_Area" localSheetId="44">'41'!$A$1:$AN$60</definedName>
    <definedName name="_xlnm.Print_Area" localSheetId="45">'42'!$A$1:$AN$204</definedName>
    <definedName name="_xlnm.Print_Area" localSheetId="46">'43'!$A$1:$AN$122</definedName>
    <definedName name="_xlnm.Print_Area" localSheetId="47">'44'!$A$1:$AN$75</definedName>
    <definedName name="_xlnm.Print_Area" localSheetId="40">'45'!$A$1:$C$28</definedName>
    <definedName name="_xlnm.Print_Area" localSheetId="41">'46'!$A$1:$Q$46</definedName>
    <definedName name="_xlnm.Print_Area" localSheetId="5">'5'!$A$1:$AN$68</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0">一括入力シート!$A$1:$R$75</definedName>
    <definedName name="_xlnm.Print_Area" localSheetId="1">請負人提出書類一覧!$A$1:$K$62</definedName>
    <definedName name="区">[1]テーブル!$E$3:$E$11</definedName>
    <definedName name="建築" localSheetId="21">#REF!</definedName>
    <definedName name="建築" localSheetId="25">#REF!</definedName>
    <definedName name="建築" localSheetId="30">#REF!</definedName>
    <definedName name="建築">#REF!</definedName>
    <definedName name="元号">[1]テーブル!$B$3:$B$4</definedName>
    <definedName name="社会性評価">'[2]様式3-1'!$J$10:$N$10</definedName>
    <definedName name="設備" localSheetId="21">#REF!</definedName>
    <definedName name="設備" localSheetId="25">#REF!</definedName>
    <definedName name="設備" localSheetId="30">#REF!</definedName>
    <definedName name="設備">#REF!</definedName>
    <definedName name="評価">'[2]様式3-1'!$E$10:$I$10</definedName>
  </definedNames>
  <calcPr calcId="162913"/>
</workbook>
</file>

<file path=xl/calcChain.xml><?xml version="1.0" encoding="utf-8"?>
<calcChain xmlns="http://schemas.openxmlformats.org/spreadsheetml/2006/main">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AK26" i="104" l="1"/>
  <c r="AF26" i="104"/>
  <c r="G23" i="104"/>
  <c r="AA17" i="104"/>
  <c r="N6" i="99"/>
  <c r="G17" i="104"/>
  <c r="AA8" i="104"/>
  <c r="G8" i="104"/>
  <c r="C7" i="103" l="1"/>
  <c r="C6" i="103"/>
  <c r="N2" i="102" l="1"/>
  <c r="B15" i="103"/>
  <c r="O3" i="102"/>
  <c r="M3" i="102"/>
  <c r="K3" i="102"/>
  <c r="H3" i="102"/>
  <c r="F3" i="102"/>
  <c r="D3" i="102"/>
  <c r="C2" i="102"/>
  <c r="M42" i="102" l="1"/>
  <c r="M43" i="102" s="1"/>
  <c r="L42" i="102"/>
  <c r="L43" i="102" s="1"/>
  <c r="D42" i="102"/>
  <c r="D43" i="102" s="1"/>
  <c r="C42" i="102"/>
  <c r="G42" i="102" s="1"/>
  <c r="M41" i="102"/>
  <c r="L41" i="102"/>
  <c r="D41" i="102"/>
  <c r="P41" i="102" s="1"/>
  <c r="C41" i="102"/>
  <c r="G41" i="102" s="1"/>
  <c r="G43" i="102" s="1"/>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AD20" i="6"/>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L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sharedStrings.xml><?xml version="1.0" encoding="utf-8"?>
<sst xmlns="http://schemas.openxmlformats.org/spreadsheetml/2006/main" count="10057" uniqueCount="3221">
  <si>
    <t>工事名</t>
    <rPh sb="0" eb="3">
      <t>コウジメイ</t>
    </rPh>
    <phoneticPr fontId="5"/>
  </si>
  <si>
    <t>工事場所</t>
    <rPh sb="0" eb="2">
      <t>コウジ</t>
    </rPh>
    <rPh sb="2" eb="4">
      <t>バショ</t>
    </rPh>
    <phoneticPr fontId="5"/>
  </si>
  <si>
    <t>請負人</t>
    <rPh sb="0" eb="2">
      <t>ウケオイ</t>
    </rPh>
    <rPh sb="2" eb="3">
      <t>ニン</t>
    </rPh>
    <phoneticPr fontId="5"/>
  </si>
  <si>
    <t>（注）</t>
    <rPh sb="1" eb="2">
      <t>チュウ</t>
    </rPh>
    <phoneticPr fontId="5"/>
  </si>
  <si>
    <t>住　所</t>
    <rPh sb="0" eb="1">
      <t>ジュウ</t>
    </rPh>
    <rPh sb="2" eb="3">
      <t>ショ</t>
    </rPh>
    <phoneticPr fontId="5"/>
  </si>
  <si>
    <t>氏　名</t>
    <rPh sb="0" eb="1">
      <t>シ</t>
    </rPh>
    <rPh sb="2" eb="3">
      <t>メイ</t>
    </rPh>
    <phoneticPr fontId="5"/>
  </si>
  <si>
    <t>工　事　名</t>
    <rPh sb="0" eb="1">
      <t>タクミ</t>
    </rPh>
    <rPh sb="2" eb="3">
      <t>コト</t>
    </rPh>
    <rPh sb="4" eb="5">
      <t>メイ</t>
    </rPh>
    <phoneticPr fontId="5"/>
  </si>
  <si>
    <t>工種区分</t>
    <rPh sb="0" eb="2">
      <t>コウシュ</t>
    </rPh>
    <rPh sb="2" eb="4">
      <t>クブン</t>
    </rPh>
    <phoneticPr fontId="5"/>
  </si>
  <si>
    <t>月　日</t>
    <rPh sb="0" eb="1">
      <t>ツキ</t>
    </rPh>
    <rPh sb="2" eb="3">
      <t>ヒ</t>
    </rPh>
    <phoneticPr fontId="5"/>
  </si>
  <si>
    <t>工　事　完　成　届</t>
    <rPh sb="0" eb="1">
      <t>タクミ</t>
    </rPh>
    <rPh sb="2" eb="3">
      <t>コト</t>
    </rPh>
    <rPh sb="4" eb="5">
      <t>カン</t>
    </rPh>
    <rPh sb="6" eb="7">
      <t>シゲル</t>
    </rPh>
    <rPh sb="8" eb="9">
      <t>トド</t>
    </rPh>
    <phoneticPr fontId="5"/>
  </si>
  <si>
    <t>■</t>
    <phoneticPr fontId="5"/>
  </si>
  <si>
    <t>□</t>
    <phoneticPr fontId="5"/>
  </si>
  <si>
    <t>主任技術者</t>
    <rPh sb="0" eb="2">
      <t>シュニン</t>
    </rPh>
    <rPh sb="2" eb="5">
      <t>ギジュツシャ</t>
    </rPh>
    <phoneticPr fontId="5"/>
  </si>
  <si>
    <t>工種</t>
    <rPh sb="0" eb="2">
      <t>コウシュ</t>
    </rPh>
    <phoneticPr fontId="5"/>
  </si>
  <si>
    <t>種別</t>
    <rPh sb="0" eb="2">
      <t>シュベツ</t>
    </rPh>
    <phoneticPr fontId="5"/>
  </si>
  <si>
    <t>名称</t>
    <rPh sb="0" eb="2">
      <t>メイショウ</t>
    </rPh>
    <phoneticPr fontId="5"/>
  </si>
  <si>
    <t>工　事　内　訳　明　細　書</t>
    <rPh sb="0" eb="1">
      <t>タクミ</t>
    </rPh>
    <rPh sb="2" eb="3">
      <t>コト</t>
    </rPh>
    <rPh sb="4" eb="5">
      <t>ウチ</t>
    </rPh>
    <rPh sb="6" eb="7">
      <t>ヤク</t>
    </rPh>
    <rPh sb="8" eb="9">
      <t>メイ</t>
    </rPh>
    <rPh sb="10" eb="11">
      <t>ボソ</t>
    </rPh>
    <rPh sb="12" eb="13">
      <t>ショ</t>
    </rPh>
    <phoneticPr fontId="5"/>
  </si>
  <si>
    <t>工　事　工　程　表　　（ 当 初 ）</t>
    <rPh sb="0" eb="1">
      <t>タクミ</t>
    </rPh>
    <rPh sb="2" eb="3">
      <t>コト</t>
    </rPh>
    <rPh sb="4" eb="5">
      <t>タクミ</t>
    </rPh>
    <rPh sb="6" eb="7">
      <t>ホド</t>
    </rPh>
    <rPh sb="8" eb="9">
      <t>オモテ</t>
    </rPh>
    <rPh sb="13" eb="14">
      <t>トウ</t>
    </rPh>
    <rPh sb="15" eb="16">
      <t>ショ</t>
    </rPh>
    <phoneticPr fontId="5"/>
  </si>
  <si>
    <t>工　事　着　手　届</t>
    <rPh sb="0" eb="1">
      <t>タクミ</t>
    </rPh>
    <rPh sb="2" eb="3">
      <t>コト</t>
    </rPh>
    <rPh sb="4" eb="5">
      <t>キ</t>
    </rPh>
    <rPh sb="6" eb="7">
      <t>テ</t>
    </rPh>
    <rPh sb="8" eb="9">
      <t>トドケ</t>
    </rPh>
    <phoneticPr fontId="5"/>
  </si>
  <si>
    <t>提出年月日</t>
    <rPh sb="0" eb="1">
      <t>ツツミ</t>
    </rPh>
    <rPh sb="1" eb="2">
      <t>デ</t>
    </rPh>
    <rPh sb="2" eb="3">
      <t>トシ</t>
    </rPh>
    <rPh sb="3" eb="4">
      <t>ツキ</t>
    </rPh>
    <rPh sb="4" eb="5">
      <t>ヒ</t>
    </rPh>
    <phoneticPr fontId="5"/>
  </si>
  <si>
    <t>請　負　人</t>
    <rPh sb="0" eb="1">
      <t>ショウ</t>
    </rPh>
    <rPh sb="2" eb="3">
      <t>フ</t>
    </rPh>
    <rPh sb="4" eb="5">
      <t>ニン</t>
    </rPh>
    <phoneticPr fontId="5"/>
  </si>
  <si>
    <t>工 事 場 所</t>
    <rPh sb="0" eb="1">
      <t>タクミ</t>
    </rPh>
    <rPh sb="2" eb="3">
      <t>コト</t>
    </rPh>
    <rPh sb="4" eb="5">
      <t>バ</t>
    </rPh>
    <rPh sb="6" eb="7">
      <t>ショ</t>
    </rPh>
    <phoneticPr fontId="5"/>
  </si>
  <si>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5"/>
  </si>
  <si>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5"/>
  </si>
  <si>
    <t>品質・寸法</t>
    <rPh sb="0" eb="2">
      <t>ヒンシツ</t>
    </rPh>
    <rPh sb="3" eb="5">
      <t>スンポウ</t>
    </rPh>
    <phoneticPr fontId="5"/>
  </si>
  <si>
    <t>金　　額</t>
    <rPh sb="0" eb="1">
      <t>キン</t>
    </rPh>
    <rPh sb="3" eb="4">
      <t>ガク</t>
    </rPh>
    <phoneticPr fontId="5"/>
  </si>
  <si>
    <t>摘　要</t>
    <rPh sb="0" eb="1">
      <t>ツム</t>
    </rPh>
    <rPh sb="2" eb="3">
      <t>ヨウ</t>
    </rPh>
    <phoneticPr fontId="5"/>
  </si>
  <si>
    <t>単 価</t>
    <rPh sb="0" eb="1">
      <t>タン</t>
    </rPh>
    <rPh sb="2" eb="3">
      <t>アタイ</t>
    </rPh>
    <phoneticPr fontId="5"/>
  </si>
  <si>
    <t>数 量</t>
    <rPh sb="0" eb="1">
      <t>カズ</t>
    </rPh>
    <rPh sb="2" eb="3">
      <t>リョウ</t>
    </rPh>
    <phoneticPr fontId="5"/>
  </si>
  <si>
    <t>円</t>
    <rPh sb="0" eb="1">
      <t>エン</t>
    </rPh>
    <phoneticPr fontId="5"/>
  </si>
  <si>
    <t>式</t>
    <rPh sb="0" eb="1">
      <t>シキ</t>
    </rPh>
    <phoneticPr fontId="5"/>
  </si>
  <si>
    <t>消費税相当額</t>
    <rPh sb="0" eb="3">
      <t>ショウヒゼイ</t>
    </rPh>
    <rPh sb="3" eb="5">
      <t>ソウトウ</t>
    </rPh>
    <rPh sb="5" eb="6">
      <t>ガク</t>
    </rPh>
    <phoneticPr fontId="5"/>
  </si>
  <si>
    <t>工　事　工　程　表</t>
    <rPh sb="0" eb="1">
      <t>タクミ</t>
    </rPh>
    <rPh sb="2" eb="3">
      <t>コト</t>
    </rPh>
    <rPh sb="4" eb="5">
      <t>タクミ</t>
    </rPh>
    <rPh sb="6" eb="7">
      <t>ホド</t>
    </rPh>
    <rPh sb="8" eb="9">
      <t>オモテ</t>
    </rPh>
    <phoneticPr fontId="5"/>
  </si>
  <si>
    <t>着手年月日</t>
    <rPh sb="0" eb="2">
      <t>チャクシュ</t>
    </rPh>
    <rPh sb="2" eb="5">
      <t>ネンガッピ</t>
    </rPh>
    <phoneticPr fontId="5"/>
  </si>
  <si>
    <t>現場代理人及び</t>
    <rPh sb="0" eb="2">
      <t>ゲンバ</t>
    </rPh>
    <rPh sb="2" eb="5">
      <t>ダイリニン</t>
    </rPh>
    <rPh sb="5" eb="6">
      <t>オヨ</t>
    </rPh>
    <phoneticPr fontId="5"/>
  </si>
  <si>
    <t>設置通知書</t>
    <rPh sb="0" eb="2">
      <t>セッチ</t>
    </rPh>
    <rPh sb="2" eb="5">
      <t>ツウチショ</t>
    </rPh>
    <phoneticPr fontId="5"/>
  </si>
  <si>
    <t>（ 当 初 ）</t>
    <rPh sb="2" eb="3">
      <t>トウ</t>
    </rPh>
    <rPh sb="4" eb="5">
      <t>ショ</t>
    </rPh>
    <phoneticPr fontId="5"/>
  </si>
  <si>
    <t>千</t>
    <rPh sb="0" eb="1">
      <t>セン</t>
    </rPh>
    <phoneticPr fontId="5"/>
  </si>
  <si>
    <t>百万</t>
    <rPh sb="0" eb="2">
      <t>ヒャクマン</t>
    </rPh>
    <phoneticPr fontId="5"/>
  </si>
  <si>
    <t>十億</t>
    <rPh sb="0" eb="2">
      <t>ジュウオク</t>
    </rPh>
    <phoneticPr fontId="5"/>
  </si>
  <si>
    <t>請　負　代　金　額</t>
    <rPh sb="0" eb="1">
      <t>ショウ</t>
    </rPh>
    <rPh sb="2" eb="3">
      <t>フ</t>
    </rPh>
    <rPh sb="4" eb="5">
      <t>ダイ</t>
    </rPh>
    <rPh sb="6" eb="7">
      <t>キン</t>
    </rPh>
    <rPh sb="8" eb="9">
      <t>ガク</t>
    </rPh>
    <phoneticPr fontId="5"/>
  </si>
  <si>
    <t>現場代理人（職）氏名</t>
    <rPh sb="0" eb="2">
      <t>ゲンバ</t>
    </rPh>
    <rPh sb="2" eb="5">
      <t>ダイリニン</t>
    </rPh>
    <rPh sb="6" eb="7">
      <t>ショク</t>
    </rPh>
    <rPh sb="8" eb="10">
      <t>シメイ</t>
    </rPh>
    <phoneticPr fontId="5"/>
  </si>
  <si>
    <t>）</t>
    <phoneticPr fontId="5"/>
  </si>
  <si>
    <t>※</t>
    <phoneticPr fontId="5"/>
  </si>
  <si>
    <t>監理技術者</t>
    <rPh sb="0" eb="2">
      <t>カンリ</t>
    </rPh>
    <rPh sb="2" eb="4">
      <t>ギジュツ</t>
    </rPh>
    <rPh sb="4" eb="5">
      <t>シャ</t>
    </rPh>
    <phoneticPr fontId="5"/>
  </si>
  <si>
    <t>（職）氏名</t>
    <rPh sb="1" eb="2">
      <t>ショク</t>
    </rPh>
    <rPh sb="3" eb="5">
      <t>シメイ</t>
    </rPh>
    <phoneticPr fontId="5"/>
  </si>
  <si>
    <t>・現場代理人と兼務することは可能です。</t>
    <rPh sb="1" eb="3">
      <t>ゲンバ</t>
    </rPh>
    <rPh sb="3" eb="6">
      <t>ダイリニン</t>
    </rPh>
    <rPh sb="7" eb="9">
      <t>ケンム</t>
    </rPh>
    <rPh sb="14" eb="16">
      <t>カノウ</t>
    </rPh>
    <phoneticPr fontId="5"/>
  </si>
  <si>
    <t>（共同企業体の場合は所属会社名</t>
    <rPh sb="1" eb="3">
      <t>キョウドウ</t>
    </rPh>
    <rPh sb="3" eb="6">
      <t>キギョウタイ</t>
    </rPh>
    <rPh sb="7" eb="9">
      <t>バアイ</t>
    </rPh>
    <rPh sb="10" eb="12">
      <t>ショゾク</t>
    </rPh>
    <rPh sb="12" eb="14">
      <t>カイシャ</t>
    </rPh>
    <rPh sb="14" eb="15">
      <t>メイ</t>
    </rPh>
    <phoneticPr fontId="5"/>
  </si>
  <si>
    <t>（工事名：</t>
    <rPh sb="1" eb="4">
      <t>コウジメイ</t>
    </rPh>
    <phoneticPr fontId="5"/>
  </si>
  <si>
    <t>イ</t>
    <phoneticPr fontId="5"/>
  </si>
  <si>
    <t>ロ</t>
    <phoneticPr fontId="5"/>
  </si>
  <si>
    <t>ハ</t>
    <phoneticPr fontId="5"/>
  </si>
  <si>
    <t>該当の資格を有する者</t>
    <rPh sb="0" eb="2">
      <t>ガイトウ</t>
    </rPh>
    <rPh sb="3" eb="5">
      <t>シカク</t>
    </rPh>
    <rPh sb="6" eb="7">
      <t>ユウ</t>
    </rPh>
    <rPh sb="9" eb="10">
      <t>モノ</t>
    </rPh>
    <phoneticPr fontId="5"/>
  </si>
  <si>
    <t>商号又は名称</t>
    <rPh sb="0" eb="2">
      <t>ショウゴウ</t>
    </rPh>
    <rPh sb="2" eb="3">
      <t>マタ</t>
    </rPh>
    <rPh sb="4" eb="6">
      <t>メイショウ</t>
    </rPh>
    <phoneticPr fontId="5"/>
  </si>
  <si>
    <t>所　在　地</t>
    <rPh sb="0" eb="1">
      <t>ショ</t>
    </rPh>
    <rPh sb="2" eb="3">
      <t>ザイ</t>
    </rPh>
    <rPh sb="4" eb="5">
      <t>チ</t>
    </rPh>
    <phoneticPr fontId="5"/>
  </si>
  <si>
    <t>代表者又は
受注者名</t>
    <rPh sb="0" eb="3">
      <t>ダイヒョウシャ</t>
    </rPh>
    <rPh sb="3" eb="4">
      <t>マタ</t>
    </rPh>
    <rPh sb="6" eb="9">
      <t>ジュチュウシャ</t>
    </rPh>
    <rPh sb="9" eb="10">
      <t>メイ</t>
    </rPh>
    <phoneticPr fontId="5"/>
  </si>
  <si>
    <t>資　格　要　件</t>
    <rPh sb="0" eb="1">
      <t>シ</t>
    </rPh>
    <rPh sb="2" eb="3">
      <t>カク</t>
    </rPh>
    <rPh sb="4" eb="5">
      <t>ヨウ</t>
    </rPh>
    <rPh sb="6" eb="7">
      <t>ケン</t>
    </rPh>
    <phoneticPr fontId="5"/>
  </si>
  <si>
    <t>設　置　基　準</t>
    <rPh sb="0" eb="1">
      <t>セツ</t>
    </rPh>
    <rPh sb="2" eb="3">
      <t>チ</t>
    </rPh>
    <rPh sb="4" eb="5">
      <t>モト</t>
    </rPh>
    <rPh sb="6" eb="7">
      <t>ジュン</t>
    </rPh>
    <phoneticPr fontId="5"/>
  </si>
  <si>
    <t>備　　考</t>
    <rPh sb="0" eb="1">
      <t>ソナエ</t>
    </rPh>
    <rPh sb="3" eb="4">
      <t>コウ</t>
    </rPh>
    <phoneticPr fontId="5"/>
  </si>
  <si>
    <t>次の (イ) (ロ) (ハ) のいずれかに該当しなければならない。</t>
    <phoneticPr fontId="5"/>
  </si>
  <si>
    <t>＜建設業法第７条第２号＞</t>
    <phoneticPr fontId="5"/>
  </si>
  <si>
    <t>（イ）</t>
    <phoneticPr fontId="5"/>
  </si>
  <si>
    <t>（ロ）</t>
    <phoneticPr fontId="5"/>
  </si>
  <si>
    <t>許可を受けようとする建設業に係る建設工事に関し10年以上実務の経験を有する者。</t>
    <phoneticPr fontId="5"/>
  </si>
  <si>
    <t>（ハ）</t>
    <phoneticPr fontId="5"/>
  </si>
  <si>
    <t>国土交通大臣が(イ)又は(ロ)に掲げる者と同等以上の知識及び技術又は技能を有するものと認定した者。</t>
    <phoneticPr fontId="5"/>
  </si>
  <si>
    <t>＜建設業法第１５条第２号＞</t>
    <phoneticPr fontId="5"/>
  </si>
  <si>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5"/>
  </si>
  <si>
    <t>国土交通大臣が（イ）又は（ロ）に掲げる者と同等以上の能力を有するものと認定した者。</t>
    <phoneticPr fontId="5"/>
  </si>
  <si>
    <t>担　当</t>
    <rPh sb="0" eb="1">
      <t>タン</t>
    </rPh>
    <rPh sb="2" eb="3">
      <t>トウ</t>
    </rPh>
    <phoneticPr fontId="5"/>
  </si>
  <si>
    <t>係　長</t>
    <rPh sb="0" eb="1">
      <t>カカリ</t>
    </rPh>
    <rPh sb="2" eb="3">
      <t>チョウ</t>
    </rPh>
    <phoneticPr fontId="5"/>
  </si>
  <si>
    <t>課　長</t>
    <rPh sb="0" eb="1">
      <t>カ</t>
    </rPh>
    <rPh sb="2" eb="3">
      <t>チョウ</t>
    </rPh>
    <phoneticPr fontId="5"/>
  </si>
  <si>
    <t>□</t>
  </si>
  <si>
    <t>工事契約番号</t>
    <rPh sb="0" eb="2">
      <t>コウジ</t>
    </rPh>
    <rPh sb="2" eb="4">
      <t>ケイヤク</t>
    </rPh>
    <rPh sb="4" eb="6">
      <t>バンゴウ</t>
    </rPh>
    <phoneticPr fontId="8"/>
  </si>
  <si>
    <t>工事請負金額</t>
    <rPh sb="0" eb="2">
      <t>コウジ</t>
    </rPh>
    <rPh sb="2" eb="4">
      <t>ウケオイ</t>
    </rPh>
    <rPh sb="4" eb="6">
      <t>キンガク</t>
    </rPh>
    <phoneticPr fontId="8"/>
  </si>
  <si>
    <t>２　証紙を購入しない場合は、証紙購入をしない理由を、上記に記入のうえ提出してください。</t>
    <phoneticPr fontId="8"/>
  </si>
  <si>
    <t>証紙を購入しない場合の理由書</t>
    <rPh sb="0" eb="2">
      <t>ショウシ</t>
    </rPh>
    <rPh sb="3" eb="5">
      <t>コウニュウ</t>
    </rPh>
    <rPh sb="8" eb="10">
      <t>バアイ</t>
    </rPh>
    <rPh sb="11" eb="14">
      <t>リユウショ</t>
    </rPh>
    <phoneticPr fontId="8"/>
  </si>
  <si>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8"/>
  </si>
  <si>
    <t>２　その他</t>
    <rPh sb="4" eb="5">
      <t>タ</t>
    </rPh>
    <phoneticPr fontId="8"/>
  </si>
  <si>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8"/>
  </si>
  <si>
    <t>１　本書は、契約後１ヶ月以内に、建設業退職金共済制度の証紙を購入した際に金融機関の</t>
    <phoneticPr fontId="8"/>
  </si>
  <si>
    <t>神　戸　市　長　あて</t>
    <rPh sb="0" eb="1">
      <t>カミ</t>
    </rPh>
    <rPh sb="2" eb="3">
      <t>ト</t>
    </rPh>
    <rPh sb="4" eb="5">
      <t>シ</t>
    </rPh>
    <rPh sb="6" eb="7">
      <t>チョウ</t>
    </rPh>
    <phoneticPr fontId="8"/>
  </si>
  <si>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8"/>
  </si>
  <si>
    <t>日</t>
    <rPh sb="0" eb="1">
      <t>ヒ</t>
    </rPh>
    <phoneticPr fontId="8"/>
  </si>
  <si>
    <t>月</t>
    <rPh sb="0" eb="1">
      <t>ツキ</t>
    </rPh>
    <phoneticPr fontId="8"/>
  </si>
  <si>
    <t>年</t>
    <rPh sb="0" eb="1">
      <t>ネン</t>
    </rPh>
    <phoneticPr fontId="8"/>
  </si>
  <si>
    <t>申請者</t>
    <rPh sb="0" eb="3">
      <t>シンセイシャ</t>
    </rPh>
    <phoneticPr fontId="8"/>
  </si>
  <si>
    <t>住　所</t>
    <rPh sb="0" eb="1">
      <t>ジュウ</t>
    </rPh>
    <rPh sb="2" eb="3">
      <t>ショ</t>
    </rPh>
    <phoneticPr fontId="8"/>
  </si>
  <si>
    <t>氏　名</t>
    <rPh sb="0" eb="1">
      <t>シ</t>
    </rPh>
    <rPh sb="2" eb="3">
      <t>メイ</t>
    </rPh>
    <phoneticPr fontId="8"/>
  </si>
  <si>
    <t>下記公共工事請負契約に対する前払金を交付して</t>
    <phoneticPr fontId="8"/>
  </si>
  <si>
    <t>くださるよう、別紙の保証契約証書正・写各１通</t>
    <phoneticPr fontId="8"/>
  </si>
  <si>
    <t>を添えて申請します。</t>
    <phoneticPr fontId="8"/>
  </si>
  <si>
    <t>記</t>
    <rPh sb="0" eb="1">
      <t>キ</t>
    </rPh>
    <phoneticPr fontId="8"/>
  </si>
  <si>
    <t>契約番号</t>
    <rPh sb="0" eb="2">
      <t>ケイヤク</t>
    </rPh>
    <rPh sb="2" eb="4">
      <t>バンゴウ</t>
    </rPh>
    <phoneticPr fontId="8"/>
  </si>
  <si>
    <t>工事名</t>
    <rPh sb="0" eb="3">
      <t>コウジメイ</t>
    </rPh>
    <phoneticPr fontId="8"/>
  </si>
  <si>
    <t>契約年月日</t>
    <rPh sb="0" eb="2">
      <t>ケイヤク</t>
    </rPh>
    <rPh sb="2" eb="5">
      <t>ネンガッピ</t>
    </rPh>
    <phoneticPr fontId="8"/>
  </si>
  <si>
    <t>完成期限</t>
    <rPh sb="0" eb="2">
      <t>カンセイ</t>
    </rPh>
    <rPh sb="2" eb="4">
      <t>キゲン</t>
    </rPh>
    <phoneticPr fontId="8"/>
  </si>
  <si>
    <t>前払金額</t>
    <rPh sb="0" eb="2">
      <t>マエバラ</t>
    </rPh>
    <rPh sb="2" eb="4">
      <t>キンガク</t>
    </rPh>
    <phoneticPr fontId="8"/>
  </si>
  <si>
    <t>前払保証期限</t>
    <rPh sb="0" eb="2">
      <t>マエバラ</t>
    </rPh>
    <rPh sb="2" eb="4">
      <t>ホショウ</t>
    </rPh>
    <rPh sb="4" eb="6">
      <t>キゲン</t>
    </rPh>
    <phoneticPr fontId="8"/>
  </si>
  <si>
    <t>請負代金額</t>
    <rPh sb="0" eb="2">
      <t>ウケオイ</t>
    </rPh>
    <rPh sb="2" eb="4">
      <t>ダイキン</t>
    </rPh>
    <rPh sb="4" eb="5">
      <t>ガク</t>
    </rPh>
    <phoneticPr fontId="8"/>
  </si>
  <si>
    <t>請負人</t>
    <rPh sb="0" eb="2">
      <t>ウケオイ</t>
    </rPh>
    <rPh sb="2" eb="3">
      <t>ニン</t>
    </rPh>
    <phoneticPr fontId="8"/>
  </si>
  <si>
    <t>関　係　課　長　あて</t>
    <rPh sb="0" eb="1">
      <t>セキ</t>
    </rPh>
    <rPh sb="2" eb="3">
      <t>カカリ</t>
    </rPh>
    <rPh sb="4" eb="5">
      <t>カ</t>
    </rPh>
    <rPh sb="6" eb="7">
      <t>チョウ</t>
    </rPh>
    <phoneticPr fontId="8"/>
  </si>
  <si>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8"/>
  </si>
  <si>
    <t>下記公共工事請負契約に対する前払金を交付する</t>
    <phoneticPr fontId="8"/>
  </si>
  <si>
    <t>ので通知します。</t>
    <rPh sb="2" eb="4">
      <t>ツウチ</t>
    </rPh>
    <phoneticPr fontId="8"/>
  </si>
  <si>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8"/>
  </si>
  <si>
    <t>添付のうえ、至急会計管理者へ送付してください。</t>
    <rPh sb="0" eb="2">
      <t>テンプ</t>
    </rPh>
    <rPh sb="6" eb="8">
      <t>シキュウ</t>
    </rPh>
    <rPh sb="8" eb="10">
      <t>カイケイ</t>
    </rPh>
    <rPh sb="10" eb="13">
      <t>カンリシャ</t>
    </rPh>
    <rPh sb="14" eb="16">
      <t>ソウフ</t>
    </rPh>
    <phoneticPr fontId="8"/>
  </si>
  <si>
    <t>決裁後工事担当課へ送付すること。</t>
    <rPh sb="0" eb="2">
      <t>ケッサイ</t>
    </rPh>
    <rPh sb="2" eb="3">
      <t>ゴ</t>
    </rPh>
    <rPh sb="3" eb="5">
      <t>コウジ</t>
    </rPh>
    <rPh sb="5" eb="8">
      <t>タントウカ</t>
    </rPh>
    <rPh sb="9" eb="11">
      <t>ソウフ</t>
    </rPh>
    <phoneticPr fontId="8"/>
  </si>
  <si>
    <t>要求課</t>
    <rPh sb="0" eb="2">
      <t>ヨウキュウ</t>
    </rPh>
    <rPh sb="2" eb="3">
      <t>カ</t>
    </rPh>
    <phoneticPr fontId="8"/>
  </si>
  <si>
    <t>工事担当課</t>
    <rPh sb="0" eb="2">
      <t>コウジ</t>
    </rPh>
    <rPh sb="2" eb="5">
      <t>タントウカ</t>
    </rPh>
    <phoneticPr fontId="8"/>
  </si>
  <si>
    <t>請　　求　　書</t>
    <rPh sb="0" eb="1">
      <t>ショウ</t>
    </rPh>
    <rPh sb="3" eb="4">
      <t>モトム</t>
    </rPh>
    <rPh sb="6" eb="7">
      <t>ショ</t>
    </rPh>
    <phoneticPr fontId="8"/>
  </si>
  <si>
    <t>十億</t>
    <rPh sb="0" eb="2">
      <t>ジュウオク</t>
    </rPh>
    <phoneticPr fontId="8"/>
  </si>
  <si>
    <t>百万</t>
    <rPh sb="0" eb="2">
      <t>ヒャクマン</t>
    </rPh>
    <phoneticPr fontId="8"/>
  </si>
  <si>
    <t>千</t>
    <rPh sb="0" eb="1">
      <t>セン</t>
    </rPh>
    <phoneticPr fontId="8"/>
  </si>
  <si>
    <t>金額</t>
    <rPh sb="0" eb="2">
      <t>キンガク</t>
    </rPh>
    <phoneticPr fontId="8"/>
  </si>
  <si>
    <t>円也</t>
    <rPh sb="0" eb="1">
      <t>エン</t>
    </rPh>
    <rPh sb="1" eb="2">
      <t>ナリ</t>
    </rPh>
    <phoneticPr fontId="8"/>
  </si>
  <si>
    <t>ただし、公共工事前払金</t>
    <rPh sb="4" eb="6">
      <t>コウキョウ</t>
    </rPh>
    <rPh sb="6" eb="8">
      <t>コウジ</t>
    </rPh>
    <rPh sb="8" eb="9">
      <t>マエ</t>
    </rPh>
    <rPh sb="9" eb="10">
      <t>ハラ</t>
    </rPh>
    <rPh sb="10" eb="11">
      <t>キン</t>
    </rPh>
    <phoneticPr fontId="8"/>
  </si>
  <si>
    <t>（工事名</t>
    <rPh sb="1" eb="4">
      <t>コウジメイ</t>
    </rPh>
    <phoneticPr fontId="8"/>
  </si>
  <si>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8"/>
  </si>
  <si>
    <t>指定口座の金融機関に口座名義の省略等について相談してください。</t>
    <rPh sb="0" eb="2">
      <t>シテイ</t>
    </rPh>
    <phoneticPr fontId="8"/>
  </si>
  <si>
    <t xml:space="preserve">口座名義が30字を越える場合、金融機関によっては振込できないことがありますので、
</t>
    <phoneticPr fontId="8"/>
  </si>
  <si>
    <t>預金種目</t>
    <rPh sb="0" eb="2">
      <t>ヨキン</t>
    </rPh>
    <rPh sb="2" eb="4">
      <t>シュモク</t>
    </rPh>
    <phoneticPr fontId="8"/>
  </si>
  <si>
    <t>①　普通</t>
    <rPh sb="2" eb="4">
      <t>フツウ</t>
    </rPh>
    <phoneticPr fontId="8"/>
  </si>
  <si>
    <t>口座番号</t>
    <rPh sb="0" eb="2">
      <t>コウザ</t>
    </rPh>
    <rPh sb="2" eb="4">
      <t>バンゴウ</t>
    </rPh>
    <phoneticPr fontId="8"/>
  </si>
  <si>
    <t>銀 行 名</t>
    <rPh sb="0" eb="1">
      <t>ギン</t>
    </rPh>
    <rPh sb="2" eb="3">
      <t>ギョウ</t>
    </rPh>
    <rPh sb="4" eb="5">
      <t>メイ</t>
    </rPh>
    <phoneticPr fontId="8"/>
  </si>
  <si>
    <t>支 店 名</t>
    <rPh sb="0" eb="1">
      <t>シ</t>
    </rPh>
    <rPh sb="2" eb="3">
      <t>ミセ</t>
    </rPh>
    <rPh sb="4" eb="5">
      <t>メイ</t>
    </rPh>
    <phoneticPr fontId="8"/>
  </si>
  <si>
    <t>銀行</t>
    <rPh sb="0" eb="2">
      <t>ギンコウ</t>
    </rPh>
    <phoneticPr fontId="8"/>
  </si>
  <si>
    <t>支店</t>
    <rPh sb="0" eb="2">
      <t>シテン</t>
    </rPh>
    <phoneticPr fontId="8"/>
  </si>
  <si>
    <t>口座名義</t>
    <rPh sb="0" eb="2">
      <t>コウザ</t>
    </rPh>
    <rPh sb="2" eb="4">
      <t>メイギ</t>
    </rPh>
    <phoneticPr fontId="8"/>
  </si>
  <si>
    <t>（カナ）</t>
    <phoneticPr fontId="8"/>
  </si>
  <si>
    <t>郵便番号</t>
    <rPh sb="0" eb="4">
      <t>ユウビンバンゴウ</t>
    </rPh>
    <phoneticPr fontId="8"/>
  </si>
  <si>
    <t>電話番号</t>
    <rPh sb="0" eb="2">
      <t>デンワ</t>
    </rPh>
    <rPh sb="2" eb="4">
      <t>バンゴウ</t>
    </rPh>
    <phoneticPr fontId="8"/>
  </si>
  <si>
    <t>―</t>
    <phoneticPr fontId="8"/>
  </si>
  <si>
    <t>神　戸　市　長　　あて</t>
    <rPh sb="0" eb="1">
      <t>カミ</t>
    </rPh>
    <rPh sb="2" eb="3">
      <t>ト</t>
    </rPh>
    <rPh sb="4" eb="5">
      <t>シ</t>
    </rPh>
    <rPh sb="6" eb="7">
      <t>チョウ</t>
    </rPh>
    <phoneticPr fontId="5"/>
  </si>
  <si>
    <t>工事特性・創意工夫・社会性等に関する実施状況</t>
    <phoneticPr fontId="5"/>
  </si>
  <si>
    <t>工事特性・創意工夫・社会性等に関する実施状況（説明資料）</t>
    <phoneticPr fontId="10"/>
  </si>
  <si>
    <t>別紙１</t>
    <rPh sb="0" eb="2">
      <t>ベッシ</t>
    </rPh>
    <phoneticPr fontId="10"/>
  </si>
  <si>
    <t>別紙２</t>
    <rPh sb="0" eb="2">
      <t>ベッシ</t>
    </rPh>
    <phoneticPr fontId="10"/>
  </si>
  <si>
    <t>※ 具体例等については、工事成績評定要領を参考とすること。</t>
    <phoneticPr fontId="10"/>
  </si>
  <si>
    <t>http://www.city.kobe.lg.jp/business/regulation/construction/work/img/kouji-hyoutei-all.pdf</t>
    <phoneticPr fontId="10"/>
  </si>
  <si>
    <t>工事名</t>
    <rPh sb="0" eb="3">
      <t>コウジメイ</t>
    </rPh>
    <phoneticPr fontId="10"/>
  </si>
  <si>
    <t>工事場所</t>
    <rPh sb="0" eb="2">
      <t>コウジ</t>
    </rPh>
    <rPh sb="2" eb="4">
      <t>バショ</t>
    </rPh>
    <phoneticPr fontId="10"/>
  </si>
  <si>
    <t>工期</t>
    <rPh sb="0" eb="2">
      <t>コウキ</t>
    </rPh>
    <phoneticPr fontId="10"/>
  </si>
  <si>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0"/>
  </si>
  <si>
    <t>請負代金額</t>
    <rPh sb="0" eb="2">
      <t>ウケオイ</t>
    </rPh>
    <rPh sb="2" eb="4">
      <t>ダイキン</t>
    </rPh>
    <rPh sb="4" eb="5">
      <t>ガク</t>
    </rPh>
    <phoneticPr fontId="10"/>
  </si>
  <si>
    <t>記</t>
    <rPh sb="0" eb="1">
      <t>キ</t>
    </rPh>
    <phoneticPr fontId="10"/>
  </si>
  <si>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0"/>
  </si>
  <si>
    <t>工事施工における創意工夫等実施状況報告書</t>
    <phoneticPr fontId="10"/>
  </si>
  <si>
    <t>受付印</t>
    <rPh sb="0" eb="3">
      <t>ウケツケイン</t>
    </rPh>
    <phoneticPr fontId="10"/>
  </si>
  <si>
    <t>総括監督員</t>
    <rPh sb="0" eb="2">
      <t>ソウカツ</t>
    </rPh>
    <rPh sb="2" eb="5">
      <t>カントクイン</t>
    </rPh>
    <phoneticPr fontId="5"/>
  </si>
  <si>
    <t>主任監督員</t>
    <rPh sb="0" eb="2">
      <t>シュニン</t>
    </rPh>
    <rPh sb="2" eb="5">
      <t>カントクイン</t>
    </rPh>
    <phoneticPr fontId="5"/>
  </si>
  <si>
    <t>担当監督員</t>
    <rPh sb="0" eb="2">
      <t>タントウ</t>
    </rPh>
    <rPh sb="2" eb="5">
      <t>カントクイン</t>
    </rPh>
    <phoneticPr fontId="5"/>
  </si>
  <si>
    <t>着工期日</t>
    <rPh sb="0" eb="2">
      <t>チャッコウ</t>
    </rPh>
    <rPh sb="2" eb="4">
      <t>キジツ</t>
    </rPh>
    <phoneticPr fontId="10"/>
  </si>
  <si>
    <t>完成期限</t>
    <rPh sb="0" eb="2">
      <t>カンセイ</t>
    </rPh>
    <rPh sb="2" eb="4">
      <t>キゲン</t>
    </rPh>
    <phoneticPr fontId="10"/>
  </si>
  <si>
    <t>様式－5</t>
    <rPh sb="0" eb="2">
      <t>ヨウシキ</t>
    </rPh>
    <phoneticPr fontId="8"/>
  </si>
  <si>
    <t>￥</t>
    <phoneticPr fontId="8"/>
  </si>
  <si>
    <t>様式－1</t>
    <rPh sb="0" eb="2">
      <t>ヨウシキ</t>
    </rPh>
    <phoneticPr fontId="8"/>
  </si>
  <si>
    <t>様式－2</t>
    <rPh sb="0" eb="2">
      <t>ヨウシキ</t>
    </rPh>
    <phoneticPr fontId="12"/>
  </si>
  <si>
    <t>生年月日</t>
    <rPh sb="0" eb="2">
      <t>セイネン</t>
    </rPh>
    <rPh sb="2" eb="4">
      <t>ガッピ</t>
    </rPh>
    <phoneticPr fontId="12"/>
  </si>
  <si>
    <t>ふりがな</t>
    <phoneticPr fontId="5"/>
  </si>
  <si>
    <t>最終学歴</t>
    <rPh sb="0" eb="2">
      <t>サイシュウ</t>
    </rPh>
    <rPh sb="2" eb="4">
      <t>ガクレキ</t>
    </rPh>
    <phoneticPr fontId="12"/>
  </si>
  <si>
    <t>自</t>
    <rPh sb="0" eb="1">
      <t>ジ</t>
    </rPh>
    <phoneticPr fontId="12"/>
  </si>
  <si>
    <t>至</t>
    <rPh sb="0" eb="1">
      <t>イタル</t>
    </rPh>
    <phoneticPr fontId="12"/>
  </si>
  <si>
    <t>年</t>
    <rPh sb="0" eb="1">
      <t>ネン</t>
    </rPh>
    <phoneticPr fontId="12"/>
  </si>
  <si>
    <t>月</t>
    <rPh sb="0" eb="1">
      <t>ツキ</t>
    </rPh>
    <phoneticPr fontId="12"/>
  </si>
  <si>
    <t>平成</t>
    <rPh sb="0" eb="2">
      <t>ヘイセイ</t>
    </rPh>
    <phoneticPr fontId="12"/>
  </si>
  <si>
    <t>請負金額</t>
    <rPh sb="0" eb="2">
      <t>ウケオイ</t>
    </rPh>
    <rPh sb="2" eb="4">
      <t>キンガク</t>
    </rPh>
    <phoneticPr fontId="12"/>
  </si>
  <si>
    <t>発注者</t>
    <rPh sb="0" eb="3">
      <t>ハッチュウシャ</t>
    </rPh>
    <phoneticPr fontId="12"/>
  </si>
  <si>
    <t>期　間</t>
    <rPh sb="0" eb="1">
      <t>キ</t>
    </rPh>
    <rPh sb="2" eb="3">
      <t>アイダ</t>
    </rPh>
    <phoneticPr fontId="12"/>
  </si>
  <si>
    <t>工　事　名</t>
    <rPh sb="0" eb="1">
      <t>タクミ</t>
    </rPh>
    <rPh sb="2" eb="3">
      <t>コト</t>
    </rPh>
    <rPh sb="4" eb="5">
      <t>メイ</t>
    </rPh>
    <phoneticPr fontId="12"/>
  </si>
  <si>
    <t>主　任　技　術　者</t>
    <rPh sb="0" eb="1">
      <t>シュ</t>
    </rPh>
    <rPh sb="2" eb="3">
      <t>ニン</t>
    </rPh>
    <rPh sb="4" eb="5">
      <t>ワザ</t>
    </rPh>
    <rPh sb="6" eb="7">
      <t>ジュツ</t>
    </rPh>
    <rPh sb="8" eb="9">
      <t>シャ</t>
    </rPh>
    <phoneticPr fontId="5"/>
  </si>
  <si>
    <t>経　歴　書</t>
    <rPh sb="0" eb="1">
      <t>キョウ</t>
    </rPh>
    <rPh sb="2" eb="3">
      <t>レキ</t>
    </rPh>
    <rPh sb="4" eb="5">
      <t>ショ</t>
    </rPh>
    <phoneticPr fontId="5"/>
  </si>
  <si>
    <t>上記のとおり相違ありません。</t>
    <rPh sb="0" eb="2">
      <t>ジョウキ</t>
    </rPh>
    <rPh sb="6" eb="8">
      <t>ソウイ</t>
    </rPh>
    <phoneticPr fontId="12"/>
  </si>
  <si>
    <t>日</t>
    <rPh sb="0" eb="1">
      <t>ヒ</t>
    </rPh>
    <phoneticPr fontId="12"/>
  </si>
  <si>
    <t>主任技術者</t>
    <rPh sb="0" eb="2">
      <t>シュニン</t>
    </rPh>
    <rPh sb="2" eb="5">
      <t>ギジュツシャ</t>
    </rPh>
    <phoneticPr fontId="12"/>
  </si>
  <si>
    <t>氏　名</t>
    <rPh sb="0" eb="1">
      <t>シ</t>
    </rPh>
    <rPh sb="2" eb="3">
      <t>メイ</t>
    </rPh>
    <phoneticPr fontId="12"/>
  </si>
  <si>
    <t>工　事　経　歴</t>
    <rPh sb="0" eb="1">
      <t>タクミ</t>
    </rPh>
    <rPh sb="2" eb="3">
      <t>コト</t>
    </rPh>
    <rPh sb="4" eb="5">
      <t>キョウ</t>
    </rPh>
    <rPh sb="6" eb="7">
      <t>レキ</t>
    </rPh>
    <phoneticPr fontId="12"/>
  </si>
  <si>
    <t>学　歴　・　職　歴　・　免　許</t>
    <rPh sb="0" eb="1">
      <t>ガク</t>
    </rPh>
    <rPh sb="2" eb="3">
      <t>レキ</t>
    </rPh>
    <rPh sb="6" eb="7">
      <t>ショク</t>
    </rPh>
    <rPh sb="8" eb="9">
      <t>レキ</t>
    </rPh>
    <rPh sb="12" eb="13">
      <t>メン</t>
    </rPh>
    <rPh sb="14" eb="15">
      <t>モト</t>
    </rPh>
    <phoneticPr fontId="12"/>
  </si>
  <si>
    <t>職　　歴</t>
    <rPh sb="0" eb="1">
      <t>ショク</t>
    </rPh>
    <rPh sb="3" eb="4">
      <t>レキ</t>
    </rPh>
    <phoneticPr fontId="12"/>
  </si>
  <si>
    <t>氏　　名</t>
    <rPh sb="0" eb="1">
      <t>シ</t>
    </rPh>
    <rPh sb="3" eb="4">
      <t>メイ</t>
    </rPh>
    <phoneticPr fontId="12"/>
  </si>
  <si>
    <t>取得年月日</t>
    <rPh sb="0" eb="2">
      <t>シュトク</t>
    </rPh>
    <rPh sb="2" eb="5">
      <t>ネンガッピ</t>
    </rPh>
    <phoneticPr fontId="12"/>
  </si>
  <si>
    <t>卒業等年月日</t>
    <rPh sb="0" eb="3">
      <t>ソツギョウトウ</t>
    </rPh>
    <rPh sb="3" eb="6">
      <t>ネンガッピ</t>
    </rPh>
    <phoneticPr fontId="12"/>
  </si>
  <si>
    <t>様式－6</t>
    <rPh sb="0" eb="2">
      <t>ヨウシキ</t>
    </rPh>
    <phoneticPr fontId="8"/>
  </si>
  <si>
    <t>下記の物品を受け取りました。</t>
    <rPh sb="0" eb="2">
      <t>カキ</t>
    </rPh>
    <rPh sb="3" eb="5">
      <t>ブッピン</t>
    </rPh>
    <rPh sb="6" eb="7">
      <t>ウ</t>
    </rPh>
    <rPh sb="8" eb="9">
      <t>ト</t>
    </rPh>
    <phoneticPr fontId="13"/>
  </si>
  <si>
    <t>工事名</t>
    <rPh sb="0" eb="3">
      <t>コウジメイ</t>
    </rPh>
    <phoneticPr fontId="13"/>
  </si>
  <si>
    <t>物品名または施錠箇所</t>
    <rPh sb="0" eb="2">
      <t>ブッピン</t>
    </rPh>
    <rPh sb="2" eb="3">
      <t>メイ</t>
    </rPh>
    <rPh sb="6" eb="8">
      <t>セジョウ</t>
    </rPh>
    <rPh sb="8" eb="10">
      <t>カショ</t>
    </rPh>
    <phoneticPr fontId="13"/>
  </si>
  <si>
    <t>棟名称</t>
    <rPh sb="0" eb="1">
      <t>ムネ</t>
    </rPh>
    <rPh sb="1" eb="3">
      <t>メイショウ</t>
    </rPh>
    <phoneticPr fontId="13"/>
  </si>
  <si>
    <t>下記のとおり、物品を引き渡します。</t>
    <rPh sb="0" eb="2">
      <t>カキ</t>
    </rPh>
    <rPh sb="7" eb="9">
      <t>ブッピン</t>
    </rPh>
    <rPh sb="10" eb="11">
      <t>ヒ</t>
    </rPh>
    <rPh sb="12" eb="13">
      <t>ワタ</t>
    </rPh>
    <phoneticPr fontId="13"/>
  </si>
  <si>
    <t>鍵番号</t>
    <rPh sb="0" eb="1">
      <t>カギ</t>
    </rPh>
    <rPh sb="1" eb="3">
      <t>バンゴウ</t>
    </rPh>
    <phoneticPr fontId="13"/>
  </si>
  <si>
    <t>一組当たり
の数量</t>
    <rPh sb="0" eb="2">
      <t>ヒトクミ</t>
    </rPh>
    <rPh sb="2" eb="3">
      <t>ア</t>
    </rPh>
    <rPh sb="7" eb="9">
      <t>スウリョウ</t>
    </rPh>
    <phoneticPr fontId="13"/>
  </si>
  <si>
    <t>備　考</t>
    <rPh sb="0" eb="1">
      <t>ソナエ</t>
    </rPh>
    <rPh sb="2" eb="3">
      <t>コウ</t>
    </rPh>
    <phoneticPr fontId="13"/>
  </si>
  <si>
    <t>主管課</t>
    <rPh sb="0" eb="2">
      <t>シュカン</t>
    </rPh>
    <rPh sb="2" eb="3">
      <t>カ</t>
    </rPh>
    <phoneticPr fontId="13"/>
  </si>
  <si>
    <t>工事担当課</t>
    <rPh sb="0" eb="2">
      <t>コウジ</t>
    </rPh>
    <rPh sb="2" eb="5">
      <t>タントウカ</t>
    </rPh>
    <phoneticPr fontId="13"/>
  </si>
  <si>
    <t>物　品　引　渡　書</t>
    <rPh sb="0" eb="1">
      <t>モノ</t>
    </rPh>
    <rPh sb="2" eb="3">
      <t>シナ</t>
    </rPh>
    <rPh sb="4" eb="5">
      <t>イン</t>
    </rPh>
    <rPh sb="6" eb="7">
      <t>ワタル</t>
    </rPh>
    <rPh sb="8" eb="9">
      <t>ショ</t>
    </rPh>
    <phoneticPr fontId="13"/>
  </si>
  <si>
    <t>／</t>
    <phoneticPr fontId="13"/>
  </si>
  <si>
    <t>日</t>
    <rPh sb="0" eb="1">
      <t>ヒ</t>
    </rPh>
    <phoneticPr fontId="13"/>
  </si>
  <si>
    <t>月</t>
    <rPh sb="0" eb="1">
      <t>ツキ</t>
    </rPh>
    <phoneticPr fontId="13"/>
  </si>
  <si>
    <t>年</t>
    <rPh sb="0" eb="1">
      <t>ネン</t>
    </rPh>
    <phoneticPr fontId="13"/>
  </si>
  <si>
    <t>　神　戸　市　長　あて</t>
    <rPh sb="1" eb="2">
      <t>カミ</t>
    </rPh>
    <rPh sb="3" eb="4">
      <t>ト</t>
    </rPh>
    <rPh sb="5" eb="6">
      <t>シ</t>
    </rPh>
    <rPh sb="7" eb="8">
      <t>チョウ</t>
    </rPh>
    <phoneticPr fontId="13"/>
  </si>
  <si>
    <t>請負人</t>
    <rPh sb="0" eb="2">
      <t>ウケオイ</t>
    </rPh>
    <rPh sb="2" eb="3">
      <t>ニン</t>
    </rPh>
    <phoneticPr fontId="13"/>
  </si>
  <si>
    <t>（注意）</t>
    <rPh sb="1" eb="3">
      <t>チュウイ</t>
    </rPh>
    <phoneticPr fontId="13"/>
  </si>
  <si>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3"/>
  </si>
  <si>
    <t>（平成24年11月9日適用 住宅都市局建築技術部）</t>
  </si>
  <si>
    <t>安 全 パ ト ロ ー ル 是 正 報 告 書</t>
    <phoneticPr fontId="5"/>
  </si>
  <si>
    <t>※指摘事項がある場合は是正措置を講じた後、指摘事項・是正措置を記入のうえ、本報告書に</t>
    <phoneticPr fontId="15"/>
  </si>
  <si>
    <t>　是正前後の写真を添えて、早急に監督員に提出して確認を受けること。</t>
    <phoneticPr fontId="15"/>
  </si>
  <si>
    <t>№</t>
    <phoneticPr fontId="15"/>
  </si>
  <si>
    <t>指摘事項</t>
    <rPh sb="0" eb="2">
      <t>シテキ</t>
    </rPh>
    <rPh sb="2" eb="4">
      <t>ジコウ</t>
    </rPh>
    <phoneticPr fontId="15"/>
  </si>
  <si>
    <t>是正措置</t>
    <rPh sb="0" eb="2">
      <t>ゼセイ</t>
    </rPh>
    <rPh sb="2" eb="4">
      <t>ソチ</t>
    </rPh>
    <phoneticPr fontId="15"/>
  </si>
  <si>
    <t>是正日</t>
    <rPh sb="0" eb="2">
      <t>ゼセイ</t>
    </rPh>
    <rPh sb="2" eb="3">
      <t>ヒ</t>
    </rPh>
    <phoneticPr fontId="15"/>
  </si>
  <si>
    <t>確認日</t>
    <rPh sb="0" eb="2">
      <t>カクニン</t>
    </rPh>
    <rPh sb="2" eb="3">
      <t>ヒ</t>
    </rPh>
    <phoneticPr fontId="15"/>
  </si>
  <si>
    <t>日</t>
    <rPh sb="0" eb="1">
      <t>ヒ</t>
    </rPh>
    <phoneticPr fontId="15"/>
  </si>
  <si>
    <t>月</t>
    <rPh sb="0" eb="1">
      <t>ツキ</t>
    </rPh>
    <phoneticPr fontId="15"/>
  </si>
  <si>
    <t>年</t>
    <rPh sb="0" eb="1">
      <t>ネン</t>
    </rPh>
    <phoneticPr fontId="15"/>
  </si>
  <si>
    <t>/</t>
    <phoneticPr fontId="15"/>
  </si>
  <si>
    <t xml:space="preserve"> 是正確認者
 職・氏名</t>
    <rPh sb="1" eb="3">
      <t>ゼセイ</t>
    </rPh>
    <rPh sb="3" eb="5">
      <t>カクニン</t>
    </rPh>
    <rPh sb="5" eb="6">
      <t>シャ</t>
    </rPh>
    <rPh sb="8" eb="9">
      <t>ショク</t>
    </rPh>
    <rPh sb="10" eb="12">
      <t>シメイ</t>
    </rPh>
    <phoneticPr fontId="15"/>
  </si>
  <si>
    <t xml:space="preserve"> 現場代理人
 氏名</t>
    <rPh sb="1" eb="3">
      <t>ゲンバ</t>
    </rPh>
    <rPh sb="3" eb="6">
      <t>ダイリニン</t>
    </rPh>
    <rPh sb="8" eb="10">
      <t>シメイ</t>
    </rPh>
    <phoneticPr fontId="15"/>
  </si>
  <si>
    <t>）</t>
    <phoneticPr fontId="16"/>
  </si>
  <si>
    <t>／</t>
    <phoneticPr fontId="16"/>
  </si>
  <si>
    <t>（</t>
    <phoneticPr fontId="16"/>
  </si>
  <si>
    <t>担当監督員</t>
    <rPh sb="0" eb="2">
      <t>タントウ</t>
    </rPh>
    <rPh sb="2" eb="5">
      <t>カントクイン</t>
    </rPh>
    <phoneticPr fontId="16"/>
  </si>
  <si>
    <t>総括監督員</t>
    <rPh sb="0" eb="2">
      <t>ソウカツ</t>
    </rPh>
    <rPh sb="2" eb="5">
      <t>カントクイン</t>
    </rPh>
    <phoneticPr fontId="16"/>
  </si>
  <si>
    <t>主任監督員</t>
    <rPh sb="0" eb="2">
      <t>シュニン</t>
    </rPh>
    <rPh sb="2" eb="5">
      <t>カントクイン</t>
    </rPh>
    <phoneticPr fontId="16"/>
  </si>
  <si>
    <t>請 負 人</t>
    <rPh sb="0" eb="1">
      <t>ショウ</t>
    </rPh>
    <rPh sb="2" eb="3">
      <t>フ</t>
    </rPh>
    <rPh sb="4" eb="5">
      <t>ニン</t>
    </rPh>
    <phoneticPr fontId="16"/>
  </si>
  <si>
    <t>年度</t>
    <rPh sb="0" eb="2">
      <t>ネンド</t>
    </rPh>
    <phoneticPr fontId="16"/>
  </si>
  <si>
    <t>工事名</t>
    <rPh sb="0" eb="3">
      <t>コウジメイ</t>
    </rPh>
    <phoneticPr fontId="16"/>
  </si>
  <si>
    <t>№</t>
    <phoneticPr fontId="16"/>
  </si>
  <si>
    <t>図面番号</t>
    <rPh sb="0" eb="2">
      <t>ズメン</t>
    </rPh>
    <rPh sb="2" eb="4">
      <t>バンゴウ</t>
    </rPh>
    <phoneticPr fontId="16"/>
  </si>
  <si>
    <t>指　示　事　項</t>
    <rPh sb="0" eb="1">
      <t>ユビ</t>
    </rPh>
    <rPh sb="2" eb="3">
      <t>シメス</t>
    </rPh>
    <rPh sb="4" eb="5">
      <t>コト</t>
    </rPh>
    <rPh sb="6" eb="7">
      <t>コウ</t>
    </rPh>
    <phoneticPr fontId="16"/>
  </si>
  <si>
    <t>□</t>
    <phoneticPr fontId="16"/>
  </si>
  <si>
    <t>指　示　書</t>
    <rPh sb="0" eb="1">
      <t>ユビ</t>
    </rPh>
    <rPh sb="2" eb="3">
      <t>シメス</t>
    </rPh>
    <rPh sb="4" eb="5">
      <t>ショ</t>
    </rPh>
    <phoneticPr fontId="16"/>
  </si>
  <si>
    <t>打　合　せ　簿</t>
    <rPh sb="0" eb="1">
      <t>ダ</t>
    </rPh>
    <rPh sb="2" eb="3">
      <t>ゴウ</t>
    </rPh>
    <rPh sb="6" eb="7">
      <t>ボ</t>
    </rPh>
    <phoneticPr fontId="16"/>
  </si>
  <si>
    <t>様式１</t>
    <rPh sb="0" eb="2">
      <t>ヨウシキ</t>
    </rPh>
    <phoneticPr fontId="5"/>
  </si>
  <si>
    <t>工事名称：</t>
    <rPh sb="0" eb="2">
      <t>コウジ</t>
    </rPh>
    <rPh sb="2" eb="4">
      <t>メイショウ</t>
    </rPh>
    <phoneticPr fontId="5"/>
  </si>
  <si>
    <t>搬出先：</t>
    <rPh sb="0" eb="2">
      <t>ハンシュツ</t>
    </rPh>
    <rPh sb="2" eb="3">
      <t>サキ</t>
    </rPh>
    <phoneticPr fontId="5"/>
  </si>
  <si>
    <t>単位：t</t>
    <rPh sb="0" eb="2">
      <t>タンイ</t>
    </rPh>
    <phoneticPr fontId="5"/>
  </si>
  <si>
    <t>車両番号</t>
    <rPh sb="0" eb="2">
      <t>シャリョウ</t>
    </rPh>
    <rPh sb="2" eb="4">
      <t>バンゴウ</t>
    </rPh>
    <phoneticPr fontId="5"/>
  </si>
  <si>
    <t>最大積載量</t>
    <rPh sb="0" eb="2">
      <t>サイダイ</t>
    </rPh>
    <rPh sb="2" eb="4">
      <t>セキサイ</t>
    </rPh>
    <rPh sb="4" eb="5">
      <t>リョウ</t>
    </rPh>
    <phoneticPr fontId="5"/>
  </si>
  <si>
    <t>伝票番号</t>
    <rPh sb="0" eb="2">
      <t>デンピョウ</t>
    </rPh>
    <rPh sb="2" eb="4">
      <t>バンゴウ</t>
    </rPh>
    <phoneticPr fontId="5"/>
  </si>
  <si>
    <t>運搬台数（台）</t>
    <rPh sb="0" eb="2">
      <t>ウンパン</t>
    </rPh>
    <rPh sb="2" eb="4">
      <t>ダイスウ</t>
    </rPh>
    <rPh sb="5" eb="6">
      <t>ダイ</t>
    </rPh>
    <phoneticPr fontId="5"/>
  </si>
  <si>
    <t>平均積載量（ｔ）</t>
    <rPh sb="0" eb="2">
      <t>ヘイキン</t>
    </rPh>
    <rPh sb="2" eb="4">
      <t>セキサイ</t>
    </rPh>
    <rPh sb="4" eb="5">
      <t>リョウ</t>
    </rPh>
    <phoneticPr fontId="5"/>
  </si>
  <si>
    <t>過積載台数（台）</t>
    <rPh sb="0" eb="3">
      <t>カセキサイ</t>
    </rPh>
    <rPh sb="3" eb="5">
      <t>ダイスウ</t>
    </rPh>
    <rPh sb="6" eb="7">
      <t>ダイ</t>
    </rPh>
    <phoneticPr fontId="5"/>
  </si>
  <si>
    <t>最大積載量（ｔ）</t>
    <rPh sb="0" eb="2">
      <t>サイダイ</t>
    </rPh>
    <rPh sb="2" eb="4">
      <t>セキサイ</t>
    </rPh>
    <rPh sb="4" eb="5">
      <t>リョウ</t>
    </rPh>
    <phoneticPr fontId="5"/>
  </si>
  <si>
    <t>最大過積載率（％）</t>
    <rPh sb="0" eb="2">
      <t>サイダイ</t>
    </rPh>
    <rPh sb="2" eb="5">
      <t>カセキサイ</t>
    </rPh>
    <rPh sb="5" eb="6">
      <t>リツ</t>
    </rPh>
    <phoneticPr fontId="5"/>
  </si>
  <si>
    <t>過積載台数率（％）</t>
    <rPh sb="0" eb="3">
      <t>カセキサイ</t>
    </rPh>
    <rPh sb="3" eb="5">
      <t>ダイスウ</t>
    </rPh>
    <rPh sb="5" eb="6">
      <t>リツ</t>
    </rPh>
    <phoneticPr fontId="5"/>
  </si>
  <si>
    <t>種別：</t>
    <rPh sb="0" eb="2">
      <t>シュベツ</t>
    </rPh>
    <phoneticPr fontId="5"/>
  </si>
  <si>
    <t>（アスファルト殻・コンクリート殻・土砂）</t>
    <phoneticPr fontId="17"/>
  </si>
  <si>
    <t>年月日</t>
    <rPh sb="0" eb="3">
      <t>ネンガッピ</t>
    </rPh>
    <phoneticPr fontId="17"/>
  </si>
  <si>
    <t>搬　出　車　両　記　録　表</t>
    <rPh sb="0" eb="1">
      <t>ハン</t>
    </rPh>
    <rPh sb="2" eb="3">
      <t>デ</t>
    </rPh>
    <rPh sb="4" eb="5">
      <t>クルマ</t>
    </rPh>
    <rPh sb="6" eb="7">
      <t>リョウ</t>
    </rPh>
    <rPh sb="8" eb="9">
      <t>キ</t>
    </rPh>
    <rPh sb="10" eb="11">
      <t>ロク</t>
    </rPh>
    <rPh sb="12" eb="13">
      <t>ヒョウ</t>
    </rPh>
    <phoneticPr fontId="5"/>
  </si>
  <si>
    <t>工事名</t>
  </si>
  <si>
    <t>商号又は名称</t>
    <phoneticPr fontId="18"/>
  </si>
  <si>
    <t>代表者又は</t>
    <phoneticPr fontId="18"/>
  </si>
  <si>
    <t>受 注 者 名</t>
    <phoneticPr fontId="18"/>
  </si>
  <si>
    <t>現場代理人</t>
    <phoneticPr fontId="18"/>
  </si>
  <si>
    <t>請負代金額</t>
  </si>
  <si>
    <t>年</t>
    <rPh sb="0" eb="1">
      <t>ネン</t>
    </rPh>
    <phoneticPr fontId="19"/>
  </si>
  <si>
    <t>月</t>
    <rPh sb="0" eb="1">
      <t>ガツ</t>
    </rPh>
    <phoneticPr fontId="19"/>
  </si>
  <si>
    <t>日</t>
    <rPh sb="0" eb="1">
      <t>ニチ</t>
    </rPh>
    <phoneticPr fontId="19"/>
  </si>
  <si>
    <t>年</t>
    <rPh sb="0" eb="1">
      <t>ネン</t>
    </rPh>
    <phoneticPr fontId="5"/>
  </si>
  <si>
    <t>月</t>
    <rPh sb="0" eb="1">
      <t>ツキ</t>
    </rPh>
    <phoneticPr fontId="5"/>
  </si>
  <si>
    <t>日</t>
    <rPh sb="0" eb="1">
      <t>ニチ</t>
    </rPh>
    <phoneticPr fontId="5"/>
  </si>
  <si>
    <t>工事名</t>
    <rPh sb="0" eb="2">
      <t>コウジ</t>
    </rPh>
    <rPh sb="2" eb="3">
      <t>メイ</t>
    </rPh>
    <phoneticPr fontId="5"/>
  </si>
  <si>
    <t>区分</t>
    <rPh sb="0" eb="2">
      <t>クブン</t>
    </rPh>
    <phoneticPr fontId="5"/>
  </si>
  <si>
    <t>発注者名</t>
    <rPh sb="0" eb="3">
      <t>ハッチュウシャ</t>
    </rPh>
    <rPh sb="3" eb="4">
      <t>メイ</t>
    </rPh>
    <phoneticPr fontId="5"/>
  </si>
  <si>
    <t>工期</t>
    <rPh sb="0" eb="2">
      <t>コウキ</t>
    </rPh>
    <phoneticPr fontId="5"/>
  </si>
  <si>
    <t>工事名称</t>
    <rPh sb="0" eb="2">
      <t>コウジ</t>
    </rPh>
    <rPh sb="2" eb="4">
      <t>メイショウ</t>
    </rPh>
    <phoneticPr fontId="5"/>
  </si>
  <si>
    <t>監督員名</t>
    <rPh sb="0" eb="3">
      <t>カントクイン</t>
    </rPh>
    <rPh sb="3" eb="4">
      <t>メイ</t>
    </rPh>
    <phoneticPr fontId="5"/>
  </si>
  <si>
    <t>安全衛生責任者</t>
    <rPh sb="0" eb="2">
      <t>アンゼン</t>
    </rPh>
    <rPh sb="2" eb="4">
      <t>エイセイ</t>
    </rPh>
    <rPh sb="4" eb="7">
      <t>セキニンシャ</t>
    </rPh>
    <phoneticPr fontId="5"/>
  </si>
  <si>
    <t>監理技術者名
主任技術者名</t>
    <rPh sb="0" eb="2">
      <t>カンリ</t>
    </rPh>
    <rPh sb="2" eb="5">
      <t>ギジュツシャ</t>
    </rPh>
    <rPh sb="5" eb="6">
      <t>メイ</t>
    </rPh>
    <rPh sb="7" eb="9">
      <t>シュニン</t>
    </rPh>
    <rPh sb="9" eb="12">
      <t>ギジュツシャ</t>
    </rPh>
    <rPh sb="12" eb="13">
      <t>ナ</t>
    </rPh>
    <phoneticPr fontId="5"/>
  </si>
  <si>
    <t>専門技術者名</t>
    <rPh sb="0" eb="2">
      <t>センモン</t>
    </rPh>
    <rPh sb="2" eb="5">
      <t>ギジュツシャ</t>
    </rPh>
    <rPh sb="5" eb="6">
      <t>メイ</t>
    </rPh>
    <phoneticPr fontId="5"/>
  </si>
  <si>
    <t>専門技術者</t>
    <rPh sb="0" eb="2">
      <t>センモン</t>
    </rPh>
    <rPh sb="2" eb="5">
      <t>ギジュツシャ</t>
    </rPh>
    <phoneticPr fontId="5"/>
  </si>
  <si>
    <t>担当工事内容</t>
    <rPh sb="0" eb="2">
      <t>タントウ</t>
    </rPh>
    <rPh sb="2" eb="4">
      <t>コウジ</t>
    </rPh>
    <rPh sb="4" eb="6">
      <t>ナイヨウ</t>
    </rPh>
    <phoneticPr fontId="5"/>
  </si>
  <si>
    <t>元方安全衛生管理者</t>
    <rPh sb="0" eb="1">
      <t>モト</t>
    </rPh>
    <rPh sb="1" eb="2">
      <t>カタ</t>
    </rPh>
    <rPh sb="2" eb="4">
      <t>アンゼン</t>
    </rPh>
    <rPh sb="4" eb="6">
      <t>エイセイ</t>
    </rPh>
    <rPh sb="6" eb="8">
      <t>カンリ</t>
    </rPh>
    <rPh sb="8" eb="9">
      <t>シャ</t>
    </rPh>
    <phoneticPr fontId="5"/>
  </si>
  <si>
    <t>会          長</t>
    <rPh sb="0" eb="12">
      <t>カイチョウ</t>
    </rPh>
    <phoneticPr fontId="5"/>
  </si>
  <si>
    <t>統括安全衛生責任者</t>
    <rPh sb="0" eb="2">
      <t>トウカツ</t>
    </rPh>
    <rPh sb="2" eb="4">
      <t>アンゼン</t>
    </rPh>
    <rPh sb="4" eb="6">
      <t>エイセイ</t>
    </rPh>
    <rPh sb="6" eb="9">
      <t>セキニンシャ</t>
    </rPh>
    <phoneticPr fontId="5"/>
  </si>
  <si>
    <t>副    会    長</t>
    <rPh sb="0" eb="11">
      <t>フクカイチョウ</t>
    </rPh>
    <phoneticPr fontId="5"/>
  </si>
  <si>
    <t>貴校園設備から下記の通り供給を願いたく、使用について申請いたします。</t>
  </si>
  <si>
    <t>記</t>
  </si>
  <si>
    <t>１．校園名</t>
  </si>
  <si>
    <t>２．工事名</t>
  </si>
  <si>
    <t>３．所在地</t>
  </si>
  <si>
    <t>４．種別</t>
  </si>
  <si>
    <t>校園設備等使用承認申請書兼承認書</t>
    <phoneticPr fontId="24"/>
  </si>
  <si>
    <t>６．使用期間</t>
    <phoneticPr fontId="24"/>
  </si>
  <si>
    <t>【関連工事：</t>
    <phoneticPr fontId="24"/>
  </si>
  <si>
    <t>建築</t>
    <phoneticPr fontId="24"/>
  </si>
  <si>
    <t>電気</t>
    <phoneticPr fontId="24"/>
  </si>
  <si>
    <t>機械</t>
    <phoneticPr fontId="24"/>
  </si>
  <si>
    <t>ガス</t>
    <phoneticPr fontId="24"/>
  </si>
  <si>
    <t>】</t>
    <phoneticPr fontId="24"/>
  </si>
  <si>
    <t>上下水道</t>
    <rPh sb="0" eb="2">
      <t>ジョウゲ</t>
    </rPh>
    <rPh sb="2" eb="4">
      <t>スイドウ</t>
    </rPh>
    <phoneticPr fontId="24"/>
  </si>
  <si>
    <t>水栓番号</t>
    <rPh sb="0" eb="2">
      <t>スイセン</t>
    </rPh>
    <rPh sb="2" eb="4">
      <t>バンゴウ</t>
    </rPh>
    <phoneticPr fontId="24"/>
  </si>
  <si>
    <t>（</t>
    <phoneticPr fontId="24"/>
  </si>
  <si>
    <t>電気</t>
    <phoneticPr fontId="24"/>
  </si>
  <si>
    <t>従量電灯</t>
    <phoneticPr fontId="24"/>
  </si>
  <si>
    <t>低圧電力</t>
    <phoneticPr fontId="24"/>
  </si>
  <si>
    <t>業務用電力</t>
    <rPh sb="0" eb="3">
      <t>ギョウムヨウ</t>
    </rPh>
    <rPh sb="3" eb="5">
      <t>デンリョク</t>
    </rPh>
    <phoneticPr fontId="24"/>
  </si>
  <si>
    <t>□</t>
    <phoneticPr fontId="24"/>
  </si>
  <si>
    <t>□</t>
    <phoneticPr fontId="24"/>
  </si>
  <si>
    <t>至:</t>
    <phoneticPr fontId="24"/>
  </si>
  <si>
    <t>自:</t>
    <rPh sb="0" eb="1">
      <t>ジ</t>
    </rPh>
    <phoneticPr fontId="24"/>
  </si>
  <si>
    <t>年</t>
    <rPh sb="0" eb="1">
      <t>ネン</t>
    </rPh>
    <phoneticPr fontId="24"/>
  </si>
  <si>
    <t>月</t>
    <rPh sb="0" eb="1">
      <t>ガツ</t>
    </rPh>
    <phoneticPr fontId="24"/>
  </si>
  <si>
    <t>日</t>
    <rPh sb="0" eb="1">
      <t>ニチ</t>
    </rPh>
    <phoneticPr fontId="24"/>
  </si>
  <si>
    <t>住　所　　　</t>
    <phoneticPr fontId="24"/>
  </si>
  <si>
    <t>社　名</t>
    <phoneticPr fontId="24"/>
  </si>
  <si>
    <t>TEL</t>
    <phoneticPr fontId="24"/>
  </si>
  <si>
    <t>FAX</t>
    <phoneticPr fontId="24"/>
  </si>
  <si>
    <t>担　当　　　　　　　　　　　</t>
    <phoneticPr fontId="24"/>
  </si>
  <si>
    <t>）</t>
    <phoneticPr fontId="24"/>
  </si>
  <si>
    <t>-</t>
    <phoneticPr fontId="24"/>
  </si>
  <si>
    <t>㊞</t>
    <phoneticPr fontId="24"/>
  </si>
  <si>
    <t>様式１－３（工事請負業者用）</t>
    <phoneticPr fontId="24"/>
  </si>
  <si>
    <t>代表者</t>
    <phoneticPr fontId="24"/>
  </si>
  <si>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</si>
  <si>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</si>
  <si>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</si>
  <si>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</si>
  <si>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</si>
  <si>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</si>
  <si>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</si>
  <si>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</si>
  <si>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</si>
  <si>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</si>
  <si>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</si>
  <si>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</si>
  <si>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</si>
  <si>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</si>
  <si>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</si>
  <si>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</si>
  <si>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</si>
  <si>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</si>
  <si>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</si>
  <si>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</si>
  <si>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</si>
  <si>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</si>
  <si>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</si>
  <si>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</si>
  <si>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</si>
  <si>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28"/>
  </si>
  <si>
    <t>住　　　所</t>
    <rPh sb="0" eb="1">
      <t>ジュウ</t>
    </rPh>
    <rPh sb="4" eb="5">
      <t>ショ</t>
    </rPh>
    <phoneticPr fontId="18"/>
  </si>
  <si>
    <t>(法人にあっては、主たる事務所の所在地)</t>
    <phoneticPr fontId="28"/>
  </si>
  <si>
    <t>　</t>
    <phoneticPr fontId="28"/>
  </si>
  <si>
    <t>(法人にあっては、名称及び代表者の氏名)</t>
    <phoneticPr fontId="28"/>
  </si>
  <si>
    <t>担当者氏名</t>
    <rPh sb="0" eb="3">
      <t>タントウシャ</t>
    </rPh>
    <rPh sb="3" eb="5">
      <t>シメイ</t>
    </rPh>
    <phoneticPr fontId="28"/>
  </si>
  <si>
    <t>電話</t>
    <rPh sb="0" eb="2">
      <t>デンワ</t>
    </rPh>
    <phoneticPr fontId="28"/>
  </si>
  <si>
    <t>番</t>
    <rPh sb="0" eb="1">
      <t>バン</t>
    </rPh>
    <phoneticPr fontId="28"/>
  </si>
  <si>
    <t>（</t>
    <phoneticPr fontId="28"/>
  </si>
  <si>
    <t>）</t>
    <phoneticPr fontId="28"/>
  </si>
  <si>
    <t>-</t>
    <phoneticPr fontId="28"/>
  </si>
  <si>
    <t>有</t>
    <phoneticPr fontId="28"/>
  </si>
  <si>
    <t>・</t>
    <phoneticPr fontId="28"/>
  </si>
  <si>
    <t>無</t>
    <phoneticPr fontId="28"/>
  </si>
  <si>
    <t>下請負人が工事を実施する場合は、当該下請負人の氏名又は名称及び住所並びに法人にあっては、その代表者の氏名</t>
    <phoneticPr fontId="28"/>
  </si>
  <si>
    <t>備　　　　　　　　　　　　　　考</t>
    <phoneticPr fontId="28"/>
  </si>
  <si>
    <t>発注者の氏名又は名称及び住所並びに法人にあってはその代表者の氏名</t>
    <phoneticPr fontId="28"/>
  </si>
  <si>
    <t>すべての粉じん
に係る共通事項</t>
    <phoneticPr fontId="28"/>
  </si>
  <si>
    <t>除去</t>
    <phoneticPr fontId="28"/>
  </si>
  <si>
    <t>封じ込め</t>
    <phoneticPr fontId="28"/>
  </si>
  <si>
    <t>囲い込み</t>
    <phoneticPr fontId="28"/>
  </si>
  <si>
    <t>（使用面積</t>
    <phoneticPr fontId="28"/>
  </si>
  <si>
    <t>ｍ2　使用部分　別添図面のとおり）</t>
    <phoneticPr fontId="28"/>
  </si>
  <si>
    <t>ｍ3</t>
    <phoneticPr fontId="28"/>
  </si>
  <si>
    <t>ｍ＝</t>
    <phoneticPr fontId="28"/>
  </si>
  <si>
    <t>ｍ2×高さ</t>
    <phoneticPr fontId="28"/>
  </si>
  <si>
    <t>ｍ3／時×</t>
    <phoneticPr fontId="28"/>
  </si>
  <si>
    <t>台＝</t>
    <phoneticPr fontId="28"/>
  </si>
  <si>
    <t>ｍ3／時</t>
    <phoneticPr fontId="28"/>
  </si>
  <si>
    <t>回／時</t>
    <phoneticPr fontId="28"/>
  </si>
  <si>
    <t>換気能力÷施工区画の容積＝</t>
  </si>
  <si>
    <t>標　　　　　　　　　　　識</t>
    <phoneticPr fontId="28"/>
  </si>
  <si>
    <t>散　水　等　の　方　法</t>
    <phoneticPr fontId="28"/>
  </si>
  <si>
    <t>施 行 区 画 の 隔 離 方 法</t>
    <phoneticPr fontId="28"/>
  </si>
  <si>
    <t>施 工 区 画 の 容 積</t>
    <phoneticPr fontId="28"/>
  </si>
  <si>
    <t>集 じ ん 等 の 効 率</t>
    <phoneticPr fontId="28"/>
  </si>
  <si>
    <t>そ         の         他</t>
    <phoneticPr fontId="28"/>
  </si>
  <si>
    <t>石　　 綿　 　粉　 　じ 　　ん　 　に　 　係 　　る　 　事　 　項</t>
    <phoneticPr fontId="28"/>
  </si>
  <si>
    <t>記</t>
    <phoneticPr fontId="30"/>
  </si>
  <si>
    <t>１．工事名</t>
    <phoneticPr fontId="30"/>
  </si>
  <si>
    <t>２．期　間</t>
    <phoneticPr fontId="30"/>
  </si>
  <si>
    <t>～</t>
    <phoneticPr fontId="30"/>
  </si>
  <si>
    <t>３．時　間</t>
    <rPh sb="2" eb="3">
      <t>トキ</t>
    </rPh>
    <phoneticPr fontId="30"/>
  </si>
  <si>
    <t>時</t>
    <rPh sb="0" eb="1">
      <t>ジ</t>
    </rPh>
    <phoneticPr fontId="30"/>
  </si>
  <si>
    <t>分</t>
    <rPh sb="0" eb="1">
      <t>フン</t>
    </rPh>
    <phoneticPr fontId="30"/>
  </si>
  <si>
    <t>４．作業内容</t>
    <phoneticPr fontId="30"/>
  </si>
  <si>
    <t>５．理　由</t>
    <phoneticPr fontId="30"/>
  </si>
  <si>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</si>
  <si>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</si>
  <si>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</si>
  <si>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5"/>
  </si>
  <si>
    <t>現場代理人</t>
    <rPh sb="0" eb="2">
      <t>ゲンバ</t>
    </rPh>
    <rPh sb="2" eb="5">
      <t>ダイリニン</t>
    </rPh>
    <phoneticPr fontId="5"/>
  </si>
  <si>
    <t>１．</t>
    <phoneticPr fontId="5"/>
  </si>
  <si>
    <t>工事名</t>
    <rPh sb="0" eb="2">
      <t>コウジ</t>
    </rPh>
    <rPh sb="2" eb="3">
      <t>ナ</t>
    </rPh>
    <phoneticPr fontId="5"/>
  </si>
  <si>
    <t>２．</t>
    <phoneticPr fontId="5"/>
  </si>
  <si>
    <t>３．</t>
    <phoneticPr fontId="5"/>
  </si>
  <si>
    <t>現場連絡先</t>
    <rPh sb="0" eb="2">
      <t>ゲンバ</t>
    </rPh>
    <rPh sb="2" eb="4">
      <t>レンラク</t>
    </rPh>
    <rPh sb="4" eb="5">
      <t>サキ</t>
    </rPh>
    <phoneticPr fontId="5"/>
  </si>
  <si>
    <t>４．</t>
    <phoneticPr fontId="5"/>
  </si>
  <si>
    <t>現場休業期間</t>
    <rPh sb="0" eb="2">
      <t>ゲンバ</t>
    </rPh>
    <rPh sb="2" eb="4">
      <t>キュウギョウ</t>
    </rPh>
    <rPh sb="4" eb="6">
      <t>キカン</t>
    </rPh>
    <phoneticPr fontId="5"/>
  </si>
  <si>
    <t>５．</t>
    <phoneticPr fontId="5"/>
  </si>
  <si>
    <t>緊急連絡先</t>
    <rPh sb="0" eb="2">
      <t>キンキュウ</t>
    </rPh>
    <rPh sb="2" eb="4">
      <t>レンラク</t>
    </rPh>
    <rPh sb="4" eb="5">
      <t>サキ</t>
    </rPh>
    <phoneticPr fontId="5"/>
  </si>
  <si>
    <t>現場代理人氏名</t>
    <rPh sb="0" eb="2">
      <t>ゲンバ</t>
    </rPh>
    <rPh sb="2" eb="5">
      <t>ダイリニン</t>
    </rPh>
    <rPh sb="5" eb="7">
      <t>シメイ</t>
    </rPh>
    <phoneticPr fontId="5"/>
  </si>
  <si>
    <t>現場員氏名</t>
    <rPh sb="0" eb="3">
      <t>ゲンバイン</t>
    </rPh>
    <rPh sb="3" eb="5">
      <t>シメイ</t>
    </rPh>
    <phoneticPr fontId="5"/>
  </si>
  <si>
    <t>警備会社名</t>
    <rPh sb="0" eb="2">
      <t>ケイビ</t>
    </rPh>
    <rPh sb="2" eb="4">
      <t>ガイシャ</t>
    </rPh>
    <rPh sb="4" eb="5">
      <t>メイ</t>
    </rPh>
    <phoneticPr fontId="5"/>
  </si>
  <si>
    <t>６．</t>
    <phoneticPr fontId="5"/>
  </si>
  <si>
    <t>管理方法</t>
    <rPh sb="0" eb="2">
      <t>カンリ</t>
    </rPh>
    <rPh sb="2" eb="4">
      <t>ホウホウ</t>
    </rPh>
    <phoneticPr fontId="5"/>
  </si>
  <si>
    <t>警備員</t>
    <rPh sb="0" eb="3">
      <t>ケイビイン</t>
    </rPh>
    <phoneticPr fontId="5"/>
  </si>
  <si>
    <t>･･････</t>
    <phoneticPr fontId="5"/>
  </si>
  <si>
    <t>常駐</t>
    <rPh sb="0" eb="2">
      <t>ジョウチュウ</t>
    </rPh>
    <phoneticPr fontId="5"/>
  </si>
  <si>
    <t>１日</t>
    <rPh sb="1" eb="2">
      <t>ニチ</t>
    </rPh>
    <phoneticPr fontId="5"/>
  </si>
  <si>
    <t>回以上の巡回警備を実施</t>
    <rPh sb="0" eb="1">
      <t>カイ</t>
    </rPh>
    <rPh sb="1" eb="3">
      <t>イジョウ</t>
    </rPh>
    <rPh sb="4" eb="6">
      <t>ジュンカイ</t>
    </rPh>
    <rPh sb="6" eb="8">
      <t>ケイビ</t>
    </rPh>
    <rPh sb="9" eb="11">
      <t>ジッシ</t>
    </rPh>
    <phoneticPr fontId="5"/>
  </si>
  <si>
    <t>現場員</t>
    <rPh sb="0" eb="3">
      <t>ゲンバイン</t>
    </rPh>
    <phoneticPr fontId="5"/>
  </si>
  <si>
    <t>進入路</t>
    <rPh sb="0" eb="2">
      <t>シンニュウ</t>
    </rPh>
    <rPh sb="2" eb="3">
      <t>ロ</t>
    </rPh>
    <phoneticPr fontId="5"/>
  </si>
  <si>
    <t>工事用門扉施錠</t>
    <rPh sb="0" eb="3">
      <t>コウジヨウ</t>
    </rPh>
    <rPh sb="3" eb="5">
      <t>モンピ</t>
    </rPh>
    <rPh sb="5" eb="7">
      <t>セジョウ</t>
    </rPh>
    <phoneticPr fontId="5"/>
  </si>
  <si>
    <t>施設管理者による管理</t>
    <rPh sb="0" eb="2">
      <t>シセツ</t>
    </rPh>
    <rPh sb="2" eb="5">
      <t>カンリシャ</t>
    </rPh>
    <rPh sb="8" eb="10">
      <t>カンリ</t>
    </rPh>
    <phoneticPr fontId="5"/>
  </si>
  <si>
    <t>危険箇所</t>
    <rPh sb="0" eb="2">
      <t>キケン</t>
    </rPh>
    <rPh sb="2" eb="4">
      <t>カショ</t>
    </rPh>
    <phoneticPr fontId="5"/>
  </si>
  <si>
    <t>※</t>
    <phoneticPr fontId="5"/>
  </si>
  <si>
    <t>なし</t>
    <phoneticPr fontId="5"/>
  </si>
  <si>
    <t>危険物</t>
    <rPh sb="0" eb="3">
      <t>キケンブツ</t>
    </rPh>
    <phoneticPr fontId="5"/>
  </si>
  <si>
    <t>その他</t>
    <rPh sb="2" eb="3">
      <t>タ</t>
    </rPh>
    <phoneticPr fontId="5"/>
  </si>
  <si>
    <t>７．</t>
    <phoneticPr fontId="5"/>
  </si>
  <si>
    <t>現場到着までに要する時間</t>
    <rPh sb="0" eb="2">
      <t>ゲンバ</t>
    </rPh>
    <rPh sb="2" eb="4">
      <t>トウチャク</t>
    </rPh>
    <rPh sb="7" eb="8">
      <t>ヨウ</t>
    </rPh>
    <rPh sb="10" eb="12">
      <t>ジカン</t>
    </rPh>
    <phoneticPr fontId="5"/>
  </si>
  <si>
    <t>請負人事務所</t>
    <rPh sb="0" eb="2">
      <t>ウケオイ</t>
    </rPh>
    <rPh sb="2" eb="3">
      <t>ニン</t>
    </rPh>
    <rPh sb="3" eb="5">
      <t>ジム</t>
    </rPh>
    <rPh sb="5" eb="6">
      <t>ショ</t>
    </rPh>
    <phoneticPr fontId="5"/>
  </si>
  <si>
    <t>市・委託監督員事務所</t>
    <rPh sb="0" eb="1">
      <t>シ</t>
    </rPh>
    <rPh sb="2" eb="4">
      <t>イタク</t>
    </rPh>
    <rPh sb="4" eb="7">
      <t>カントクイン</t>
    </rPh>
    <rPh sb="7" eb="9">
      <t>ジム</t>
    </rPh>
    <rPh sb="9" eb="10">
      <t>ショ</t>
    </rPh>
    <phoneticPr fontId="5"/>
  </si>
  <si>
    <t>℡</t>
    <phoneticPr fontId="32"/>
  </si>
  <si>
    <t>(</t>
    <phoneticPr fontId="32"/>
  </si>
  <si>
    <t>)</t>
    <phoneticPr fontId="32"/>
  </si>
  <si>
    <t>-</t>
    <phoneticPr fontId="32"/>
  </si>
  <si>
    <t>■</t>
  </si>
  <si>
    <t>請負人会社</t>
    <rPh sb="0" eb="2">
      <t>ウケオイ</t>
    </rPh>
    <rPh sb="2" eb="3">
      <t>ニン</t>
    </rPh>
    <rPh sb="3" eb="5">
      <t>カイシャ</t>
    </rPh>
    <phoneticPr fontId="5"/>
  </si>
  <si>
    <t>自宅</t>
    <rPh sb="0" eb="2">
      <t>ジタク</t>
    </rPh>
    <phoneticPr fontId="5"/>
  </si>
  <si>
    <t>携帯</t>
    <rPh sb="0" eb="2">
      <t>ケイタイ</t>
    </rPh>
    <phoneticPr fontId="5"/>
  </si>
  <si>
    <t>会社</t>
    <rPh sb="0" eb="2">
      <t>カイシャ</t>
    </rPh>
    <phoneticPr fontId="5"/>
  </si>
  <si>
    <t>～</t>
    <phoneticPr fontId="32"/>
  </si>
  <si>
    <t>分</t>
  </si>
  <si>
    <t>時間　</t>
  </si>
  <si>
    <t>係</t>
    <rPh sb="0" eb="1">
      <t>カカリ</t>
    </rPh>
    <phoneticPr fontId="5"/>
  </si>
  <si>
    <r>
      <t>T</t>
    </r>
    <r>
      <rPr>
        <sz val="11"/>
        <color theme="1"/>
        <rFont val="ＭＳ Ｐゴシック"/>
        <family val="3"/>
        <charset val="128"/>
        <scheme val="minor"/>
      </rPr>
      <t>EL</t>
    </r>
    <phoneticPr fontId="5"/>
  </si>
  <si>
    <t>-</t>
    <phoneticPr fontId="5"/>
  </si>
  <si>
    <t>-</t>
    <phoneticPr fontId="5"/>
  </si>
  <si>
    <t>FAX</t>
    <phoneticPr fontId="5"/>
  </si>
  <si>
    <t>-</t>
    <phoneticPr fontId="5"/>
  </si>
  <si>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5"/>
  </si>
  <si>
    <t>報告日時</t>
    <rPh sb="0" eb="2">
      <t>ホウコク</t>
    </rPh>
    <rPh sb="2" eb="4">
      <t>ニチジ</t>
    </rPh>
    <phoneticPr fontId="5"/>
  </si>
  <si>
    <t>時</t>
    <rPh sb="0" eb="1">
      <t>ジ</t>
    </rPh>
    <phoneticPr fontId="5"/>
  </si>
  <si>
    <t>分</t>
    <rPh sb="0" eb="1">
      <t>フン</t>
    </rPh>
    <phoneticPr fontId="5"/>
  </si>
  <si>
    <t>工 事 名</t>
    <rPh sb="0" eb="1">
      <t>コウ</t>
    </rPh>
    <rPh sb="2" eb="3">
      <t>コト</t>
    </rPh>
    <rPh sb="4" eb="5">
      <t>メイ</t>
    </rPh>
    <phoneticPr fontId="5"/>
  </si>
  <si>
    <t>請 負 人</t>
    <rPh sb="0" eb="1">
      <t>ショウ</t>
    </rPh>
    <rPh sb="2" eb="3">
      <t>フ</t>
    </rPh>
    <rPh sb="4" eb="5">
      <t>ニン</t>
    </rPh>
    <phoneticPr fontId="5"/>
  </si>
  <si>
    <t>氏名・電話</t>
    <rPh sb="0" eb="2">
      <t>シメイ</t>
    </rPh>
    <rPh sb="3" eb="5">
      <t>デンワ</t>
    </rPh>
    <phoneticPr fontId="5"/>
  </si>
  <si>
    <t>（電話）</t>
    <rPh sb="1" eb="3">
      <t>デンワ</t>
    </rPh>
    <phoneticPr fontId="5"/>
  </si>
  <si>
    <t>報　告　内　容</t>
    <rPh sb="0" eb="1">
      <t>ホウ</t>
    </rPh>
    <rPh sb="2" eb="3">
      <t>コク</t>
    </rPh>
    <rPh sb="4" eb="5">
      <t>ナイ</t>
    </rPh>
    <rPh sb="6" eb="7">
      <t>カタチ</t>
    </rPh>
    <phoneticPr fontId="5"/>
  </si>
  <si>
    <t>項　目</t>
    <rPh sb="0" eb="1">
      <t>コウ</t>
    </rPh>
    <rPh sb="2" eb="3">
      <t>メ</t>
    </rPh>
    <phoneticPr fontId="5"/>
  </si>
  <si>
    <t>内　　容</t>
    <rPh sb="0" eb="1">
      <t>ウチ</t>
    </rPh>
    <rPh sb="3" eb="4">
      <t>カタチ</t>
    </rPh>
    <phoneticPr fontId="5"/>
  </si>
  <si>
    <t>措　　　　　　　　置</t>
    <rPh sb="0" eb="1">
      <t>ソ</t>
    </rPh>
    <rPh sb="9" eb="10">
      <t>オキ</t>
    </rPh>
    <phoneticPr fontId="5"/>
  </si>
  <si>
    <t>管理体制</t>
    <rPh sb="0" eb="2">
      <t>カンリ</t>
    </rPh>
    <rPh sb="2" eb="4">
      <t>タイセイ</t>
    </rPh>
    <phoneticPr fontId="5"/>
  </si>
  <si>
    <t>現場確認時刻</t>
    <rPh sb="0" eb="2">
      <t>ゲンバ</t>
    </rPh>
    <rPh sb="2" eb="4">
      <t>カクニン</t>
    </rPh>
    <rPh sb="4" eb="6">
      <t>ジコク</t>
    </rPh>
    <phoneticPr fontId="5"/>
  </si>
  <si>
    <t>巡回の方法</t>
    <rPh sb="0" eb="2">
      <t>ジュンカイ</t>
    </rPh>
    <rPh sb="3" eb="5">
      <t>ホウホウ</t>
    </rPh>
    <phoneticPr fontId="5"/>
  </si>
  <si>
    <t>（</t>
    <phoneticPr fontId="5"/>
  </si>
  <si>
    <t>仮囲い等</t>
    <rPh sb="0" eb="1">
      <t>カリ</t>
    </rPh>
    <rPh sb="1" eb="2">
      <t>カコ</t>
    </rPh>
    <rPh sb="3" eb="4">
      <t>トウ</t>
    </rPh>
    <phoneticPr fontId="5"/>
  </si>
  <si>
    <t>地盤への固定等</t>
    <rPh sb="0" eb="2">
      <t>ジバン</t>
    </rPh>
    <rPh sb="4" eb="6">
      <t>コテイ</t>
    </rPh>
    <rPh sb="6" eb="7">
      <t>トウ</t>
    </rPh>
    <phoneticPr fontId="5"/>
  </si>
  <si>
    <t>○</t>
    <phoneticPr fontId="5"/>
  </si>
  <si>
    <t>各部接合状態</t>
    <rPh sb="0" eb="2">
      <t>カクブ</t>
    </rPh>
    <rPh sb="2" eb="4">
      <t>セツゴウ</t>
    </rPh>
    <rPh sb="4" eb="6">
      <t>ジョウタイ</t>
    </rPh>
    <phoneticPr fontId="5"/>
  </si>
  <si>
    <t>足場</t>
    <rPh sb="0" eb="2">
      <t>アシバ</t>
    </rPh>
    <phoneticPr fontId="5"/>
  </si>
  <si>
    <t>○</t>
    <phoneticPr fontId="5"/>
  </si>
  <si>
    <t>躯体等への固定度</t>
    <rPh sb="0" eb="2">
      <t>クタイ</t>
    </rPh>
    <rPh sb="2" eb="3">
      <t>トウ</t>
    </rPh>
    <rPh sb="5" eb="7">
      <t>コテイ</t>
    </rPh>
    <rPh sb="7" eb="8">
      <t>ド</t>
    </rPh>
    <phoneticPr fontId="5"/>
  </si>
  <si>
    <t>養生シート</t>
    <rPh sb="0" eb="2">
      <t>ヨウジョウ</t>
    </rPh>
    <phoneticPr fontId="5"/>
  </si>
  <si>
    <t>軟弱地盤対策</t>
    <rPh sb="0" eb="2">
      <t>ナンジャク</t>
    </rPh>
    <rPh sb="2" eb="4">
      <t>ジバン</t>
    </rPh>
    <rPh sb="4" eb="6">
      <t>タイサク</t>
    </rPh>
    <phoneticPr fontId="5"/>
  </si>
  <si>
    <t>大型建設機械</t>
    <rPh sb="0" eb="2">
      <t>オオガタ</t>
    </rPh>
    <rPh sb="2" eb="4">
      <t>ケンセツ</t>
    </rPh>
    <rPh sb="4" eb="6">
      <t>キカイ</t>
    </rPh>
    <phoneticPr fontId="5"/>
  </si>
  <si>
    <t>資材置場の養生</t>
    <rPh sb="0" eb="2">
      <t>シザイ</t>
    </rPh>
    <rPh sb="2" eb="3">
      <t>オ</t>
    </rPh>
    <rPh sb="3" eb="4">
      <t>バ</t>
    </rPh>
    <rPh sb="5" eb="7">
      <t>ヨウジョウ</t>
    </rPh>
    <phoneticPr fontId="5"/>
  </si>
  <si>
    <t>年</t>
    <rPh sb="0" eb="1">
      <t>ネン</t>
    </rPh>
    <phoneticPr fontId="32"/>
  </si>
  <si>
    <t>月</t>
    <rPh sb="0" eb="1">
      <t>ガツ</t>
    </rPh>
    <phoneticPr fontId="32"/>
  </si>
  <si>
    <t>日</t>
    <rPh sb="0" eb="1">
      <t>ニチ</t>
    </rPh>
    <phoneticPr fontId="32"/>
  </si>
  <si>
    <t>・常　駐</t>
    <rPh sb="1" eb="2">
      <t>ツネ</t>
    </rPh>
    <rPh sb="3" eb="4">
      <t>チュウ</t>
    </rPh>
    <phoneticPr fontId="5"/>
  </si>
  <si>
    <t>・１日</t>
    <phoneticPr fontId="32"/>
  </si>
  <si>
    <t>回</t>
    <rPh sb="0" eb="1">
      <t>カイ</t>
    </rPh>
    <phoneticPr fontId="32"/>
  </si>
  <si>
    <t>・警備員</t>
    <phoneticPr fontId="32"/>
  </si>
  <si>
    <t>・現場員</t>
    <phoneticPr fontId="32"/>
  </si>
  <si>
    <t>午前・午後</t>
    <rPh sb="0" eb="2">
      <t>ゴゼン</t>
    </rPh>
    <rPh sb="3" eb="5">
      <t>ゴゴ</t>
    </rPh>
    <phoneticPr fontId="32"/>
  </si>
  <si>
    <t>時</t>
    <rPh sb="0" eb="1">
      <t>ジ</t>
    </rPh>
    <phoneticPr fontId="32"/>
  </si>
  <si>
    <t>分ごろ</t>
    <rPh sb="0" eb="1">
      <t>フン</t>
    </rPh>
    <phoneticPr fontId="32"/>
  </si>
  <si>
    <t>別紙1</t>
    <rPh sb="0" eb="2">
      <t>ベッシ</t>
    </rPh>
    <phoneticPr fontId="5"/>
  </si>
  <si>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5"/>
  </si>
  <si>
    <t>緊急連絡先
氏名・電話</t>
    <rPh sb="0" eb="2">
      <t>キンキュウ</t>
    </rPh>
    <rPh sb="2" eb="4">
      <t>レンラク</t>
    </rPh>
    <rPh sb="4" eb="5">
      <t>サキ</t>
    </rPh>
    <phoneticPr fontId="5"/>
  </si>
  <si>
    <t>内　　　　　　　　　　容</t>
    <rPh sb="0" eb="1">
      <t>ウチ</t>
    </rPh>
    <rPh sb="11" eb="12">
      <t>カタチ</t>
    </rPh>
    <phoneticPr fontId="5"/>
  </si>
  <si>
    <t>「いいえ」の場合の対応</t>
    <rPh sb="6" eb="8">
      <t>バアイ</t>
    </rPh>
    <rPh sb="9" eb="11">
      <t>タイオウ</t>
    </rPh>
    <phoneticPr fontId="5"/>
  </si>
  <si>
    <t>作業環境</t>
    <rPh sb="0" eb="2">
      <t>サギョウ</t>
    </rPh>
    <rPh sb="2" eb="4">
      <t>カンキョウ</t>
    </rPh>
    <phoneticPr fontId="5"/>
  </si>
  <si>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5"/>
  </si>
  <si>
    <t>作業場所の近くに涼しい休憩場所（冷房の効いた部屋や日陰）はありますか</t>
    <phoneticPr fontId="5"/>
  </si>
  <si>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5"/>
  </si>
  <si>
    <t>身体を冷やすための準備（氷や冷たいおしぼり等）をしていますか</t>
    <phoneticPr fontId="5"/>
  </si>
  <si>
    <t>作業管理</t>
    <rPh sb="0" eb="2">
      <t>サギョウ</t>
    </rPh>
    <rPh sb="2" eb="4">
      <t>カンリ</t>
    </rPh>
    <phoneticPr fontId="5"/>
  </si>
  <si>
    <t>作業状況に応じ、作業休止時間や休憩時間の適切な確保を行なっていますか</t>
    <rPh sb="0" eb="2">
      <t>サギョウ</t>
    </rPh>
    <rPh sb="2" eb="4">
      <t>ジョウキョウ</t>
    </rPh>
    <rPh sb="5" eb="6">
      <t>オウ</t>
    </rPh>
    <phoneticPr fontId="5"/>
  </si>
  <si>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5"/>
  </si>
  <si>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5"/>
  </si>
  <si>
    <t>作業中の巡視を頻繁に行っていますか（午前1回、午後2回程度）</t>
    <rPh sb="0" eb="3">
      <t>サギョウチュウ</t>
    </rPh>
    <rPh sb="4" eb="6">
      <t>ジュンシ</t>
    </rPh>
    <rPh sb="7" eb="9">
      <t>ヒンパン</t>
    </rPh>
    <rPh sb="10" eb="11">
      <t>オコナ</t>
    </rPh>
    <phoneticPr fontId="5"/>
  </si>
  <si>
    <t>健康管理</t>
    <rPh sb="0" eb="2">
      <t>ケンコウ</t>
    </rPh>
    <rPh sb="2" eb="4">
      <t>カンリ</t>
    </rPh>
    <phoneticPr fontId="5"/>
  </si>
  <si>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5"/>
  </si>
  <si>
    <t>日常の健康管理について、作業者に指導していますか</t>
    <rPh sb="12" eb="14">
      <t>サギョウ</t>
    </rPh>
    <phoneticPr fontId="5"/>
  </si>
  <si>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5"/>
  </si>
  <si>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5"/>
  </si>
  <si>
    <t>衛生教育</t>
    <rPh sb="0" eb="2">
      <t>エイセイ</t>
    </rPh>
    <rPh sb="2" eb="4">
      <t>キョウイク</t>
    </rPh>
    <phoneticPr fontId="5"/>
  </si>
  <si>
    <t>熱中症を予防するための労働衛生教育を行っていますか</t>
    <phoneticPr fontId="5"/>
  </si>
  <si>
    <t>救急措置</t>
    <rPh sb="0" eb="2">
      <t>キュウキュウ</t>
    </rPh>
    <rPh sb="2" eb="4">
      <t>ソチ</t>
    </rPh>
    <phoneticPr fontId="5"/>
  </si>
  <si>
    <t>熱中症の発症に備えて、緊急連絡網を作成し、関係者に周知していますか</t>
    <phoneticPr fontId="5"/>
  </si>
  <si>
    <t>熱中症を疑わせる症状が現れた場合の救急処置を周知していますか</t>
    <rPh sb="22" eb="24">
      <t>シュウチ</t>
    </rPh>
    <phoneticPr fontId="5"/>
  </si>
  <si>
    <t>はい</t>
    <phoneticPr fontId="32"/>
  </si>
  <si>
    <t>いいえ</t>
    <phoneticPr fontId="32"/>
  </si>
  <si>
    <t>様式2</t>
    <rPh sb="0" eb="2">
      <t>ヨウシキ</t>
    </rPh>
    <phoneticPr fontId="37"/>
  </si>
  <si>
    <t>所　在　地</t>
    <phoneticPr fontId="18"/>
  </si>
  <si>
    <t>に指示のあったことについて、下記のとおり改善したので報告します。</t>
    <phoneticPr fontId="37"/>
  </si>
  <si>
    <t>　</t>
    <phoneticPr fontId="37"/>
  </si>
  <si>
    <t>１　発生原因
　　（別添資料による説明も可）</t>
    <phoneticPr fontId="37"/>
  </si>
  <si>
    <t>２　改善内容
　　（別添資料による説明も可）</t>
    <phoneticPr fontId="37"/>
  </si>
  <si>
    <t>〈添付資料〉</t>
    <phoneticPr fontId="37"/>
  </si>
  <si>
    <t>工 　事　 名：</t>
    <phoneticPr fontId="37"/>
  </si>
  <si>
    <t>工 事 番 号 ：</t>
    <phoneticPr fontId="37"/>
  </si>
  <si>
    <t>請　負　人</t>
    <rPh sb="4" eb="5">
      <t>ニン</t>
    </rPh>
    <phoneticPr fontId="37"/>
  </si>
  <si>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</si>
  <si>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</si>
  <si>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</si>
  <si>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</si>
  <si>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</si>
  <si>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</si>
  <si>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</si>
  <si>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</si>
  <si>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</si>
  <si>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38"/>
  </si>
  <si>
    <t>工　 事　 名</t>
  </si>
  <si>
    <t>　</t>
    <phoneticPr fontId="38"/>
  </si>
  <si>
    <t>住　　所</t>
    <rPh sb="0" eb="1">
      <t>ジュウ</t>
    </rPh>
    <rPh sb="3" eb="4">
      <t>ショ</t>
    </rPh>
    <phoneticPr fontId="18"/>
  </si>
  <si>
    <t>氏　　名</t>
    <rPh sb="0" eb="1">
      <t>シ</t>
    </rPh>
    <rPh sb="3" eb="4">
      <t>メイ</t>
    </rPh>
    <phoneticPr fontId="38"/>
  </si>
  <si>
    <t>　下記工事について、中間前金払に係る認定を請求します。</t>
    <phoneticPr fontId="38"/>
  </si>
  <si>
    <t>円</t>
    <rPh sb="0" eb="1">
      <t>エン</t>
    </rPh>
    <phoneticPr fontId="8"/>
  </si>
  <si>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38"/>
  </si>
  <si>
    <t>　上記の工事については、その進捗を調査したところ、中間前金払をすることができる要件を満たしていることを認定する。</t>
    <phoneticPr fontId="38"/>
  </si>
  <si>
    <t>認定者</t>
    <phoneticPr fontId="38"/>
  </si>
  <si>
    <t xml:space="preserve">神   戸   市   長
</t>
    <phoneticPr fontId="38"/>
  </si>
  <si>
    <t>請　負　人</t>
    <rPh sb="0" eb="1">
      <t>ショウ</t>
    </rPh>
    <rPh sb="2" eb="3">
      <t>フ</t>
    </rPh>
    <rPh sb="4" eb="5">
      <t>ニン</t>
    </rPh>
    <phoneticPr fontId="38"/>
  </si>
  <si>
    <t>中間前金払認定請求書　兼　認定調書　　　（請負人交付用）</t>
    <phoneticPr fontId="38"/>
  </si>
  <si>
    <t>中間前金払認定請求書　兼　認定調書　　（契約監理課提出用）</t>
    <phoneticPr fontId="38"/>
  </si>
  <si>
    <t>工事着手日</t>
    <rPh sb="0" eb="2">
      <t>コウジ</t>
    </rPh>
    <rPh sb="2" eb="4">
      <t>チャクシュ</t>
    </rPh>
    <rPh sb="4" eb="5">
      <t>ビ</t>
    </rPh>
    <phoneticPr fontId="67"/>
  </si>
  <si>
    <t>当初</t>
    <rPh sb="0" eb="2">
      <t>トウショ</t>
    </rPh>
    <phoneticPr fontId="67"/>
  </si>
  <si>
    <t>課長</t>
    <rPh sb="0" eb="2">
      <t>カチョウ</t>
    </rPh>
    <phoneticPr fontId="67"/>
  </si>
  <si>
    <t>係長</t>
    <rPh sb="0" eb="2">
      <t>カカリチョウ</t>
    </rPh>
    <phoneticPr fontId="67"/>
  </si>
  <si>
    <t>担当</t>
    <rPh sb="0" eb="2">
      <t>タントウ</t>
    </rPh>
    <phoneticPr fontId="67"/>
  </si>
  <si>
    <t>年</t>
    <rPh sb="0" eb="1">
      <t>ネン</t>
    </rPh>
    <phoneticPr fontId="10"/>
  </si>
  <si>
    <t>月</t>
    <rPh sb="0" eb="1">
      <t>ガツ</t>
    </rPh>
    <phoneticPr fontId="10"/>
  </si>
  <si>
    <t>日</t>
    <rPh sb="0" eb="1">
      <t>ニチ</t>
    </rPh>
    <phoneticPr fontId="10"/>
  </si>
  <si>
    <t>最終</t>
    <rPh sb="0" eb="2">
      <t>サイシュウ</t>
    </rPh>
    <phoneticPr fontId="67"/>
  </si>
  <si>
    <t>円</t>
    <rPh sb="0" eb="1">
      <t>エン</t>
    </rPh>
    <phoneticPr fontId="10"/>
  </si>
  <si>
    <t>＜記入要領＞</t>
    <rPh sb="1" eb="3">
      <t>キニュウ</t>
    </rPh>
    <rPh sb="3" eb="5">
      <t>ヨウリョウ</t>
    </rPh>
    <phoneticPr fontId="5"/>
  </si>
  <si>
    <t>日　常　管　理　・　安　全　教　育</t>
    <rPh sb="0" eb="1">
      <t>ヒ</t>
    </rPh>
    <rPh sb="2" eb="3">
      <t>ツネ</t>
    </rPh>
    <rPh sb="4" eb="5">
      <t>カン</t>
    </rPh>
    <rPh sb="6" eb="7">
      <t>リ</t>
    </rPh>
    <rPh sb="10" eb="11">
      <t>アン</t>
    </rPh>
    <rPh sb="12" eb="13">
      <t>ゼン</t>
    </rPh>
    <rPh sb="14" eb="15">
      <t>キョウ</t>
    </rPh>
    <rPh sb="16" eb="17">
      <t>イク</t>
    </rPh>
    <phoneticPr fontId="5"/>
  </si>
  <si>
    <t>点　　検　　項　　目</t>
    <rPh sb="0" eb="1">
      <t>テン</t>
    </rPh>
    <rPh sb="3" eb="4">
      <t>ケン</t>
    </rPh>
    <rPh sb="6" eb="7">
      <t>コウ</t>
    </rPh>
    <rPh sb="9" eb="10">
      <t>メ</t>
    </rPh>
    <phoneticPr fontId="5"/>
  </si>
  <si>
    <t>是正
確認</t>
    <rPh sb="0" eb="2">
      <t>ゼセイ</t>
    </rPh>
    <rPh sb="3" eb="5">
      <t>カクニン</t>
    </rPh>
    <phoneticPr fontId="5"/>
  </si>
  <si>
    <t>適</t>
    <rPh sb="0" eb="1">
      <t>テキ</t>
    </rPh>
    <phoneticPr fontId="5"/>
  </si>
  <si>
    <t>否</t>
    <rPh sb="0" eb="1">
      <t>ヒ</t>
    </rPh>
    <phoneticPr fontId="5"/>
  </si>
  <si>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5"/>
  </si>
  <si>
    <t>安全施工サイクルの諸活動が、計画にもとづき実施されているか</t>
    <phoneticPr fontId="5"/>
  </si>
  <si>
    <t>（毎日）</t>
    <rPh sb="1" eb="3">
      <t>マイニチ</t>
    </rPh>
    <phoneticPr fontId="5"/>
  </si>
  <si>
    <t>安全朝礼</t>
    <rPh sb="0" eb="2">
      <t>アンゼン</t>
    </rPh>
    <rPh sb="2" eb="4">
      <t>チョウレイ</t>
    </rPh>
    <phoneticPr fontId="5"/>
  </si>
  <si>
    <t>作業開始前KYミーティングの実施状況、記録</t>
    <rPh sb="14" eb="16">
      <t>ジッシ</t>
    </rPh>
    <rPh sb="16" eb="18">
      <t>ジョウキョウ</t>
    </rPh>
    <rPh sb="19" eb="21">
      <t>キロク</t>
    </rPh>
    <phoneticPr fontId="5"/>
  </si>
  <si>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5"/>
  </si>
  <si>
    <t>安衛則637</t>
    <rPh sb="0" eb="1">
      <t>アン</t>
    </rPh>
    <rPh sb="1" eb="2">
      <t>マモル</t>
    </rPh>
    <rPh sb="2" eb="3">
      <t>ノリ</t>
    </rPh>
    <phoneticPr fontId="5"/>
  </si>
  <si>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5"/>
  </si>
  <si>
    <t>作業中の指導・監督（指示事項の是正確認をしているか）</t>
    <rPh sb="10" eb="12">
      <t>シジ</t>
    </rPh>
    <rPh sb="12" eb="14">
      <t>ジコウ</t>
    </rPh>
    <rPh sb="15" eb="17">
      <t>ゼセイ</t>
    </rPh>
    <rPh sb="17" eb="19">
      <t>カクニン</t>
    </rPh>
    <phoneticPr fontId="5"/>
  </si>
  <si>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5"/>
  </si>
  <si>
    <t>安衛則636</t>
    <rPh sb="0" eb="1">
      <t>アン</t>
    </rPh>
    <rPh sb="1" eb="2">
      <t>マモル</t>
    </rPh>
    <rPh sb="2" eb="3">
      <t>ノリ</t>
    </rPh>
    <phoneticPr fontId="5"/>
  </si>
  <si>
    <t>安衛則635</t>
    <rPh sb="0" eb="1">
      <t>アン</t>
    </rPh>
    <rPh sb="1" eb="2">
      <t>マモル</t>
    </rPh>
    <rPh sb="2" eb="3">
      <t>ノリ</t>
    </rPh>
    <phoneticPr fontId="5"/>
  </si>
  <si>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5"/>
  </si>
  <si>
    <t>安衛則35</t>
    <rPh sb="0" eb="1">
      <t>アン</t>
    </rPh>
    <rPh sb="1" eb="2">
      <t>マモル</t>
    </rPh>
    <rPh sb="2" eb="3">
      <t>ノリ</t>
    </rPh>
    <phoneticPr fontId="5"/>
  </si>
  <si>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5"/>
  </si>
  <si>
    <t>安衛則36</t>
    <rPh sb="0" eb="1">
      <t>アン</t>
    </rPh>
    <rPh sb="1" eb="2">
      <t>マモル</t>
    </rPh>
    <rPh sb="2" eb="3">
      <t>ノリ</t>
    </rPh>
    <phoneticPr fontId="5"/>
  </si>
  <si>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5"/>
  </si>
  <si>
    <t>安衛則40</t>
    <rPh sb="0" eb="1">
      <t>アン</t>
    </rPh>
    <rPh sb="1" eb="2">
      <t>マモル</t>
    </rPh>
    <rPh sb="2" eb="3">
      <t>ノリ</t>
    </rPh>
    <phoneticPr fontId="5"/>
  </si>
  <si>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5"/>
  </si>
  <si>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5"/>
  </si>
  <si>
    <t>設　置　届　・　報　告</t>
    <rPh sb="0" eb="1">
      <t>セツ</t>
    </rPh>
    <rPh sb="2" eb="3">
      <t>オキ</t>
    </rPh>
    <rPh sb="4" eb="5">
      <t>トド</t>
    </rPh>
    <rPh sb="8" eb="9">
      <t>ホウ</t>
    </rPh>
    <rPh sb="10" eb="11">
      <t>コク</t>
    </rPh>
    <phoneticPr fontId="5"/>
  </si>
  <si>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</si>
  <si>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</si>
  <si>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</si>
  <si>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</si>
  <si>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</si>
  <si>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</si>
  <si>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5"/>
  </si>
  <si>
    <t>　　</t>
    <phoneticPr fontId="5"/>
  </si>
  <si>
    <t>設備、機械、環境点検測定</t>
    <phoneticPr fontId="5"/>
  </si>
  <si>
    <t>持場片付け</t>
    <phoneticPr fontId="5"/>
  </si>
  <si>
    <t>終了時確認</t>
    <phoneticPr fontId="5"/>
  </si>
  <si>
    <t>新規入場者の受入教育入場予定業者との事前打合せ</t>
    <phoneticPr fontId="5"/>
  </si>
  <si>
    <t>平成</t>
    <rPh sb="0" eb="2">
      <t>ヘイセイ</t>
    </rPh>
    <phoneticPr fontId="67"/>
  </si>
  <si>
    <t>年</t>
    <rPh sb="0" eb="1">
      <t>ネン</t>
    </rPh>
    <phoneticPr fontId="67"/>
  </si>
  <si>
    <t>月</t>
    <rPh sb="0" eb="1">
      <t>ガツ</t>
    </rPh>
    <phoneticPr fontId="67"/>
  </si>
  <si>
    <t>日</t>
    <rPh sb="0" eb="1">
      <t>ニチ</t>
    </rPh>
    <phoneticPr fontId="67"/>
  </si>
  <si>
    <t>）</t>
    <phoneticPr fontId="67"/>
  </si>
  <si>
    <t>（</t>
    <phoneticPr fontId="67"/>
  </si>
  <si>
    <t>整　理　整　頓</t>
    <rPh sb="0" eb="1">
      <t>タダシ</t>
    </rPh>
    <rPh sb="2" eb="3">
      <t>リ</t>
    </rPh>
    <rPh sb="4" eb="5">
      <t>タダシ</t>
    </rPh>
    <rPh sb="6" eb="7">
      <t>トン</t>
    </rPh>
    <phoneticPr fontId="5"/>
  </si>
  <si>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</si>
  <si>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</si>
  <si>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</si>
  <si>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</si>
  <si>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</si>
  <si>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</si>
  <si>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5"/>
  </si>
  <si>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5"/>
  </si>
  <si>
    <t>安衛則256-5</t>
    <rPh sb="0" eb="1">
      <t>アン</t>
    </rPh>
    <rPh sb="1" eb="2">
      <t>マモル</t>
    </rPh>
    <rPh sb="2" eb="3">
      <t>ノリ</t>
    </rPh>
    <phoneticPr fontId="5"/>
  </si>
  <si>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</si>
  <si>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</si>
  <si>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</si>
  <si>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</si>
  <si>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</si>
  <si>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5"/>
  </si>
  <si>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5"/>
  </si>
  <si>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5"/>
  </si>
  <si>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5"/>
  </si>
  <si>
    <t>通路の安全確保はよいか</t>
    <rPh sb="0" eb="2">
      <t>ツウロ</t>
    </rPh>
    <rPh sb="3" eb="5">
      <t>アンゼン</t>
    </rPh>
    <rPh sb="5" eb="7">
      <t>カクホ</t>
    </rPh>
    <phoneticPr fontId="5"/>
  </si>
  <si>
    <t>安全通路の表示はあるか</t>
    <rPh sb="0" eb="2">
      <t>アンゼン</t>
    </rPh>
    <rPh sb="2" eb="4">
      <t>ツウロ</t>
    </rPh>
    <rPh sb="5" eb="7">
      <t>ヒョウジ</t>
    </rPh>
    <phoneticPr fontId="5"/>
  </si>
  <si>
    <t>照明は確保されているか</t>
  </si>
  <si>
    <t>安衛則541</t>
    <rPh sb="0" eb="1">
      <t>アン</t>
    </rPh>
    <rPh sb="1" eb="2">
      <t>マモル</t>
    </rPh>
    <rPh sb="2" eb="3">
      <t>ノリ</t>
    </rPh>
    <phoneticPr fontId="5"/>
  </si>
  <si>
    <t>高さ1.8m以内に障害物が置かれていないか</t>
  </si>
  <si>
    <t>安衛則542</t>
    <rPh sb="0" eb="1">
      <t>アン</t>
    </rPh>
    <rPh sb="1" eb="2">
      <t>マモル</t>
    </rPh>
    <rPh sb="2" eb="3">
      <t>ノリ</t>
    </rPh>
    <phoneticPr fontId="5"/>
  </si>
  <si>
    <t>機械間の通路は80㎝以上確保されているか</t>
  </si>
  <si>
    <t>安衛則543</t>
    <rPh sb="0" eb="1">
      <t>アン</t>
    </rPh>
    <rPh sb="1" eb="2">
      <t>マモル</t>
    </rPh>
    <rPh sb="2" eb="3">
      <t>ノリ</t>
    </rPh>
    <phoneticPr fontId="5"/>
  </si>
  <si>
    <t>架設通路は安衛法に適合しているか</t>
  </si>
  <si>
    <t>安衛則552</t>
    <rPh sb="0" eb="1">
      <t>アン</t>
    </rPh>
    <rPh sb="1" eb="2">
      <t>マモル</t>
    </rPh>
    <rPh sb="2" eb="3">
      <t>ノリ</t>
    </rPh>
    <phoneticPr fontId="5"/>
  </si>
  <si>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</si>
  <si>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</si>
  <si>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</si>
  <si>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</si>
  <si>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</si>
  <si>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5"/>
  </si>
  <si>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</si>
  <si>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5"/>
  </si>
  <si>
    <t>道路上に資材等を置いてないか</t>
    <rPh sb="0" eb="3">
      <t>ドウロジョウ</t>
    </rPh>
    <rPh sb="4" eb="7">
      <t>シザイトウ</t>
    </rPh>
    <rPh sb="8" eb="9">
      <t>オ</t>
    </rPh>
    <phoneticPr fontId="5"/>
  </si>
  <si>
    <t>路肩の崩壊のおそれはないか</t>
    <rPh sb="0" eb="2">
      <t>ロカタ</t>
    </rPh>
    <rPh sb="3" eb="5">
      <t>ホウカイ</t>
    </rPh>
    <phoneticPr fontId="5"/>
  </si>
  <si>
    <t>屋　内　作　業　場</t>
    <rPh sb="0" eb="1">
      <t>ヤ</t>
    </rPh>
    <rPh sb="2" eb="3">
      <t>ナイ</t>
    </rPh>
    <rPh sb="4" eb="5">
      <t>サク</t>
    </rPh>
    <rPh sb="6" eb="7">
      <t>ギョウ</t>
    </rPh>
    <rPh sb="8" eb="9">
      <t>バ</t>
    </rPh>
    <phoneticPr fontId="5"/>
  </si>
  <si>
    <t>作業場床面の安全確保はよいか</t>
  </si>
  <si>
    <t>防網、安全帯を使用しているか</t>
  </si>
  <si>
    <t>安衛則518</t>
    <rPh sb="0" eb="1">
      <t>アン</t>
    </rPh>
    <rPh sb="1" eb="2">
      <t>マモル</t>
    </rPh>
    <rPh sb="2" eb="3">
      <t>ノリ</t>
    </rPh>
    <phoneticPr fontId="5"/>
  </si>
  <si>
    <t>囲い、手すり、覆い等があるか</t>
  </si>
  <si>
    <t>安衛則519</t>
    <rPh sb="0" eb="1">
      <t>アン</t>
    </rPh>
    <rPh sb="1" eb="2">
      <t>マモル</t>
    </rPh>
    <rPh sb="2" eb="3">
      <t>ノリ</t>
    </rPh>
    <phoneticPr fontId="5"/>
  </si>
  <si>
    <t>凹凸はないか</t>
  </si>
  <si>
    <t>安衛則544</t>
    <rPh sb="0" eb="1">
      <t>アン</t>
    </rPh>
    <rPh sb="1" eb="2">
      <t>マモル</t>
    </rPh>
    <rPh sb="2" eb="3">
      <t>ノリ</t>
    </rPh>
    <phoneticPr fontId="5"/>
  </si>
  <si>
    <t>すべりつまづきの危険はないか</t>
  </si>
  <si>
    <t>安衛則563</t>
    <rPh sb="0" eb="1">
      <t>アン</t>
    </rPh>
    <rPh sb="1" eb="2">
      <t>マモル</t>
    </rPh>
    <rPh sb="2" eb="3">
      <t>ノリ</t>
    </rPh>
    <phoneticPr fontId="5"/>
  </si>
  <si>
    <t>安衛則604</t>
    <rPh sb="0" eb="1">
      <t>アン</t>
    </rPh>
    <rPh sb="1" eb="2">
      <t>マモル</t>
    </rPh>
    <rPh sb="2" eb="3">
      <t>ノリ</t>
    </rPh>
    <phoneticPr fontId="5"/>
  </si>
  <si>
    <t>標　識</t>
    <rPh sb="0" eb="1">
      <t>ヒョウ</t>
    </rPh>
    <rPh sb="2" eb="3">
      <t>サトシ</t>
    </rPh>
    <phoneticPr fontId="5"/>
  </si>
  <si>
    <t>看板類の標示はよいか</t>
  </si>
  <si>
    <t>建築基準法による確認済</t>
  </si>
  <si>
    <t>建築基準法89</t>
    <rPh sb="0" eb="2">
      <t>ケンチク</t>
    </rPh>
    <rPh sb="2" eb="5">
      <t>キジュンホウ</t>
    </rPh>
    <phoneticPr fontId="5"/>
  </si>
  <si>
    <t>労働保険関係成立票</t>
    <phoneticPr fontId="5"/>
  </si>
  <si>
    <t>徴収規77</t>
    <rPh sb="0" eb="2">
      <t>チョウシュウ</t>
    </rPh>
    <rPh sb="2" eb="3">
      <t>キ</t>
    </rPh>
    <phoneticPr fontId="5"/>
  </si>
  <si>
    <t>建設業の許可票</t>
  </si>
  <si>
    <t>建設業法40</t>
    <rPh sb="0" eb="3">
      <t>ケンセツギョウ</t>
    </rPh>
    <rPh sb="3" eb="4">
      <t>ホウ</t>
    </rPh>
    <phoneticPr fontId="5"/>
  </si>
  <si>
    <t>道路占有使用許可証</t>
  </si>
  <si>
    <t>神戸市道路占用規則8</t>
    <rPh sb="0" eb="3">
      <t>コウベシ</t>
    </rPh>
    <rPh sb="3" eb="5">
      <t>ドウロ</t>
    </rPh>
    <rPh sb="5" eb="7">
      <t>センヨウ</t>
    </rPh>
    <rPh sb="7" eb="9">
      <t>キソク</t>
    </rPh>
    <phoneticPr fontId="5"/>
  </si>
  <si>
    <t>工事標示板</t>
    <rPh sb="0" eb="2">
      <t>コウジ</t>
    </rPh>
    <rPh sb="2" eb="5">
      <t>ヒョウジバン</t>
    </rPh>
    <phoneticPr fontId="5"/>
  </si>
  <si>
    <t>特記仕様書</t>
    <rPh sb="0" eb="2">
      <t>トッキ</t>
    </rPh>
    <rPh sb="2" eb="5">
      <t>シヨウショ</t>
    </rPh>
    <phoneticPr fontId="5"/>
  </si>
  <si>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5"/>
  </si>
  <si>
    <t>建設業法3</t>
    <rPh sb="0" eb="3">
      <t>ケンセツギョウ</t>
    </rPh>
    <rPh sb="3" eb="4">
      <t>ホウ</t>
    </rPh>
    <phoneticPr fontId="5"/>
  </si>
  <si>
    <t>施工体系図の掲示</t>
    <rPh sb="0" eb="2">
      <t>セコウ</t>
    </rPh>
    <rPh sb="2" eb="5">
      <t>タイケイズ</t>
    </rPh>
    <rPh sb="6" eb="8">
      <t>ケイジ</t>
    </rPh>
    <phoneticPr fontId="5"/>
  </si>
  <si>
    <t>建設業法24の7</t>
    <rPh sb="0" eb="3">
      <t>ケンセツギョウ</t>
    </rPh>
    <rPh sb="3" eb="4">
      <t>ホウ</t>
    </rPh>
    <phoneticPr fontId="5"/>
  </si>
  <si>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5"/>
  </si>
  <si>
    <t>適正化指針</t>
    <rPh sb="0" eb="3">
      <t>テキセイカ</t>
    </rPh>
    <rPh sb="3" eb="5">
      <t>シシン</t>
    </rPh>
    <phoneticPr fontId="5"/>
  </si>
  <si>
    <t>夜間・緊急時の連絡先の掲示</t>
    <rPh sb="0" eb="2">
      <t>ヤカン</t>
    </rPh>
    <rPh sb="3" eb="6">
      <t>キンキュウジ</t>
    </rPh>
    <rPh sb="7" eb="10">
      <t>レンラクサキ</t>
    </rPh>
    <rPh sb="11" eb="13">
      <t>ケイジ</t>
    </rPh>
    <phoneticPr fontId="5"/>
  </si>
  <si>
    <t>鉄骨製作工場の掲示板</t>
    <rPh sb="0" eb="2">
      <t>テッコツ</t>
    </rPh>
    <rPh sb="2" eb="4">
      <t>セイサク</t>
    </rPh>
    <rPh sb="4" eb="6">
      <t>コウジョウ</t>
    </rPh>
    <rPh sb="7" eb="10">
      <t>ケイジバン</t>
    </rPh>
    <phoneticPr fontId="5"/>
  </si>
  <si>
    <t>建設省住指発第３ ４ ７ 号</t>
    <rPh sb="0" eb="3">
      <t>ケンセツショウ</t>
    </rPh>
    <rPh sb="3" eb="4">
      <t>ジュウ</t>
    </rPh>
    <rPh sb="4" eb="5">
      <t>ユビ</t>
    </rPh>
    <rPh sb="5" eb="6">
      <t>ハツ</t>
    </rPh>
    <rPh sb="6" eb="7">
      <t>ダイ</t>
    </rPh>
    <rPh sb="13" eb="14">
      <t>ゴウ</t>
    </rPh>
    <phoneticPr fontId="5"/>
  </si>
  <si>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5"/>
  </si>
  <si>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5"/>
  </si>
  <si>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5"/>
  </si>
  <si>
    <t>各種標識は所定の大きさを満たしているか</t>
    <rPh sb="0" eb="2">
      <t>カクシュ</t>
    </rPh>
    <rPh sb="2" eb="4">
      <t>ヒョウシキ</t>
    </rPh>
    <rPh sb="5" eb="7">
      <t>ショテイ</t>
    </rPh>
    <rPh sb="8" eb="9">
      <t>オオ</t>
    </rPh>
    <rPh sb="12" eb="13">
      <t>ミ</t>
    </rPh>
    <phoneticPr fontId="5"/>
  </si>
  <si>
    <t>第三者に対する注意標識はよいか</t>
    <rPh sb="0" eb="1">
      <t>ダイ</t>
    </rPh>
    <rPh sb="1" eb="3">
      <t>サンシャ</t>
    </rPh>
    <rPh sb="4" eb="5">
      <t>タイ</t>
    </rPh>
    <rPh sb="7" eb="9">
      <t>チュウイ</t>
    </rPh>
    <rPh sb="9" eb="11">
      <t>ヒョウシキ</t>
    </rPh>
    <phoneticPr fontId="5"/>
  </si>
  <si>
    <t>車輌出入口等の標識、パドライトは設置されているか</t>
    <rPh sb="0" eb="2">
      <t>シャリョウ</t>
    </rPh>
    <rPh sb="2" eb="4">
      <t>デイリ</t>
    </rPh>
    <rPh sb="4" eb="5">
      <t>グチ</t>
    </rPh>
    <rPh sb="5" eb="6">
      <t>トウ</t>
    </rPh>
    <rPh sb="7" eb="9">
      <t>ヒョウシキ</t>
    </rPh>
    <rPh sb="16" eb="18">
      <t>セッチ</t>
    </rPh>
    <phoneticPr fontId="5"/>
  </si>
  <si>
    <t>第　三　者　立　入　禁　止　設　備</t>
    <phoneticPr fontId="5"/>
  </si>
  <si>
    <t>近隣居住者等への周知は実施されているか</t>
  </si>
  <si>
    <t>公衆災8</t>
    <rPh sb="0" eb="2">
      <t>コウシュウ</t>
    </rPh>
    <rPh sb="2" eb="3">
      <t>ワザワ</t>
    </rPh>
    <phoneticPr fontId="5"/>
  </si>
  <si>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</si>
  <si>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</si>
  <si>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</si>
  <si>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</si>
  <si>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</si>
  <si>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5"/>
  </si>
  <si>
    <t>適正化指針：公共工事の入札及び契約の適正化を図るための措置に関する指針、公衆災：建設工事公衆災害防止対策要綱</t>
    <phoneticPr fontId="5"/>
  </si>
  <si>
    <t>消　火　設　備</t>
    <phoneticPr fontId="5"/>
  </si>
  <si>
    <t>火気の使用を禁止する標識等は設置しているか</t>
  </si>
  <si>
    <t>安衛則288</t>
    <phoneticPr fontId="5"/>
  </si>
  <si>
    <t>火災予防上の設備は適切か</t>
  </si>
  <si>
    <t>安衛則289</t>
    <phoneticPr fontId="5"/>
  </si>
  <si>
    <t>熱　中　症　予　防　対　策</t>
    <rPh sb="0" eb="1">
      <t>ネツ</t>
    </rPh>
    <rPh sb="2" eb="3">
      <t>ナカ</t>
    </rPh>
    <rPh sb="4" eb="5">
      <t>ショウ</t>
    </rPh>
    <rPh sb="6" eb="7">
      <t>ヨ</t>
    </rPh>
    <rPh sb="8" eb="9">
      <t>ボウ</t>
    </rPh>
    <rPh sb="10" eb="11">
      <t>ツイ</t>
    </rPh>
    <rPh sb="12" eb="13">
      <t>サク</t>
    </rPh>
    <phoneticPr fontId="5"/>
  </si>
  <si>
    <t>作業場所の近くに涼しい休憩場所（冷房の効いた部屋や日陰）はあるか</t>
    <phoneticPr fontId="5"/>
  </si>
  <si>
    <t>そ　の　他</t>
    <rPh sb="4" eb="5">
      <t>タ</t>
    </rPh>
    <phoneticPr fontId="5"/>
  </si>
  <si>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5"/>
  </si>
  <si>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5"/>
  </si>
  <si>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5"/>
  </si>
  <si>
    <t>生コン車等はあらかじめ決められた場所で待機しているか</t>
    <rPh sb="0" eb="1">
      <t>ナマ</t>
    </rPh>
    <rPh sb="3" eb="4">
      <t>シャ</t>
    </rPh>
    <rPh sb="4" eb="5">
      <t>トウ</t>
    </rPh>
    <rPh sb="11" eb="12">
      <t>キ</t>
    </rPh>
    <rPh sb="16" eb="18">
      <t>バショ</t>
    </rPh>
    <rPh sb="19" eb="21">
      <t>タイキ</t>
    </rPh>
    <phoneticPr fontId="5"/>
  </si>
  <si>
    <t>喫煙場所は決められた場所としているか</t>
    <rPh sb="0" eb="2">
      <t>キツエン</t>
    </rPh>
    <rPh sb="2" eb="4">
      <t>バショ</t>
    </rPh>
    <rPh sb="5" eb="6">
      <t>キ</t>
    </rPh>
    <rPh sb="10" eb="12">
      <t>バショ</t>
    </rPh>
    <phoneticPr fontId="5"/>
  </si>
  <si>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5"/>
  </si>
  <si>
    <t>仮囲いの設置状況は適切か</t>
    <rPh sb="0" eb="1">
      <t>カリ</t>
    </rPh>
    <rPh sb="1" eb="2">
      <t>カコ</t>
    </rPh>
    <rPh sb="4" eb="6">
      <t>セッチ</t>
    </rPh>
    <rPh sb="6" eb="8">
      <t>ジョウキョウ</t>
    </rPh>
    <rPh sb="9" eb="11">
      <t>テキセツ</t>
    </rPh>
    <phoneticPr fontId="5"/>
  </si>
  <si>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5"/>
  </si>
  <si>
    <t>破損等がないか</t>
    <rPh sb="0" eb="3">
      <t>ハソントウ</t>
    </rPh>
    <phoneticPr fontId="5"/>
  </si>
  <si>
    <t>下端に隙間がないか</t>
    <rPh sb="0" eb="1">
      <t>シタ</t>
    </rPh>
    <rPh sb="1" eb="2">
      <t>タン</t>
    </rPh>
    <rPh sb="3" eb="5">
      <t>スキマ</t>
    </rPh>
    <phoneticPr fontId="5"/>
  </si>
  <si>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5"/>
  </si>
  <si>
    <t>支柱及び控えの根入れは十分か</t>
    <rPh sb="0" eb="2">
      <t>シチュウ</t>
    </rPh>
    <rPh sb="2" eb="3">
      <t>オヨ</t>
    </rPh>
    <rPh sb="4" eb="5">
      <t>ヒカ</t>
    </rPh>
    <rPh sb="7" eb="8">
      <t>ネ</t>
    </rPh>
    <rPh sb="8" eb="9">
      <t>イ</t>
    </rPh>
    <rPh sb="11" eb="13">
      <t>ジュウブン</t>
    </rPh>
    <phoneticPr fontId="5"/>
  </si>
  <si>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5"/>
  </si>
  <si>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5"/>
  </si>
  <si>
    <t>身体を冷やすための準備（氷や冷たいおしぼり等）をしているか</t>
    <phoneticPr fontId="5"/>
  </si>
  <si>
    <t>作業状況に応じ、作業休止時間や休憩時間の適切な確保を行なっているか</t>
    <phoneticPr fontId="5"/>
  </si>
  <si>
    <t>自覚症状の有無にかかわらず、作業者に水分・塩分を摂取させているか</t>
    <phoneticPr fontId="5"/>
  </si>
  <si>
    <t>作業中の巡視を頻繁に行っているか（午前1回、午後2回程度）</t>
    <phoneticPr fontId="5"/>
  </si>
  <si>
    <t>健康診断に基づき、就業場所の変更・作業転換などの措置を講じているか</t>
    <phoneticPr fontId="5"/>
  </si>
  <si>
    <t>日常の健康管理について、作業者に指導しているか</t>
    <phoneticPr fontId="5"/>
  </si>
  <si>
    <t>朝礼、作業開始前、作業中の巡視時に、作業者の健康状態を確認しているか</t>
    <phoneticPr fontId="5"/>
  </si>
  <si>
    <t>体温計等を常備し、必要に応じて身体の状況を確認できるようにしているか</t>
    <phoneticPr fontId="5"/>
  </si>
  <si>
    <t>熱中症を予防するための労働衛生教育を行っているか</t>
    <phoneticPr fontId="5"/>
  </si>
  <si>
    <t>熱中症の発症に備えて、緊急連絡網を作成し、関係者に周知しているか</t>
    <phoneticPr fontId="5"/>
  </si>
  <si>
    <t>熱中症を疑わせる症状が現れた場合の救急処置を周知しているか</t>
    <phoneticPr fontId="5"/>
  </si>
  <si>
    <t>安衛則291</t>
    <phoneticPr fontId="5"/>
  </si>
  <si>
    <t>足　場　（1）</t>
    <rPh sb="0" eb="1">
      <t>アシ</t>
    </rPh>
    <rPh sb="2" eb="3">
      <t>バ</t>
    </rPh>
    <phoneticPr fontId="5"/>
  </si>
  <si>
    <t>単管</t>
    <rPh sb="0" eb="2">
      <t>タンカン</t>
    </rPh>
    <phoneticPr fontId="5"/>
  </si>
  <si>
    <t>壁つなぎは専用の金具を使用し、取付間隔は良いか（垂直5m、水平5.5m以下）</t>
    <rPh sb="24" eb="26">
      <t>スイチョク</t>
    </rPh>
    <rPh sb="29" eb="31">
      <t>スイヘイ</t>
    </rPh>
    <rPh sb="35" eb="37">
      <t>イカ</t>
    </rPh>
    <phoneticPr fontId="5"/>
  </si>
  <si>
    <t>安衛則570</t>
    <rPh sb="0" eb="1">
      <t>アン</t>
    </rPh>
    <rPh sb="1" eb="2">
      <t>マモル</t>
    </rPh>
    <rPh sb="2" eb="3">
      <t>ノリ</t>
    </rPh>
    <phoneticPr fontId="5"/>
  </si>
  <si>
    <t>最大積載荷重を表示しているか</t>
  </si>
  <si>
    <t>安衛則562</t>
    <rPh sb="0" eb="1">
      <t>アン</t>
    </rPh>
    <rPh sb="1" eb="2">
      <t>マモル</t>
    </rPh>
    <rPh sb="2" eb="3">
      <t>ノリ</t>
    </rPh>
    <phoneticPr fontId="5"/>
  </si>
  <si>
    <t>ベース金具を使用し、敷板等で沈下防止等の措置を行っているか</t>
  </si>
  <si>
    <t>根がらみを確実に取り付けているか</t>
  </si>
  <si>
    <t>安衛則571</t>
    <rPh sb="0" eb="1">
      <t>アン</t>
    </rPh>
    <rPh sb="1" eb="2">
      <t>マモル</t>
    </rPh>
    <rPh sb="2" eb="3">
      <t>ノリ</t>
    </rPh>
    <phoneticPr fontId="5"/>
  </si>
  <si>
    <t>足場の1段目の高さは地盤から2.0m以下となっているか</t>
  </si>
  <si>
    <t>作業床は巾40cm以上、すき間3cm以下で固定しているか</t>
  </si>
  <si>
    <t>筋かいで補強をされているか</t>
    <phoneticPr fontId="5"/>
  </si>
  <si>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</si>
  <si>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</si>
  <si>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</si>
  <si>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5"/>
  </si>
  <si>
    <t>安衛則563-3</t>
    <rPh sb="0" eb="1">
      <t>アン</t>
    </rPh>
    <rPh sb="1" eb="2">
      <t>マモル</t>
    </rPh>
    <rPh sb="2" eb="3">
      <t>ノリ</t>
    </rPh>
    <phoneticPr fontId="5"/>
  </si>
  <si>
    <t>安衛則563-6</t>
    <rPh sb="0" eb="1">
      <t>アン</t>
    </rPh>
    <rPh sb="1" eb="2">
      <t>マモル</t>
    </rPh>
    <rPh sb="2" eb="3">
      <t>ノリ</t>
    </rPh>
    <phoneticPr fontId="5"/>
  </si>
  <si>
    <t>働きやすい
安心感の
ある足場</t>
    <rPh sb="0" eb="1">
      <t>ハタラ</t>
    </rPh>
    <rPh sb="6" eb="9">
      <t>アンシンカン</t>
    </rPh>
    <rPh sb="13" eb="15">
      <t>アシバ</t>
    </rPh>
    <phoneticPr fontId="5"/>
  </si>
  <si>
    <t>昇降設備が設置されているか</t>
    <rPh sb="0" eb="2">
      <t>ショウコウ</t>
    </rPh>
    <rPh sb="2" eb="4">
      <t>セツビ</t>
    </rPh>
    <rPh sb="5" eb="7">
      <t>セッチ</t>
    </rPh>
    <phoneticPr fontId="5"/>
  </si>
  <si>
    <t>安衛則526</t>
    <rPh sb="0" eb="1">
      <t>アン</t>
    </rPh>
    <rPh sb="1" eb="2">
      <t>マモル</t>
    </rPh>
    <rPh sb="2" eb="3">
      <t>ノリ</t>
    </rPh>
    <phoneticPr fontId="5"/>
  </si>
  <si>
    <t>枠組</t>
    <rPh sb="0" eb="2">
      <t>ワクグ</t>
    </rPh>
    <phoneticPr fontId="5"/>
  </si>
  <si>
    <t>ブレースは、全面に確実に入っているか、交差筋交いピンはロックされているか</t>
    <rPh sb="19" eb="21">
      <t>コウサ</t>
    </rPh>
    <rPh sb="21" eb="23">
      <t>スジカ</t>
    </rPh>
    <phoneticPr fontId="5"/>
  </si>
  <si>
    <t>布枠の取付状態は良いか、アームロックはロックされているか</t>
    <phoneticPr fontId="5"/>
  </si>
  <si>
    <t>足　場 　（2）</t>
    <rPh sb="0" eb="1">
      <t>アシ</t>
    </rPh>
    <rPh sb="2" eb="3">
      <t>バ</t>
    </rPh>
    <phoneticPr fontId="5"/>
  </si>
  <si>
    <t>枠組</t>
    <rPh sb="0" eb="1">
      <t>ワク</t>
    </rPh>
    <rPh sb="1" eb="2">
      <t>クミ</t>
    </rPh>
    <phoneticPr fontId="5"/>
  </si>
  <si>
    <t>働きやすい
安心感のある足場</t>
    <rPh sb="0" eb="1">
      <t>ハタラ</t>
    </rPh>
    <rPh sb="6" eb="9">
      <t>アンシンカン</t>
    </rPh>
    <rPh sb="12" eb="14">
      <t>アシバ</t>
    </rPh>
    <phoneticPr fontId="5"/>
  </si>
  <si>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5"/>
  </si>
  <si>
    <t>敷板、敷角に異常な沈下、滑動はないか</t>
    <rPh sb="0" eb="2">
      <t>シキイタ</t>
    </rPh>
    <rPh sb="3" eb="4">
      <t>シ</t>
    </rPh>
    <rPh sb="4" eb="5">
      <t>カク</t>
    </rPh>
    <rPh sb="6" eb="8">
      <t>イジョウ</t>
    </rPh>
    <rPh sb="9" eb="11">
      <t>チンカ</t>
    </rPh>
    <rPh sb="12" eb="13">
      <t>カツ</t>
    </rPh>
    <rPh sb="13" eb="14">
      <t>ドウ</t>
    </rPh>
    <phoneticPr fontId="5"/>
  </si>
  <si>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5"/>
  </si>
  <si>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5"/>
  </si>
  <si>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5"/>
  </si>
  <si>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5"/>
  </si>
  <si>
    <t>吊り棚</t>
    <rPh sb="0" eb="1">
      <t>ツ</t>
    </rPh>
    <rPh sb="2" eb="3">
      <t>タナ</t>
    </rPh>
    <phoneticPr fontId="5"/>
  </si>
  <si>
    <t>吊り材は番線ではなく、セイフティチェーン又はワイヤーロープを使用しているか</t>
    <rPh sb="0" eb="1">
      <t>ツ</t>
    </rPh>
    <rPh sb="2" eb="3">
      <t>ザイ</t>
    </rPh>
    <rPh sb="4" eb="6">
      <t>バンセン</t>
    </rPh>
    <rPh sb="20" eb="21">
      <t>マタ</t>
    </rPh>
    <rPh sb="30" eb="32">
      <t>シヨウ</t>
    </rPh>
    <phoneticPr fontId="5"/>
  </si>
  <si>
    <t>安衛則574</t>
    <rPh sb="0" eb="1">
      <t>アン</t>
    </rPh>
    <rPh sb="1" eb="2">
      <t>マモル</t>
    </rPh>
    <rPh sb="2" eb="3">
      <t>ノリ</t>
    </rPh>
    <phoneticPr fontId="5"/>
  </si>
  <si>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5"/>
  </si>
  <si>
    <t>吊りワイヤーロープ、吊りチェーン等は、確実に取付けてあるか</t>
    <rPh sb="0" eb="1">
      <t>ツ</t>
    </rPh>
    <rPh sb="10" eb="11">
      <t>ツ</t>
    </rPh>
    <rPh sb="16" eb="17">
      <t>ナド</t>
    </rPh>
    <rPh sb="19" eb="21">
      <t>カクジツ</t>
    </rPh>
    <rPh sb="22" eb="24">
      <t>トリツ</t>
    </rPh>
    <phoneticPr fontId="5"/>
  </si>
  <si>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5"/>
  </si>
  <si>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5"/>
  </si>
  <si>
    <t>作業床の巾は40cm以上として隙間はないか</t>
    <rPh sb="0" eb="2">
      <t>サギョウ</t>
    </rPh>
    <rPh sb="2" eb="3">
      <t>ユカ</t>
    </rPh>
    <rPh sb="4" eb="5">
      <t>ハバ</t>
    </rPh>
    <rPh sb="10" eb="12">
      <t>イジョウ</t>
    </rPh>
    <rPh sb="15" eb="17">
      <t>スキマ</t>
    </rPh>
    <phoneticPr fontId="5"/>
  </si>
  <si>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5"/>
  </si>
  <si>
    <t>吊り足場の上で、はしごや脚立を使用していないか</t>
    <rPh sb="0" eb="1">
      <t>ツ</t>
    </rPh>
    <rPh sb="2" eb="4">
      <t>アシバ</t>
    </rPh>
    <rPh sb="5" eb="6">
      <t>ウエ</t>
    </rPh>
    <rPh sb="12" eb="14">
      <t>キャタツ</t>
    </rPh>
    <rPh sb="15" eb="17">
      <t>シヨウ</t>
    </rPh>
    <phoneticPr fontId="5"/>
  </si>
  <si>
    <t>安衛則575</t>
    <rPh sb="0" eb="1">
      <t>アン</t>
    </rPh>
    <rPh sb="1" eb="2">
      <t>マモル</t>
    </rPh>
    <rPh sb="2" eb="3">
      <t>ノリ</t>
    </rPh>
    <phoneticPr fontId="5"/>
  </si>
  <si>
    <t>作業床の動揺防止の措置は適切か</t>
    <rPh sb="0" eb="2">
      <t>サギョウ</t>
    </rPh>
    <rPh sb="2" eb="3">
      <t>ユカ</t>
    </rPh>
    <rPh sb="4" eb="6">
      <t>ドウヨウ</t>
    </rPh>
    <rPh sb="6" eb="8">
      <t>ボウシ</t>
    </rPh>
    <rPh sb="9" eb="11">
      <t>ソチ</t>
    </rPh>
    <rPh sb="12" eb="14">
      <t>テキセツ</t>
    </rPh>
    <phoneticPr fontId="5"/>
  </si>
  <si>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5"/>
  </si>
  <si>
    <t>移動</t>
    <rPh sb="0" eb="2">
      <t>イドウ</t>
    </rPh>
    <phoneticPr fontId="5"/>
  </si>
  <si>
    <t>作業床は、足場板等のすき間3cm以下で固定しているか</t>
    <phoneticPr fontId="5"/>
  </si>
  <si>
    <t>指針3-2</t>
    <rPh sb="0" eb="2">
      <t>シシン</t>
    </rPh>
    <phoneticPr fontId="5"/>
  </si>
  <si>
    <t>最大積載荷重、使用上の注意事項等を表示しているか</t>
  </si>
  <si>
    <t>指針4-4</t>
    <rPh sb="0" eb="2">
      <t>シシン</t>
    </rPh>
    <phoneticPr fontId="5"/>
  </si>
  <si>
    <t>使用中は、キャスターのブレーキを4箇所確実にきかせているか</t>
    <phoneticPr fontId="5"/>
  </si>
  <si>
    <t>手摺は、90cm以上で中桟等を設置しているか</t>
    <phoneticPr fontId="5"/>
  </si>
  <si>
    <t>指針3-6</t>
    <rPh sb="0" eb="2">
      <t>シシン</t>
    </rPh>
    <phoneticPr fontId="5"/>
  </si>
  <si>
    <t>昇降設備はあるか</t>
  </si>
  <si>
    <t>指針3-5</t>
    <rPh sb="0" eb="2">
      <t>シシン</t>
    </rPh>
    <phoneticPr fontId="5"/>
  </si>
  <si>
    <t>組立て高さは制限高さ以下か（高さ≦7.7L-5.0m）</t>
    <phoneticPr fontId="5"/>
  </si>
  <si>
    <t>指針3-1</t>
    <rPh sb="0" eb="2">
      <t>シシン</t>
    </rPh>
    <phoneticPr fontId="5"/>
  </si>
  <si>
    <t>うま・移動式作業床</t>
    <rPh sb="3" eb="5">
      <t>イドウ</t>
    </rPh>
    <rPh sb="5" eb="6">
      <t>シキ</t>
    </rPh>
    <rPh sb="6" eb="8">
      <t>サギョウ</t>
    </rPh>
    <rPh sb="8" eb="9">
      <t>ユカ</t>
    </rPh>
    <phoneticPr fontId="5"/>
  </si>
  <si>
    <t>足場板のはね出しは10cm以上で、足場板長さの18分の1以下となっているか</t>
    <rPh sb="17" eb="19">
      <t>アシバ</t>
    </rPh>
    <rPh sb="19" eb="20">
      <t>イタ</t>
    </rPh>
    <rPh sb="20" eb="21">
      <t>ナガ</t>
    </rPh>
    <rPh sb="25" eb="26">
      <t>ブン</t>
    </rPh>
    <rPh sb="28" eb="30">
      <t>イカ</t>
    </rPh>
    <phoneticPr fontId="5"/>
  </si>
  <si>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5"/>
  </si>
  <si>
    <t>脚立と足場板は、ゴムバンド等で固定しているか</t>
    <phoneticPr fontId="5"/>
  </si>
  <si>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</si>
  <si>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5"/>
  </si>
  <si>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</si>
  <si>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</si>
  <si>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</si>
  <si>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5"/>
  </si>
  <si>
    <t>足　場 　（3）</t>
    <rPh sb="0" eb="1">
      <t>アシ</t>
    </rPh>
    <rPh sb="2" eb="3">
      <t>バ</t>
    </rPh>
    <phoneticPr fontId="5"/>
  </si>
  <si>
    <t>脚立</t>
    <rPh sb="0" eb="2">
      <t>キャタツ</t>
    </rPh>
    <phoneticPr fontId="5"/>
  </si>
  <si>
    <t>脚部に滑り止めがついているか</t>
  </si>
  <si>
    <t>脚柱と水平面の角度は75°以下になっているか</t>
  </si>
  <si>
    <t>作　業　床</t>
    <rPh sb="0" eb="1">
      <t>サク</t>
    </rPh>
    <rPh sb="2" eb="3">
      <t>ギョウ</t>
    </rPh>
    <rPh sb="4" eb="5">
      <t>ユカ</t>
    </rPh>
    <phoneticPr fontId="5"/>
  </si>
  <si>
    <t>固定式</t>
    <rPh sb="0" eb="2">
      <t>コテイ</t>
    </rPh>
    <rPh sb="2" eb="3">
      <t>シキ</t>
    </rPh>
    <phoneticPr fontId="5"/>
  </si>
  <si>
    <t>作業床は幅40cm以上、すき間3cm以下で固定しているか</t>
    <phoneticPr fontId="5"/>
  </si>
  <si>
    <t>ゴムバンド等で固定しているか</t>
  </si>
  <si>
    <t>支持物の上で20cm以上重ね合わせているか</t>
    <phoneticPr fontId="5"/>
  </si>
  <si>
    <t>足場板の厚さは3.5cm以上か</t>
    <rPh sb="0" eb="2">
      <t>アシバ</t>
    </rPh>
    <phoneticPr fontId="5"/>
  </si>
  <si>
    <t>足場板の場合は、3点支持（支点間1.8m以内）にしているか</t>
    <phoneticPr fontId="5"/>
  </si>
  <si>
    <t>布枠の四隅は、支持物につめ金具で固定されているか</t>
    <phoneticPr fontId="5"/>
  </si>
  <si>
    <t>安衛則524</t>
    <rPh sb="0" eb="1">
      <t>アン</t>
    </rPh>
    <rPh sb="1" eb="2">
      <t>マモル</t>
    </rPh>
    <rPh sb="2" eb="3">
      <t>ノリ</t>
    </rPh>
    <phoneticPr fontId="5"/>
  </si>
  <si>
    <t>昇　降　・　渡　り　廊　下</t>
    <rPh sb="0" eb="1">
      <t>ノボル</t>
    </rPh>
    <rPh sb="2" eb="3">
      <t>タカシ</t>
    </rPh>
    <rPh sb="6" eb="7">
      <t>ワタ</t>
    </rPh>
    <rPh sb="10" eb="11">
      <t>ロウ</t>
    </rPh>
    <rPh sb="12" eb="13">
      <t>シタ</t>
    </rPh>
    <phoneticPr fontId="5"/>
  </si>
  <si>
    <t>移動梯子</t>
    <rPh sb="0" eb="2">
      <t>イドウ</t>
    </rPh>
    <rPh sb="2" eb="4">
      <t>ハシゴ</t>
    </rPh>
    <phoneticPr fontId="5"/>
  </si>
  <si>
    <t>転位を防止する措置を行っているか</t>
  </si>
  <si>
    <t>安衛則527</t>
    <rPh sb="0" eb="1">
      <t>アン</t>
    </rPh>
    <rPh sb="1" eb="2">
      <t>マモル</t>
    </rPh>
    <rPh sb="2" eb="3">
      <t>ノリ</t>
    </rPh>
    <phoneticPr fontId="5"/>
  </si>
  <si>
    <t>昇降設備は丈夫な構造となっているか</t>
  </si>
  <si>
    <t>材料には、著しく損傷、腐食等がないものを使用しているか</t>
    <phoneticPr fontId="5"/>
  </si>
  <si>
    <t>梯子の幅は30cm以上か</t>
    <phoneticPr fontId="5"/>
  </si>
  <si>
    <t>滑り止めが付いているか</t>
  </si>
  <si>
    <t>梯子の設置角度は75度以下か</t>
  </si>
  <si>
    <t>踏桟の間隔は25～35cmで等間隔に設けているか</t>
  </si>
  <si>
    <t>全体の長さは9m以下か</t>
    <phoneticPr fontId="5"/>
  </si>
  <si>
    <t>梯子の上端を、上部床から60cm以上突出しているか</t>
    <phoneticPr fontId="5"/>
  </si>
  <si>
    <t>安衛則556</t>
    <rPh sb="0" eb="1">
      <t>アン</t>
    </rPh>
    <rPh sb="1" eb="2">
      <t>マモル</t>
    </rPh>
    <rPh sb="2" eb="3">
      <t>ノリ</t>
    </rPh>
    <phoneticPr fontId="5"/>
  </si>
  <si>
    <t>タラップ</t>
    <phoneticPr fontId="5"/>
  </si>
  <si>
    <t>手摺の高さは90cm以上で中桟を設けているか</t>
    <phoneticPr fontId="5"/>
  </si>
  <si>
    <t>昇降階段の表示はあるか</t>
  </si>
  <si>
    <t>タラップは、等間隔で取り付けられているか</t>
    <phoneticPr fontId="5"/>
  </si>
  <si>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</si>
  <si>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5"/>
  </si>
  <si>
    <t>渡り廊下</t>
    <rPh sb="0" eb="1">
      <t>ワタ</t>
    </rPh>
    <rPh sb="2" eb="4">
      <t>ロウカ</t>
    </rPh>
    <phoneticPr fontId="5"/>
  </si>
  <si>
    <t>滑り止めの措置を行っているか（勾配が15°を超えるもの）</t>
    <rPh sb="15" eb="17">
      <t>コウバイ</t>
    </rPh>
    <rPh sb="22" eb="23">
      <t>コ</t>
    </rPh>
    <phoneticPr fontId="5"/>
  </si>
  <si>
    <t>勾配は30°以下としているか</t>
    <rPh sb="0" eb="2">
      <t>コウバイ</t>
    </rPh>
    <rPh sb="6" eb="8">
      <t>イカ</t>
    </rPh>
    <phoneticPr fontId="5"/>
  </si>
  <si>
    <t>支持物に固定しているか</t>
    <phoneticPr fontId="5"/>
  </si>
  <si>
    <t>通路幅は40cm以上、隙間は3cm以下となっているか。</t>
    <rPh sb="11" eb="13">
      <t>スキマ</t>
    </rPh>
    <phoneticPr fontId="5"/>
  </si>
  <si>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5"/>
  </si>
  <si>
    <t>建地の間隔は、けた行方向が1.85m以下、はり間方向が1.5m以下となっているか</t>
    <phoneticPr fontId="5"/>
  </si>
  <si>
    <t>脚部に滑り止めがついているか</t>
    <phoneticPr fontId="5"/>
  </si>
  <si>
    <t>踏面（天板）のついているものを使用しているか</t>
    <phoneticPr fontId="5"/>
  </si>
  <si>
    <t>開　口　部</t>
    <rPh sb="0" eb="1">
      <t>カイ</t>
    </rPh>
    <rPh sb="2" eb="3">
      <t>クチ</t>
    </rPh>
    <rPh sb="4" eb="5">
      <t>ブ</t>
    </rPh>
    <phoneticPr fontId="5"/>
  </si>
  <si>
    <t>開口</t>
    <rPh sb="0" eb="2">
      <t>カイコウ</t>
    </rPh>
    <phoneticPr fontId="5"/>
  </si>
  <si>
    <t>安全帯を取り付ける設備はあるか</t>
    <phoneticPr fontId="5"/>
  </si>
  <si>
    <t>手摺の高さは、90cm以上で中桟を設置しているか</t>
    <phoneticPr fontId="5"/>
  </si>
  <si>
    <t>開口部の近くに材料等が積まれていないか（手すりから60cm以上離す）</t>
    <rPh sb="20" eb="21">
      <t>テ</t>
    </rPh>
    <rPh sb="29" eb="31">
      <t>イジョウ</t>
    </rPh>
    <rPh sb="31" eb="32">
      <t>ハナ</t>
    </rPh>
    <phoneticPr fontId="5"/>
  </si>
  <si>
    <t>幅木（H=100）を設置しているか</t>
    <phoneticPr fontId="5"/>
  </si>
  <si>
    <t>開口部に、注意表示を設置しているか</t>
    <phoneticPr fontId="5"/>
  </si>
  <si>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5"/>
  </si>
  <si>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5"/>
  </si>
  <si>
    <t>1m2以下の開口部で普段塞いでおくもの</t>
    <rPh sb="3" eb="5">
      <t>イカ</t>
    </rPh>
    <rPh sb="6" eb="9">
      <t>カイコウブ</t>
    </rPh>
    <rPh sb="10" eb="12">
      <t>フダン</t>
    </rPh>
    <rPh sb="12" eb="13">
      <t>フサ</t>
    </rPh>
    <phoneticPr fontId="5"/>
  </si>
  <si>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5"/>
  </si>
  <si>
    <t>ふたの材質と強度はよいか、たわみはないか</t>
    <rPh sb="3" eb="5">
      <t>ザイシツ</t>
    </rPh>
    <rPh sb="6" eb="8">
      <t>キョウド</t>
    </rPh>
    <phoneticPr fontId="5"/>
  </si>
  <si>
    <t>ふたのかかりしろ、ずれ止めはあるか</t>
    <rPh sb="11" eb="12">
      <t>ト</t>
    </rPh>
    <phoneticPr fontId="5"/>
  </si>
  <si>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5"/>
  </si>
  <si>
    <t>作業床の端部</t>
    <rPh sb="0" eb="2">
      <t>サギョウ</t>
    </rPh>
    <rPh sb="2" eb="3">
      <t>ユカ</t>
    </rPh>
    <rPh sb="4" eb="5">
      <t>タン</t>
    </rPh>
    <rPh sb="5" eb="6">
      <t>ブ</t>
    </rPh>
    <phoneticPr fontId="5"/>
  </si>
  <si>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5"/>
  </si>
  <si>
    <t>端部に手摺（高さ90cm以上で中桟付き）、及び巾木を設置しているか</t>
    <rPh sb="21" eb="22">
      <t>オヨ</t>
    </rPh>
    <rPh sb="23" eb="24">
      <t>ハバ</t>
    </rPh>
    <rPh sb="24" eb="25">
      <t>キ</t>
    </rPh>
    <phoneticPr fontId="5"/>
  </si>
  <si>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5"/>
  </si>
  <si>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5"/>
  </si>
  <si>
    <t>シャフト内で作業しているときは、各階に「作業中」の標識はあるか</t>
    <rPh sb="4" eb="5">
      <t>ナイ</t>
    </rPh>
    <rPh sb="6" eb="8">
      <t>サギョウ</t>
    </rPh>
    <rPh sb="16" eb="18">
      <t>カクカイ</t>
    </rPh>
    <rPh sb="20" eb="23">
      <t>サギョウチュウ</t>
    </rPh>
    <rPh sb="25" eb="27">
      <t>ヒョウシキ</t>
    </rPh>
    <phoneticPr fontId="5"/>
  </si>
  <si>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5"/>
  </si>
  <si>
    <t>差筋等の頭部保護は適正か</t>
    <rPh sb="0" eb="1">
      <t>サシ</t>
    </rPh>
    <rPh sb="1" eb="2">
      <t>キン</t>
    </rPh>
    <rPh sb="2" eb="3">
      <t>トウ</t>
    </rPh>
    <rPh sb="4" eb="6">
      <t>トウブ</t>
    </rPh>
    <rPh sb="6" eb="8">
      <t>ホゴ</t>
    </rPh>
    <rPh sb="9" eb="11">
      <t>テキセイ</t>
    </rPh>
    <phoneticPr fontId="5"/>
  </si>
  <si>
    <t>安　全　水　平　ネ　ッ　ト</t>
    <rPh sb="0" eb="1">
      <t>アン</t>
    </rPh>
    <rPh sb="2" eb="3">
      <t>ゼン</t>
    </rPh>
    <rPh sb="4" eb="5">
      <t>ミズ</t>
    </rPh>
    <rPh sb="6" eb="7">
      <t>ヒラ</t>
    </rPh>
    <phoneticPr fontId="5"/>
  </si>
  <si>
    <t>取付金具に2重巻きして取付けられているか</t>
    <rPh sb="0" eb="2">
      <t>トリツケ</t>
    </rPh>
    <rPh sb="2" eb="4">
      <t>カナグ</t>
    </rPh>
    <rPh sb="5" eb="7">
      <t>ニジュウ</t>
    </rPh>
    <rPh sb="7" eb="8">
      <t>マ</t>
    </rPh>
    <rPh sb="11" eb="13">
      <t>トリツ</t>
    </rPh>
    <phoneticPr fontId="5"/>
  </si>
  <si>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5"/>
  </si>
  <si>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5"/>
  </si>
  <si>
    <t>単独柱に固定する場合、3重巻きして取付けられているか</t>
    <rPh sb="0" eb="2">
      <t>タンドク</t>
    </rPh>
    <rPh sb="2" eb="3">
      <t>ハシラ</t>
    </rPh>
    <rPh sb="4" eb="6">
      <t>コテイ</t>
    </rPh>
    <rPh sb="8" eb="10">
      <t>バアイ</t>
    </rPh>
    <phoneticPr fontId="5"/>
  </si>
  <si>
    <t>安　全　帯</t>
    <rPh sb="0" eb="1">
      <t>アン</t>
    </rPh>
    <rPh sb="2" eb="3">
      <t>ゼン</t>
    </rPh>
    <rPh sb="4" eb="5">
      <t>タイ</t>
    </rPh>
    <phoneticPr fontId="5"/>
  </si>
  <si>
    <t>親綱は、緊張して使用しているか</t>
    <phoneticPr fontId="5"/>
  </si>
  <si>
    <t>親綱支柱のスパンは10m以下となっているか</t>
    <rPh sb="0" eb="1">
      <t>オヤ</t>
    </rPh>
    <rPh sb="1" eb="2">
      <t>ヅナ</t>
    </rPh>
    <rPh sb="2" eb="4">
      <t>シチュウ</t>
    </rPh>
    <rPh sb="12" eb="14">
      <t>イカ</t>
    </rPh>
    <phoneticPr fontId="5"/>
  </si>
  <si>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5"/>
  </si>
  <si>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5"/>
  </si>
  <si>
    <t>親綱は、ナイロンロープ又はワイヤーロープ以外のロープを使用していないか</t>
    <rPh sb="0" eb="1">
      <t>オヤ</t>
    </rPh>
    <rPh sb="1" eb="2">
      <t>ヅナ</t>
    </rPh>
    <rPh sb="11" eb="12">
      <t>マタ</t>
    </rPh>
    <rPh sb="20" eb="22">
      <t>イガイ</t>
    </rPh>
    <rPh sb="27" eb="29">
      <t>シヨウ</t>
    </rPh>
    <phoneticPr fontId="5"/>
  </si>
  <si>
    <t>飛　散　防　止　設　備</t>
    <rPh sb="0" eb="1">
      <t>トビ</t>
    </rPh>
    <rPh sb="2" eb="3">
      <t>サン</t>
    </rPh>
    <rPh sb="4" eb="5">
      <t>ボウ</t>
    </rPh>
    <rPh sb="6" eb="7">
      <t>ドメ</t>
    </rPh>
    <rPh sb="8" eb="9">
      <t>セツ</t>
    </rPh>
    <rPh sb="10" eb="11">
      <t>ソナエ</t>
    </rPh>
    <phoneticPr fontId="5"/>
  </si>
  <si>
    <t>材料等は風で飛ばないようロープ等で緊結しているか</t>
    <phoneticPr fontId="5"/>
  </si>
  <si>
    <t>足場とネット（養生シート）は45cm以下の間隔ですき間なく結束しているか</t>
    <rPh sb="7" eb="9">
      <t>ヨウジョウ</t>
    </rPh>
    <phoneticPr fontId="5"/>
  </si>
  <si>
    <t>安衛則538</t>
    <rPh sb="0" eb="1">
      <t>アン</t>
    </rPh>
    <rPh sb="1" eb="2">
      <t>マモル</t>
    </rPh>
    <rPh sb="2" eb="3">
      <t>ノリ</t>
    </rPh>
    <phoneticPr fontId="5"/>
  </si>
  <si>
    <t>安衛則537</t>
    <phoneticPr fontId="5"/>
  </si>
  <si>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5"/>
  </si>
  <si>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5"/>
  </si>
  <si>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5"/>
  </si>
  <si>
    <t>安衛則536</t>
    <rPh sb="0" eb="1">
      <t>アン</t>
    </rPh>
    <rPh sb="1" eb="2">
      <t>マモル</t>
    </rPh>
    <rPh sb="2" eb="3">
      <t>ノリ</t>
    </rPh>
    <phoneticPr fontId="5"/>
  </si>
  <si>
    <t>安衛則564</t>
    <rPh sb="0" eb="1">
      <t>アン</t>
    </rPh>
    <rPh sb="1" eb="2">
      <t>マモル</t>
    </rPh>
    <rPh sb="2" eb="3">
      <t>ノリ</t>
    </rPh>
    <phoneticPr fontId="5"/>
  </si>
  <si>
    <t>フックは、腰より上の位置にあるか</t>
    <phoneticPr fontId="5"/>
  </si>
  <si>
    <t>材料等の鋭角部にロープが当たっていないか</t>
    <phoneticPr fontId="5"/>
  </si>
  <si>
    <t>親綱支柱は、墜落の衝撃に耐えられる強固なものか</t>
    <phoneticPr fontId="5"/>
  </si>
  <si>
    <t>危険区域への立入禁止措置を行っているか</t>
    <phoneticPr fontId="5"/>
  </si>
  <si>
    <t>関係者以外立入禁止措置又は監視人を配置しているか</t>
    <phoneticPr fontId="5"/>
  </si>
  <si>
    <t>投下設備を使用しているか（3m以上の高所からの物の投下）</t>
    <phoneticPr fontId="5"/>
  </si>
  <si>
    <t>高所からの材料、器具、工具等の上げ下ろしには、つり綱、つり袋を使用しているか</t>
    <phoneticPr fontId="5"/>
  </si>
  <si>
    <t>網地、縁綱等が破損したものを使用していないか</t>
    <phoneticPr fontId="5"/>
  </si>
  <si>
    <t>ネットは、一枚ごとに品質表示はついているか</t>
    <phoneticPr fontId="5"/>
  </si>
  <si>
    <t>ネットとネット（養生シート）は45cm以下の間隔ですき間なく結束しているか</t>
    <phoneticPr fontId="5"/>
  </si>
  <si>
    <t>型　枠　支　保　工</t>
    <rPh sb="0" eb="1">
      <t>カタ</t>
    </rPh>
    <rPh sb="2" eb="3">
      <t>ワク</t>
    </rPh>
    <rPh sb="4" eb="5">
      <t>シ</t>
    </rPh>
    <rPh sb="6" eb="7">
      <t>ホ</t>
    </rPh>
    <rPh sb="8" eb="9">
      <t>コウ</t>
    </rPh>
    <phoneticPr fontId="5"/>
  </si>
  <si>
    <t>組立解体</t>
    <rPh sb="0" eb="2">
      <t>クミタ</t>
    </rPh>
    <rPh sb="2" eb="4">
      <t>カイタイ</t>
    </rPh>
    <phoneticPr fontId="5"/>
  </si>
  <si>
    <t>組立図を作成し、当該組立図等により組み立てているか</t>
    <phoneticPr fontId="5"/>
  </si>
  <si>
    <t>安衛則240</t>
    <rPh sb="0" eb="1">
      <t>アン</t>
    </rPh>
    <rPh sb="1" eb="2">
      <t>マモル</t>
    </rPh>
    <rPh sb="2" eb="3">
      <t>ノリ</t>
    </rPh>
    <phoneticPr fontId="5"/>
  </si>
  <si>
    <t>組立、解体作業には作業主任者を選任しているか</t>
    <phoneticPr fontId="5"/>
  </si>
  <si>
    <t>安衛則246</t>
    <rPh sb="0" eb="1">
      <t>アン</t>
    </rPh>
    <rPh sb="1" eb="2">
      <t>マモル</t>
    </rPh>
    <rPh sb="2" eb="3">
      <t>ノリ</t>
    </rPh>
    <phoneticPr fontId="5"/>
  </si>
  <si>
    <t>組立、解体作業区域には関係者以外の立入禁止措置がとられているか</t>
    <phoneticPr fontId="5"/>
  </si>
  <si>
    <t>安衛則245</t>
    <rPh sb="0" eb="1">
      <t>アン</t>
    </rPh>
    <rPh sb="1" eb="2">
      <t>マモル</t>
    </rPh>
    <rPh sb="2" eb="3">
      <t>ノリ</t>
    </rPh>
    <phoneticPr fontId="5"/>
  </si>
  <si>
    <t>安衛則237</t>
    <rPh sb="0" eb="1">
      <t>アン</t>
    </rPh>
    <rPh sb="1" eb="2">
      <t>マモル</t>
    </rPh>
    <rPh sb="2" eb="3">
      <t>ノリ</t>
    </rPh>
    <phoneticPr fontId="5"/>
  </si>
  <si>
    <t>型枠支保工</t>
    <rPh sb="0" eb="2">
      <t>カタワク</t>
    </rPh>
    <rPh sb="2" eb="3">
      <t>シ</t>
    </rPh>
    <rPh sb="3" eb="4">
      <t>ホ</t>
    </rPh>
    <rPh sb="4" eb="5">
      <t>コウ</t>
    </rPh>
    <phoneticPr fontId="5"/>
  </si>
  <si>
    <t>安衛則242</t>
    <rPh sb="0" eb="1">
      <t>アン</t>
    </rPh>
    <rPh sb="1" eb="2">
      <t>マモル</t>
    </rPh>
    <rPh sb="2" eb="3">
      <t>ノリ</t>
    </rPh>
    <phoneticPr fontId="5"/>
  </si>
  <si>
    <t>型枠構台</t>
    <rPh sb="0" eb="2">
      <t>カタワク</t>
    </rPh>
    <rPh sb="2" eb="3">
      <t>コウ</t>
    </rPh>
    <rPh sb="3" eb="4">
      <t>ダイ</t>
    </rPh>
    <phoneticPr fontId="5"/>
  </si>
  <si>
    <t>山　留　め　支　保　工</t>
    <rPh sb="0" eb="1">
      <t>ヤマ</t>
    </rPh>
    <rPh sb="2" eb="3">
      <t>ドメ</t>
    </rPh>
    <rPh sb="6" eb="7">
      <t>シ</t>
    </rPh>
    <rPh sb="8" eb="9">
      <t>ホ</t>
    </rPh>
    <rPh sb="10" eb="11">
      <t>コウ</t>
    </rPh>
    <phoneticPr fontId="5"/>
  </si>
  <si>
    <t>安衛則370</t>
    <rPh sb="0" eb="1">
      <t>アン</t>
    </rPh>
    <rPh sb="1" eb="2">
      <t>マモル</t>
    </rPh>
    <rPh sb="2" eb="3">
      <t>ノリ</t>
    </rPh>
    <phoneticPr fontId="5"/>
  </si>
  <si>
    <t>安衛則374</t>
    <rPh sb="0" eb="1">
      <t>アン</t>
    </rPh>
    <rPh sb="1" eb="2">
      <t>マモル</t>
    </rPh>
    <rPh sb="2" eb="3">
      <t>ノリ</t>
    </rPh>
    <phoneticPr fontId="5"/>
  </si>
  <si>
    <t>安衛則372</t>
    <rPh sb="0" eb="1">
      <t>アン</t>
    </rPh>
    <rPh sb="1" eb="2">
      <t>マモル</t>
    </rPh>
    <rPh sb="2" eb="3">
      <t>ノリ</t>
    </rPh>
    <phoneticPr fontId="5"/>
  </si>
  <si>
    <t>安衛則368</t>
    <rPh sb="0" eb="1">
      <t>アン</t>
    </rPh>
    <rPh sb="1" eb="2">
      <t>マモル</t>
    </rPh>
    <rPh sb="2" eb="3">
      <t>ノリ</t>
    </rPh>
    <phoneticPr fontId="5"/>
  </si>
  <si>
    <t>安衛則373</t>
    <rPh sb="0" eb="1">
      <t>アン</t>
    </rPh>
    <rPh sb="1" eb="2">
      <t>マモル</t>
    </rPh>
    <rPh sb="2" eb="3">
      <t>ノリ</t>
    </rPh>
    <phoneticPr fontId="5"/>
  </si>
  <si>
    <t>山留め周囲には適切な手摺があるか</t>
    <rPh sb="0" eb="1">
      <t>ヤマ</t>
    </rPh>
    <rPh sb="1" eb="2">
      <t>ド</t>
    </rPh>
    <phoneticPr fontId="5"/>
  </si>
  <si>
    <t>安衛則371</t>
    <rPh sb="0" eb="1">
      <t>アン</t>
    </rPh>
    <rPh sb="1" eb="2">
      <t>マモル</t>
    </rPh>
    <rPh sb="2" eb="3">
      <t>ノリ</t>
    </rPh>
    <phoneticPr fontId="5"/>
  </si>
  <si>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5"/>
  </si>
  <si>
    <t>矢板の隙間から漏水や土砂の流出はないか</t>
    <rPh sb="0" eb="2">
      <t>ヤイタ</t>
    </rPh>
    <rPh sb="3" eb="5">
      <t>スキマ</t>
    </rPh>
    <rPh sb="7" eb="9">
      <t>ロウスイ</t>
    </rPh>
    <rPh sb="10" eb="12">
      <t>ドシャ</t>
    </rPh>
    <rPh sb="13" eb="15">
      <t>リュウシュツ</t>
    </rPh>
    <phoneticPr fontId="5"/>
  </si>
  <si>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5"/>
  </si>
  <si>
    <t>異常が発生した場合の措置・対応はできているか</t>
    <rPh sb="0" eb="2">
      <t>イジョウ</t>
    </rPh>
    <rPh sb="3" eb="5">
      <t>ハッセイ</t>
    </rPh>
    <rPh sb="7" eb="9">
      <t>バアイ</t>
    </rPh>
    <rPh sb="10" eb="12">
      <t>ソチ</t>
    </rPh>
    <rPh sb="13" eb="15">
      <t>タイオウ</t>
    </rPh>
    <phoneticPr fontId="5"/>
  </si>
  <si>
    <t>湧水、含水、たまり水等の排水処理はよいか</t>
    <rPh sb="0" eb="2">
      <t>ユウスイ</t>
    </rPh>
    <rPh sb="3" eb="5">
      <t>ガンスイ</t>
    </rPh>
    <rPh sb="9" eb="10">
      <t>ミズ</t>
    </rPh>
    <rPh sb="10" eb="11">
      <t>トウ</t>
    </rPh>
    <rPh sb="12" eb="14">
      <t>ハイスイ</t>
    </rPh>
    <rPh sb="14" eb="16">
      <t>ショリ</t>
    </rPh>
    <phoneticPr fontId="5"/>
  </si>
  <si>
    <t>掘　削　作　業　（　明　り　掘　削　）</t>
    <rPh sb="0" eb="1">
      <t>ホリ</t>
    </rPh>
    <rPh sb="2" eb="3">
      <t>ケズ</t>
    </rPh>
    <rPh sb="4" eb="5">
      <t>サク</t>
    </rPh>
    <rPh sb="6" eb="7">
      <t>ギョウ</t>
    </rPh>
    <rPh sb="10" eb="11">
      <t>アカ</t>
    </rPh>
    <rPh sb="14" eb="15">
      <t>ホリ</t>
    </rPh>
    <rPh sb="16" eb="17">
      <t>ケズ</t>
    </rPh>
    <phoneticPr fontId="5"/>
  </si>
  <si>
    <t>安衛則355</t>
    <rPh sb="0" eb="1">
      <t>アン</t>
    </rPh>
    <rPh sb="1" eb="2">
      <t>マモル</t>
    </rPh>
    <rPh sb="2" eb="3">
      <t>ノリ</t>
    </rPh>
    <phoneticPr fontId="5"/>
  </si>
  <si>
    <t>安衛則359</t>
    <rPh sb="0" eb="1">
      <t>アン</t>
    </rPh>
    <rPh sb="1" eb="2">
      <t>マモル</t>
    </rPh>
    <rPh sb="2" eb="3">
      <t>ノリ</t>
    </rPh>
    <phoneticPr fontId="5"/>
  </si>
  <si>
    <t>安衛則358</t>
    <rPh sb="0" eb="1">
      <t>アン</t>
    </rPh>
    <rPh sb="1" eb="2">
      <t>マモル</t>
    </rPh>
    <rPh sb="2" eb="3">
      <t>ノリ</t>
    </rPh>
    <phoneticPr fontId="5"/>
  </si>
  <si>
    <t>安衛則362</t>
    <rPh sb="0" eb="1">
      <t>アン</t>
    </rPh>
    <rPh sb="1" eb="2">
      <t>マモル</t>
    </rPh>
    <rPh sb="2" eb="3">
      <t>ノリ</t>
    </rPh>
    <phoneticPr fontId="5"/>
  </si>
  <si>
    <t>安衛則361</t>
    <rPh sb="0" eb="1">
      <t>アン</t>
    </rPh>
    <rPh sb="1" eb="2">
      <t>マモル</t>
    </rPh>
    <rPh sb="2" eb="3">
      <t>ノリ</t>
    </rPh>
    <phoneticPr fontId="5"/>
  </si>
  <si>
    <t>安衛則367</t>
    <rPh sb="0" eb="1">
      <t>アン</t>
    </rPh>
    <rPh sb="1" eb="2">
      <t>マモル</t>
    </rPh>
    <rPh sb="2" eb="3">
      <t>ノリ</t>
    </rPh>
    <phoneticPr fontId="5"/>
  </si>
  <si>
    <t>安衛則534</t>
    <rPh sb="0" eb="1">
      <t>アン</t>
    </rPh>
    <rPh sb="1" eb="2">
      <t>マモル</t>
    </rPh>
    <rPh sb="2" eb="3">
      <t>ノリ</t>
    </rPh>
    <phoneticPr fontId="5"/>
  </si>
  <si>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5"/>
  </si>
  <si>
    <t>安衛則162</t>
    <rPh sb="0" eb="1">
      <t>アン</t>
    </rPh>
    <rPh sb="1" eb="2">
      <t>マモル</t>
    </rPh>
    <rPh sb="2" eb="3">
      <t>ノリ</t>
    </rPh>
    <phoneticPr fontId="5"/>
  </si>
  <si>
    <t>安衛則152</t>
    <rPh sb="0" eb="1">
      <t>アン</t>
    </rPh>
    <rPh sb="1" eb="2">
      <t>マモル</t>
    </rPh>
    <rPh sb="2" eb="3">
      <t>ノリ</t>
    </rPh>
    <phoneticPr fontId="5"/>
  </si>
  <si>
    <t>安衛則160</t>
    <rPh sb="0" eb="1">
      <t>アン</t>
    </rPh>
    <rPh sb="1" eb="2">
      <t>マモル</t>
    </rPh>
    <rPh sb="2" eb="3">
      <t>ノリ</t>
    </rPh>
    <phoneticPr fontId="5"/>
  </si>
  <si>
    <t>安衛則153</t>
    <rPh sb="0" eb="1">
      <t>アン</t>
    </rPh>
    <rPh sb="1" eb="2">
      <t>マモル</t>
    </rPh>
    <rPh sb="2" eb="3">
      <t>ノリ</t>
    </rPh>
    <phoneticPr fontId="5"/>
  </si>
  <si>
    <t>安衛則157,158</t>
    <rPh sb="0" eb="1">
      <t>アン</t>
    </rPh>
    <rPh sb="1" eb="2">
      <t>マモル</t>
    </rPh>
    <rPh sb="2" eb="3">
      <t>ノリ</t>
    </rPh>
    <phoneticPr fontId="5"/>
  </si>
  <si>
    <t>安衛則158</t>
    <rPh sb="0" eb="1">
      <t>アン</t>
    </rPh>
    <rPh sb="1" eb="2">
      <t>マモル</t>
    </rPh>
    <rPh sb="2" eb="3">
      <t>ノリ</t>
    </rPh>
    <phoneticPr fontId="5"/>
  </si>
  <si>
    <t>掘　削　用　機　械</t>
    <rPh sb="0" eb="1">
      <t>ホリ</t>
    </rPh>
    <rPh sb="2" eb="3">
      <t>ケズ</t>
    </rPh>
    <rPh sb="4" eb="5">
      <t>ヨウ</t>
    </rPh>
    <rPh sb="6" eb="7">
      <t>キ</t>
    </rPh>
    <rPh sb="8" eb="9">
      <t>カイ</t>
    </rPh>
    <phoneticPr fontId="5"/>
  </si>
  <si>
    <t>運転席を離れる時はバケットを下げ、キーを抜き、走行ブレーキをかけているか</t>
    <phoneticPr fontId="5"/>
  </si>
  <si>
    <t>安衛則164</t>
    <rPh sb="0" eb="1">
      <t>アン</t>
    </rPh>
    <rPh sb="1" eb="2">
      <t>マモル</t>
    </rPh>
    <rPh sb="2" eb="3">
      <t>ノリ</t>
    </rPh>
    <phoneticPr fontId="5"/>
  </si>
  <si>
    <t>走行路の勾配は急すぎないか</t>
    <rPh sb="0" eb="2">
      <t>ソウコウ</t>
    </rPh>
    <rPh sb="2" eb="3">
      <t>ロ</t>
    </rPh>
    <rPh sb="4" eb="6">
      <t>コウバイ</t>
    </rPh>
    <rPh sb="7" eb="8">
      <t>キュウ</t>
    </rPh>
    <phoneticPr fontId="5"/>
  </si>
  <si>
    <t>転倒又は転倒防止の措置はしてあるか</t>
    <rPh sb="0" eb="2">
      <t>テントウ</t>
    </rPh>
    <rPh sb="2" eb="3">
      <t>マタ</t>
    </rPh>
    <rPh sb="4" eb="6">
      <t>テントウ</t>
    </rPh>
    <rPh sb="6" eb="8">
      <t>ボウシ</t>
    </rPh>
    <rPh sb="9" eb="11">
      <t>ソチ</t>
    </rPh>
    <phoneticPr fontId="5"/>
  </si>
  <si>
    <t>基　礎　工　事　用　機　械</t>
    <rPh sb="0" eb="1">
      <t>モト</t>
    </rPh>
    <rPh sb="2" eb="3">
      <t>イシズエ</t>
    </rPh>
    <rPh sb="4" eb="5">
      <t>コウ</t>
    </rPh>
    <rPh sb="6" eb="7">
      <t>コト</t>
    </rPh>
    <rPh sb="8" eb="9">
      <t>ヨウ</t>
    </rPh>
    <rPh sb="10" eb="11">
      <t>キ</t>
    </rPh>
    <rPh sb="12" eb="13">
      <t>カイ</t>
    </rPh>
    <phoneticPr fontId="5"/>
  </si>
  <si>
    <t>安衛則521</t>
    <rPh sb="0" eb="1">
      <t>アン</t>
    </rPh>
    <rPh sb="1" eb="2">
      <t>マモル</t>
    </rPh>
    <rPh sb="2" eb="3">
      <t>ノリ</t>
    </rPh>
    <phoneticPr fontId="5"/>
  </si>
  <si>
    <t>安衛則187</t>
    <rPh sb="0" eb="1">
      <t>アン</t>
    </rPh>
    <rPh sb="1" eb="2">
      <t>マモル</t>
    </rPh>
    <rPh sb="2" eb="3">
      <t>ノリ</t>
    </rPh>
    <phoneticPr fontId="5"/>
  </si>
  <si>
    <t>安衛則174</t>
    <rPh sb="0" eb="1">
      <t>アン</t>
    </rPh>
    <rPh sb="1" eb="2">
      <t>マモル</t>
    </rPh>
    <rPh sb="2" eb="3">
      <t>ノリ</t>
    </rPh>
    <phoneticPr fontId="5"/>
  </si>
  <si>
    <t>安衛則186</t>
    <rPh sb="0" eb="1">
      <t>アン</t>
    </rPh>
    <rPh sb="1" eb="2">
      <t>マモル</t>
    </rPh>
    <rPh sb="2" eb="3">
      <t>ノリ</t>
    </rPh>
    <phoneticPr fontId="5"/>
  </si>
  <si>
    <t>安衛則173</t>
    <rPh sb="0" eb="1">
      <t>アン</t>
    </rPh>
    <rPh sb="1" eb="2">
      <t>マモル</t>
    </rPh>
    <rPh sb="2" eb="3">
      <t>ノリ</t>
    </rPh>
    <phoneticPr fontId="5"/>
  </si>
  <si>
    <t>安衛則189</t>
    <rPh sb="0" eb="1">
      <t>アン</t>
    </rPh>
    <rPh sb="1" eb="2">
      <t>マモル</t>
    </rPh>
    <rPh sb="2" eb="3">
      <t>ノリ</t>
    </rPh>
    <phoneticPr fontId="5"/>
  </si>
  <si>
    <t>コ　ン　ク　リ　ー　ト　打　設　用　機　械</t>
    <rPh sb="12" eb="13">
      <t>ダ</t>
    </rPh>
    <rPh sb="14" eb="15">
      <t>セツ</t>
    </rPh>
    <rPh sb="16" eb="17">
      <t>ヨウ</t>
    </rPh>
    <rPh sb="18" eb="19">
      <t>キ</t>
    </rPh>
    <rPh sb="20" eb="21">
      <t>カイ</t>
    </rPh>
    <phoneticPr fontId="5"/>
  </si>
  <si>
    <t>ホースの脱落、振れ防止の措置はよいか（安全ワイヤーがあるか）</t>
    <rPh sb="19" eb="21">
      <t>アンゼン</t>
    </rPh>
    <phoneticPr fontId="5"/>
  </si>
  <si>
    <t>安衛則171の2</t>
    <rPh sb="0" eb="1">
      <t>アン</t>
    </rPh>
    <rPh sb="1" eb="2">
      <t>マモル</t>
    </rPh>
    <rPh sb="2" eb="3">
      <t>ノリ</t>
    </rPh>
    <phoneticPr fontId="5"/>
  </si>
  <si>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5"/>
  </si>
  <si>
    <t>安衛則169の2</t>
    <rPh sb="0" eb="1">
      <t>アン</t>
    </rPh>
    <rPh sb="1" eb="2">
      <t>マモル</t>
    </rPh>
    <rPh sb="2" eb="3">
      <t>ノリ</t>
    </rPh>
    <phoneticPr fontId="5"/>
  </si>
  <si>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5"/>
  </si>
  <si>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5"/>
  </si>
  <si>
    <t>解　体　用　機　械</t>
    <rPh sb="0" eb="1">
      <t>カイ</t>
    </rPh>
    <rPh sb="2" eb="3">
      <t>カラダ</t>
    </rPh>
    <rPh sb="4" eb="5">
      <t>ヨウ</t>
    </rPh>
    <rPh sb="6" eb="7">
      <t>キ</t>
    </rPh>
    <rPh sb="8" eb="9">
      <t>カイ</t>
    </rPh>
    <phoneticPr fontId="5"/>
  </si>
  <si>
    <t>安衛則171の4</t>
    <rPh sb="0" eb="1">
      <t>アン</t>
    </rPh>
    <rPh sb="1" eb="2">
      <t>マモル</t>
    </rPh>
    <rPh sb="2" eb="3">
      <t>ノリ</t>
    </rPh>
    <phoneticPr fontId="5"/>
  </si>
  <si>
    <t>パイプサポートを3本以上継いでいないか</t>
    <phoneticPr fontId="5"/>
  </si>
  <si>
    <t>パイプサポートの天板と大引きを固定しているか</t>
    <phoneticPr fontId="5"/>
  </si>
  <si>
    <t>作業床を設けているか</t>
    <phoneticPr fontId="5"/>
  </si>
  <si>
    <t>全体に筋かいを設けているか</t>
    <phoneticPr fontId="5"/>
  </si>
  <si>
    <t>高さ1.5mを超える箇所へは昇降設備を設けているか</t>
    <phoneticPr fontId="5"/>
  </si>
  <si>
    <t>枠組足場のブレースは完全に入れているか</t>
    <phoneticPr fontId="5"/>
  </si>
  <si>
    <t>枠組足場の主枠に荷重がかかるようになっているか</t>
    <phoneticPr fontId="5"/>
  </si>
  <si>
    <t>支保工の材料は著しい損傷、変形または腐食のないものを使用しているか</t>
    <phoneticPr fontId="5"/>
  </si>
  <si>
    <t>敷板、コンクリートの打設等により支柱の沈下防止措置を行っているか</t>
    <phoneticPr fontId="5"/>
  </si>
  <si>
    <t>開口部の近くに土砂、重量物等を置いていないか</t>
    <phoneticPr fontId="5"/>
  </si>
  <si>
    <t>山留めの変位を常に監視しているか</t>
    <phoneticPr fontId="5"/>
  </si>
  <si>
    <t>切梁り上に材料等を載せていないか</t>
    <phoneticPr fontId="5"/>
  </si>
  <si>
    <t>切梁り等圧縮材の継手は突合せ継手としているか（火打ちを除く）</t>
    <phoneticPr fontId="5"/>
  </si>
  <si>
    <t>切梁り等に作業通路又は親綱を設置しているか</t>
    <phoneticPr fontId="5"/>
  </si>
  <si>
    <t>切梁り、腹起しは脱落を防止するため矢板、杭等に確実に止めているか</t>
    <phoneticPr fontId="5"/>
  </si>
  <si>
    <t>2.0m以上の地山の掘削作業では、作業主任者を選任しているか</t>
    <phoneticPr fontId="5"/>
  </si>
  <si>
    <t>運転席以外の所に作業員を乗せていないか</t>
    <phoneticPr fontId="5"/>
  </si>
  <si>
    <t>旋回する周囲に作業員が立ち入っていないか</t>
    <phoneticPr fontId="5"/>
  </si>
  <si>
    <t>立入禁止の措置又は誘導員の配置はよいか</t>
    <phoneticPr fontId="5"/>
  </si>
  <si>
    <t>主たる用途外の使用（荷の吊り上げ等）をしていないか</t>
    <phoneticPr fontId="5"/>
  </si>
  <si>
    <t>埋設物等による危険の防止の措置を講じているか</t>
    <phoneticPr fontId="5"/>
  </si>
  <si>
    <t>夜間の作業では十分な照明を確保しているか</t>
    <phoneticPr fontId="5"/>
  </si>
  <si>
    <t>掘削は安全な勾配か</t>
    <phoneticPr fontId="5"/>
  </si>
  <si>
    <t>浮石及び亀裂はないか</t>
    <phoneticPr fontId="5"/>
  </si>
  <si>
    <t>排水設備、表面排水処理は十分か</t>
    <phoneticPr fontId="5"/>
  </si>
  <si>
    <t>立入禁止の柵、手摺を設けているか</t>
    <phoneticPr fontId="5"/>
  </si>
  <si>
    <t>スカシ掘りをしていないか</t>
    <phoneticPr fontId="5"/>
  </si>
  <si>
    <t>前照灯の設置はよいか</t>
    <phoneticPr fontId="5"/>
  </si>
  <si>
    <t>運転席を離れる時はブレードを下げ、キーを抜き、走行ブレーキをかけているか</t>
    <phoneticPr fontId="5"/>
  </si>
  <si>
    <t>ヘッドガードに損傷、曲り等の異常はないか</t>
    <phoneticPr fontId="5"/>
  </si>
  <si>
    <t>転倒又は接触等の危険がある場合は誘導員を配置しているか</t>
    <phoneticPr fontId="5"/>
  </si>
  <si>
    <t>運転席以外の所に、作業員を乗せていないか</t>
    <phoneticPr fontId="5"/>
  </si>
  <si>
    <t>リーダへの昇降は、親綱を設置し安全帯を使用しているか</t>
    <phoneticPr fontId="5"/>
  </si>
  <si>
    <t>ハンマ吊上装置に異常はないか</t>
    <phoneticPr fontId="5"/>
  </si>
  <si>
    <t>転倒又は接触等の危険がある場合は、誘導員を配置しているか</t>
    <phoneticPr fontId="5"/>
  </si>
  <si>
    <t>運転席を離れる時はブレーカを下げ、キーを抜き、走行ブレーキをかけているか</t>
    <phoneticPr fontId="5"/>
  </si>
  <si>
    <t>運転席の前面には強化ガラスを使用し又は飛来防止措置を行っているか</t>
    <phoneticPr fontId="5"/>
  </si>
  <si>
    <t>移　動　式　ク　レ　ー　ン　作　業</t>
    <rPh sb="0" eb="1">
      <t>ウツリ</t>
    </rPh>
    <rPh sb="2" eb="3">
      <t>ドウ</t>
    </rPh>
    <rPh sb="4" eb="5">
      <t>シキ</t>
    </rPh>
    <rPh sb="14" eb="15">
      <t>サク</t>
    </rPh>
    <rPh sb="16" eb="17">
      <t>ギョウ</t>
    </rPh>
    <phoneticPr fontId="5"/>
  </si>
  <si>
    <t>移ク構規24</t>
    <rPh sb="0" eb="1">
      <t>ウツリ</t>
    </rPh>
    <rPh sb="2" eb="3">
      <t>カマエ</t>
    </rPh>
    <rPh sb="3" eb="4">
      <t>タダシ</t>
    </rPh>
    <phoneticPr fontId="5"/>
  </si>
  <si>
    <t>クレーン則
29,74の2</t>
    <rPh sb="4" eb="5">
      <t>ノリ</t>
    </rPh>
    <phoneticPr fontId="5"/>
  </si>
  <si>
    <t>クレーン則
70の5</t>
    <rPh sb="4" eb="5">
      <t>ノリ</t>
    </rPh>
    <phoneticPr fontId="5"/>
  </si>
  <si>
    <t>クレーン則
74,74の2</t>
    <rPh sb="4" eb="5">
      <t>ノリ</t>
    </rPh>
    <phoneticPr fontId="5"/>
  </si>
  <si>
    <t>クレーン則
70の2</t>
    <rPh sb="4" eb="5">
      <t>ノリ</t>
    </rPh>
    <phoneticPr fontId="5"/>
  </si>
  <si>
    <t>クレーン則
20の2</t>
    <rPh sb="4" eb="5">
      <t>ノリ</t>
    </rPh>
    <phoneticPr fontId="5"/>
  </si>
  <si>
    <t>クレーン則
74の4</t>
    <rPh sb="4" eb="5">
      <t>ノリ</t>
    </rPh>
    <phoneticPr fontId="5"/>
  </si>
  <si>
    <t>クレーン則75</t>
    <rPh sb="4" eb="5">
      <t>ノリ</t>
    </rPh>
    <phoneticPr fontId="5"/>
  </si>
  <si>
    <t>クレーン則
70の3</t>
    <rPh sb="4" eb="5">
      <t>ノリ</t>
    </rPh>
    <phoneticPr fontId="5"/>
  </si>
  <si>
    <t>玉　掛　作　業</t>
    <rPh sb="0" eb="1">
      <t>タマ</t>
    </rPh>
    <rPh sb="2" eb="3">
      <t>カカリ</t>
    </rPh>
    <rPh sb="4" eb="5">
      <t>サク</t>
    </rPh>
    <rPh sb="6" eb="7">
      <t>ギョウ</t>
    </rPh>
    <phoneticPr fontId="5"/>
  </si>
  <si>
    <t>クレーン則215</t>
    <rPh sb="4" eb="5">
      <t>ノリ</t>
    </rPh>
    <phoneticPr fontId="5"/>
  </si>
  <si>
    <t>1本吊りをしていないか（丸太、角パイプ、単管、酸素・アセチレンボンベなど）</t>
    <rPh sb="12" eb="14">
      <t>マルタ</t>
    </rPh>
    <rPh sb="15" eb="16">
      <t>カク</t>
    </rPh>
    <rPh sb="20" eb="22">
      <t>タンカン</t>
    </rPh>
    <rPh sb="23" eb="25">
      <t>サンソ</t>
    </rPh>
    <phoneticPr fontId="5"/>
  </si>
  <si>
    <t>クレーン則217</t>
    <rPh sb="4" eb="5">
      <t>ノリ</t>
    </rPh>
    <phoneticPr fontId="5"/>
  </si>
  <si>
    <t>荷の重心の真上にフックがくるようになっているか</t>
    <rPh sb="0" eb="1">
      <t>ニ</t>
    </rPh>
    <rPh sb="2" eb="4">
      <t>ジュウシン</t>
    </rPh>
    <rPh sb="5" eb="7">
      <t>マウエ</t>
    </rPh>
    <phoneticPr fontId="5"/>
  </si>
  <si>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5"/>
  </si>
  <si>
    <t>横引き、斜め吊りをしていないか</t>
    <rPh sb="0" eb="1">
      <t>ヨコ</t>
    </rPh>
    <rPh sb="1" eb="2">
      <t>ヒ</t>
    </rPh>
    <rPh sb="4" eb="5">
      <t>ナナ</t>
    </rPh>
    <rPh sb="6" eb="7">
      <t>ツ</t>
    </rPh>
    <phoneticPr fontId="5"/>
  </si>
  <si>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5"/>
  </si>
  <si>
    <t>作業者自身の手が、ロープに挟まれないように注意しているか</t>
    <rPh sb="0" eb="3">
      <t>サギョウシャ</t>
    </rPh>
    <rPh sb="3" eb="5">
      <t>ジシン</t>
    </rPh>
    <rPh sb="6" eb="7">
      <t>テ</t>
    </rPh>
    <rPh sb="13" eb="14">
      <t>ハサ</t>
    </rPh>
    <rPh sb="21" eb="23">
      <t>チュウイ</t>
    </rPh>
    <phoneticPr fontId="5"/>
  </si>
  <si>
    <t>危　険　物　取　扱　い　作　業</t>
    <phoneticPr fontId="5"/>
  </si>
  <si>
    <t>安衛則261</t>
    <phoneticPr fontId="5"/>
  </si>
  <si>
    <t>ガ　ス　溶　接　溶　断　作　業</t>
    <rPh sb="4" eb="5">
      <t>ヨウ</t>
    </rPh>
    <rPh sb="6" eb="7">
      <t>セツ</t>
    </rPh>
    <rPh sb="8" eb="9">
      <t>ヨウ</t>
    </rPh>
    <rPh sb="10" eb="11">
      <t>ダン</t>
    </rPh>
    <rPh sb="12" eb="13">
      <t>サク</t>
    </rPh>
    <rPh sb="14" eb="15">
      <t>ギョウ</t>
    </rPh>
    <phoneticPr fontId="5"/>
  </si>
  <si>
    <t>ホースの損傷、亀裂はないか、吹管とホースの接続箇所はガス漏れがないか</t>
    <phoneticPr fontId="5"/>
  </si>
  <si>
    <t>安衛則262</t>
    <phoneticPr fontId="5"/>
  </si>
  <si>
    <t>安衛則263</t>
    <phoneticPr fontId="5"/>
  </si>
  <si>
    <t>ガスボンベは台車等に固定してあるか</t>
    <rPh sb="6" eb="8">
      <t>ダイシャ</t>
    </rPh>
    <rPh sb="8" eb="9">
      <t>トウ</t>
    </rPh>
    <rPh sb="10" eb="12">
      <t>コテイ</t>
    </rPh>
    <phoneticPr fontId="5"/>
  </si>
  <si>
    <t>安全バンドは適正か</t>
    <rPh sb="0" eb="2">
      <t>アンゼン</t>
    </rPh>
    <rPh sb="6" eb="8">
      <t>テキセイ</t>
    </rPh>
    <phoneticPr fontId="5"/>
  </si>
  <si>
    <t>粉　じ　ん　障　害</t>
    <phoneticPr fontId="5"/>
  </si>
  <si>
    <t>振　動　・　騒　音　障　害</t>
    <phoneticPr fontId="5"/>
  </si>
  <si>
    <t>丸　の　こ</t>
    <rPh sb="0" eb="1">
      <t>マル</t>
    </rPh>
    <phoneticPr fontId="5"/>
  </si>
  <si>
    <t>安衛則111</t>
    <rPh sb="0" eb="1">
      <t>アン</t>
    </rPh>
    <rPh sb="1" eb="2">
      <t>マモル</t>
    </rPh>
    <rPh sb="2" eb="3">
      <t>ノリ</t>
    </rPh>
    <phoneticPr fontId="5"/>
  </si>
  <si>
    <t>安衛則110</t>
    <rPh sb="0" eb="1">
      <t>アン</t>
    </rPh>
    <rPh sb="1" eb="2">
      <t>マモル</t>
    </rPh>
    <rPh sb="2" eb="3">
      <t>ノリ</t>
    </rPh>
    <phoneticPr fontId="5"/>
  </si>
  <si>
    <t>のこ歯の接触予防措置は、常に作動するようになっているか</t>
    <rPh sb="2" eb="3">
      <t>ハ</t>
    </rPh>
    <rPh sb="4" eb="6">
      <t>セッショク</t>
    </rPh>
    <rPh sb="6" eb="8">
      <t>ヨボウ</t>
    </rPh>
    <rPh sb="8" eb="10">
      <t>ソチ</t>
    </rPh>
    <rPh sb="12" eb="13">
      <t>ツネ</t>
    </rPh>
    <rPh sb="14" eb="16">
      <t>サドウ</t>
    </rPh>
    <phoneticPr fontId="5"/>
  </si>
  <si>
    <t>安衛則115</t>
    <rPh sb="0" eb="1">
      <t>アン</t>
    </rPh>
    <rPh sb="1" eb="2">
      <t>マモル</t>
    </rPh>
    <rPh sb="2" eb="3">
      <t>ノリ</t>
    </rPh>
    <phoneticPr fontId="5"/>
  </si>
  <si>
    <t>グ　ラ　イ　ン　ダ</t>
    <phoneticPr fontId="5"/>
  </si>
  <si>
    <t>安衛則119</t>
    <rPh sb="0" eb="1">
      <t>アン</t>
    </rPh>
    <rPh sb="1" eb="2">
      <t>マモル</t>
    </rPh>
    <rPh sb="2" eb="3">
      <t>ノリ</t>
    </rPh>
    <phoneticPr fontId="5"/>
  </si>
  <si>
    <t>安衛則106</t>
    <rPh sb="0" eb="1">
      <t>アン</t>
    </rPh>
    <rPh sb="1" eb="2">
      <t>マモル</t>
    </rPh>
    <rPh sb="2" eb="3">
      <t>ノリ</t>
    </rPh>
    <phoneticPr fontId="5"/>
  </si>
  <si>
    <t>保護カバーが正しく取り付けてあるか</t>
    <rPh sb="0" eb="2">
      <t>ホゴ</t>
    </rPh>
    <rPh sb="6" eb="7">
      <t>タダ</t>
    </rPh>
    <rPh sb="9" eb="10">
      <t>ト</t>
    </rPh>
    <rPh sb="11" eb="12">
      <t>ツ</t>
    </rPh>
    <phoneticPr fontId="5"/>
  </si>
  <si>
    <t>安衛則117</t>
    <rPh sb="0" eb="1">
      <t>アン</t>
    </rPh>
    <rPh sb="1" eb="2">
      <t>マモル</t>
    </rPh>
    <rPh sb="2" eb="3">
      <t>ノリ</t>
    </rPh>
    <phoneticPr fontId="5"/>
  </si>
  <si>
    <t>安衛則118</t>
    <rPh sb="0" eb="1">
      <t>アン</t>
    </rPh>
    <rPh sb="1" eb="2">
      <t>マモル</t>
    </rPh>
    <rPh sb="2" eb="3">
      <t>ノリ</t>
    </rPh>
    <phoneticPr fontId="5"/>
  </si>
  <si>
    <t>安衛則120</t>
    <rPh sb="0" eb="1">
      <t>アン</t>
    </rPh>
    <rPh sb="1" eb="2">
      <t>マモル</t>
    </rPh>
    <rPh sb="2" eb="3">
      <t>ノリ</t>
    </rPh>
    <phoneticPr fontId="5"/>
  </si>
  <si>
    <t>振　動　・　騒　音　作　業</t>
    <phoneticPr fontId="5"/>
  </si>
  <si>
    <t>騒規法14
振規法14</t>
    <rPh sb="0" eb="1">
      <t>サワ</t>
    </rPh>
    <rPh sb="1" eb="2">
      <t>キ</t>
    </rPh>
    <rPh sb="2" eb="3">
      <t>ホウ</t>
    </rPh>
    <rPh sb="6" eb="7">
      <t>オサム</t>
    </rPh>
    <rPh sb="7" eb="8">
      <t>タダシ</t>
    </rPh>
    <rPh sb="8" eb="9">
      <t>ホウ</t>
    </rPh>
    <phoneticPr fontId="5"/>
  </si>
  <si>
    <t>県、市の条例を確認しているか</t>
    <phoneticPr fontId="5"/>
  </si>
  <si>
    <t>埋　設　物　・　架　空　接　近　作　業</t>
    <phoneticPr fontId="5"/>
  </si>
  <si>
    <t>安衛則363</t>
    <rPh sb="0" eb="1">
      <t>アン</t>
    </rPh>
    <rPh sb="1" eb="2">
      <t>マモル</t>
    </rPh>
    <rPh sb="2" eb="3">
      <t>ノリ</t>
    </rPh>
    <phoneticPr fontId="5"/>
  </si>
  <si>
    <t>安衛則194</t>
    <phoneticPr fontId="5"/>
  </si>
  <si>
    <t>安衛則322</t>
    <phoneticPr fontId="5"/>
  </si>
  <si>
    <t>安衛則362</t>
    <phoneticPr fontId="5"/>
  </si>
  <si>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5"/>
  </si>
  <si>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5"/>
  </si>
  <si>
    <t>仮　設　移　動　電　線</t>
    <rPh sb="0" eb="1">
      <t>カリ</t>
    </rPh>
    <rPh sb="2" eb="3">
      <t>セツ</t>
    </rPh>
    <rPh sb="4" eb="5">
      <t>ウツリ</t>
    </rPh>
    <rPh sb="6" eb="7">
      <t>ドウ</t>
    </rPh>
    <rPh sb="8" eb="9">
      <t>デン</t>
    </rPh>
    <rPh sb="10" eb="11">
      <t>セン</t>
    </rPh>
    <phoneticPr fontId="5"/>
  </si>
  <si>
    <t>通路上に配線した移動電線は、適切な防護がされているか</t>
    <phoneticPr fontId="5"/>
  </si>
  <si>
    <t>安衛則336</t>
    <rPh sb="0" eb="1">
      <t>アン</t>
    </rPh>
    <rPh sb="1" eb="2">
      <t>マモル</t>
    </rPh>
    <rPh sb="2" eb="3">
      <t>ノリ</t>
    </rPh>
    <phoneticPr fontId="5"/>
  </si>
  <si>
    <t>安衛則336,352</t>
    <rPh sb="0" eb="1">
      <t>アン</t>
    </rPh>
    <rPh sb="1" eb="2">
      <t>マモル</t>
    </rPh>
    <rPh sb="2" eb="3">
      <t>ノリ</t>
    </rPh>
    <phoneticPr fontId="5"/>
  </si>
  <si>
    <t>安衛則337</t>
    <rPh sb="0" eb="1">
      <t>アン</t>
    </rPh>
    <rPh sb="1" eb="2">
      <t>マモル</t>
    </rPh>
    <rPh sb="2" eb="3">
      <t>ノリ</t>
    </rPh>
    <phoneticPr fontId="5"/>
  </si>
  <si>
    <t>安衛則352</t>
    <rPh sb="0" eb="1">
      <t>アン</t>
    </rPh>
    <rPh sb="1" eb="2">
      <t>マモル</t>
    </rPh>
    <rPh sb="2" eb="3">
      <t>ノリ</t>
    </rPh>
    <phoneticPr fontId="5"/>
  </si>
  <si>
    <t>照　明　設　備</t>
    <rPh sb="0" eb="1">
      <t>テラシ</t>
    </rPh>
    <rPh sb="2" eb="3">
      <t>メイ</t>
    </rPh>
    <rPh sb="4" eb="5">
      <t>セツ</t>
    </rPh>
    <rPh sb="6" eb="7">
      <t>ソナエ</t>
    </rPh>
    <phoneticPr fontId="5"/>
  </si>
  <si>
    <t>安衛則330</t>
    <rPh sb="0" eb="1">
      <t>アン</t>
    </rPh>
    <rPh sb="1" eb="2">
      <t>マモル</t>
    </rPh>
    <rPh sb="2" eb="3">
      <t>ノリ</t>
    </rPh>
    <phoneticPr fontId="5"/>
  </si>
  <si>
    <t>ア　ー　ク　溶　接　作　業</t>
    <rPh sb="6" eb="7">
      <t>ヨウ</t>
    </rPh>
    <rPh sb="8" eb="9">
      <t>セツ</t>
    </rPh>
    <rPh sb="10" eb="11">
      <t>サク</t>
    </rPh>
    <rPh sb="12" eb="13">
      <t>ギョウ</t>
    </rPh>
    <phoneticPr fontId="5"/>
  </si>
  <si>
    <t>遮光面、保護手袋、保護マスク等の保護具の使用は適切か</t>
    <rPh sb="0" eb="1">
      <t>シャ</t>
    </rPh>
    <phoneticPr fontId="5"/>
  </si>
  <si>
    <t>安衛則333</t>
    <rPh sb="0" eb="1">
      <t>アン</t>
    </rPh>
    <rPh sb="1" eb="2">
      <t>マモル</t>
    </rPh>
    <rPh sb="2" eb="3">
      <t>ノリ</t>
    </rPh>
    <phoneticPr fontId="5"/>
  </si>
  <si>
    <t>安衛則332</t>
    <rPh sb="0" eb="1">
      <t>アン</t>
    </rPh>
    <rPh sb="1" eb="2">
      <t>マモル</t>
    </rPh>
    <rPh sb="2" eb="3">
      <t>ノリ</t>
    </rPh>
    <phoneticPr fontId="5"/>
  </si>
  <si>
    <t>安衛則331</t>
    <rPh sb="0" eb="1">
      <t>アン</t>
    </rPh>
    <rPh sb="1" eb="2">
      <t>マモル</t>
    </rPh>
    <rPh sb="2" eb="3">
      <t>ノリ</t>
    </rPh>
    <phoneticPr fontId="5"/>
  </si>
  <si>
    <t>玉　掛　用　具</t>
    <rPh sb="0" eb="1">
      <t>タマ</t>
    </rPh>
    <rPh sb="2" eb="3">
      <t>カカリ</t>
    </rPh>
    <rPh sb="4" eb="5">
      <t>ヨウ</t>
    </rPh>
    <rPh sb="6" eb="7">
      <t>グ</t>
    </rPh>
    <phoneticPr fontId="5"/>
  </si>
  <si>
    <t>ワイヤーロープ</t>
    <phoneticPr fontId="5"/>
  </si>
  <si>
    <t>繊維ロープベルト</t>
    <rPh sb="0" eb="2">
      <t>センイ</t>
    </rPh>
    <phoneticPr fontId="5"/>
  </si>
  <si>
    <t>クレーン則218</t>
    <rPh sb="4" eb="5">
      <t>ノリ</t>
    </rPh>
    <phoneticPr fontId="5"/>
  </si>
  <si>
    <t>チェーン</t>
    <phoneticPr fontId="5"/>
  </si>
  <si>
    <t>クレーン則216</t>
    <rPh sb="4" eb="5">
      <t>ノリ</t>
    </rPh>
    <phoneticPr fontId="5"/>
  </si>
  <si>
    <t>フック、シャックル</t>
    <phoneticPr fontId="5"/>
  </si>
  <si>
    <t>変　電　設　備</t>
    <rPh sb="0" eb="1">
      <t>ヘン</t>
    </rPh>
    <rPh sb="2" eb="3">
      <t>デン</t>
    </rPh>
    <rPh sb="4" eb="5">
      <t>セツ</t>
    </rPh>
    <rPh sb="6" eb="7">
      <t>ソナエ</t>
    </rPh>
    <phoneticPr fontId="5"/>
  </si>
  <si>
    <t>安衛則329</t>
    <rPh sb="0" eb="1">
      <t>アン</t>
    </rPh>
    <rPh sb="1" eb="2">
      <t>マモル</t>
    </rPh>
    <rPh sb="2" eb="3">
      <t>ノリ</t>
    </rPh>
    <phoneticPr fontId="5"/>
  </si>
  <si>
    <t>安衛則353</t>
    <rPh sb="0" eb="1">
      <t>アン</t>
    </rPh>
    <rPh sb="1" eb="2">
      <t>マモル</t>
    </rPh>
    <rPh sb="2" eb="3">
      <t>ノリ</t>
    </rPh>
    <phoneticPr fontId="5"/>
  </si>
  <si>
    <t>安衛則335</t>
    <rPh sb="0" eb="1">
      <t>アン</t>
    </rPh>
    <rPh sb="1" eb="2">
      <t>マモル</t>
    </rPh>
    <rPh sb="2" eb="3">
      <t>ノリ</t>
    </rPh>
    <phoneticPr fontId="5"/>
  </si>
  <si>
    <t>分　電　盤　、　漏　電　しゃ　断　盤</t>
    <rPh sb="0" eb="1">
      <t>ブン</t>
    </rPh>
    <rPh sb="2" eb="3">
      <t>デン</t>
    </rPh>
    <rPh sb="4" eb="5">
      <t>バン</t>
    </rPh>
    <rPh sb="8" eb="9">
      <t>ロウ</t>
    </rPh>
    <rPh sb="10" eb="11">
      <t>デン</t>
    </rPh>
    <rPh sb="15" eb="16">
      <t>ダン</t>
    </rPh>
    <rPh sb="17" eb="18">
      <t>バン</t>
    </rPh>
    <phoneticPr fontId="5"/>
  </si>
  <si>
    <t>安衛則339</t>
    <rPh sb="0" eb="1">
      <t>アン</t>
    </rPh>
    <rPh sb="1" eb="2">
      <t>マモル</t>
    </rPh>
    <rPh sb="2" eb="3">
      <t>ノリ</t>
    </rPh>
    <phoneticPr fontId="5"/>
  </si>
  <si>
    <t>安衛則333,334</t>
    <rPh sb="0" eb="1">
      <t>アン</t>
    </rPh>
    <rPh sb="1" eb="2">
      <t>マモル</t>
    </rPh>
    <rPh sb="2" eb="3">
      <t>ノリ</t>
    </rPh>
    <phoneticPr fontId="5"/>
  </si>
  <si>
    <t>安衛則352,353</t>
    <rPh sb="0" eb="1">
      <t>アン</t>
    </rPh>
    <rPh sb="1" eb="2">
      <t>マモル</t>
    </rPh>
    <rPh sb="2" eb="3">
      <t>ノリ</t>
    </rPh>
    <phoneticPr fontId="5"/>
  </si>
  <si>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5"/>
  </si>
  <si>
    <t>行き先表示があるか</t>
    <rPh sb="0" eb="3">
      <t>イキサキ</t>
    </rPh>
    <rPh sb="3" eb="5">
      <t>ヒョウジ</t>
    </rPh>
    <phoneticPr fontId="5"/>
  </si>
  <si>
    <t>運転者は、荷を吊った状態で運転席から離れていないか</t>
    <phoneticPr fontId="5"/>
  </si>
  <si>
    <t>電気機械器具の囲い等について、毎月１回以上、取付部のゆるみ等の点検を行っているか</t>
    <phoneticPr fontId="5"/>
  </si>
  <si>
    <t>感電又は誤操作による危険を防止するため、必要な照度を確保しているか</t>
    <phoneticPr fontId="5"/>
  </si>
  <si>
    <t>法令で定められた点検（日常点検週１回、定期点検年１回）をしているか</t>
    <phoneticPr fontId="5"/>
  </si>
  <si>
    <t>二重絶縁構造になっている機器以外は、漏電しゃ断機を取付けているか</t>
    <phoneticPr fontId="5"/>
  </si>
  <si>
    <t>分電盤の設置高さは、現場内１ｍ以上、公道に面した場所2.5ｍ以上としているか</t>
    <phoneticPr fontId="5"/>
  </si>
  <si>
    <t>法令で定められた点検（使用前点検、囲い等の点検毎月１回以上）を実施しているか</t>
    <phoneticPr fontId="5"/>
  </si>
  <si>
    <t>1よりの間で素線数の10%以上の素線が切断したものを使用していないか</t>
    <phoneticPr fontId="5"/>
  </si>
  <si>
    <t>サッマ部分の素線が、切断や損傷したものを使用していないか</t>
    <phoneticPr fontId="5"/>
  </si>
  <si>
    <t>直径の減少が、公称径の7%をこえたものを使用していないか</t>
    <phoneticPr fontId="5"/>
  </si>
  <si>
    <t>伸びが、製造時の5%以上のものを使用していないか（5リンクの長さを基準長とする）</t>
    <phoneticPr fontId="5"/>
  </si>
  <si>
    <t>リンクの断面の直径の減少が、製造時の10%をこえるものを使用していないか</t>
    <phoneticPr fontId="5"/>
  </si>
  <si>
    <t>アーク溶接の作業は、特別教育修了者が行っているか</t>
    <phoneticPr fontId="5"/>
  </si>
  <si>
    <t>アースクランプは、溶接点の近くに確実に接続しているか</t>
    <phoneticPr fontId="5"/>
  </si>
  <si>
    <t>作業中止時ホルダーに、溶接棒を挟んだまま放置していないか</t>
    <phoneticPr fontId="5"/>
  </si>
  <si>
    <t>電線が、高熱物に接していないか</t>
    <phoneticPr fontId="5"/>
  </si>
  <si>
    <t>作業床上にはわせた電線の上には、重量物をおいていないか</t>
    <phoneticPr fontId="5"/>
  </si>
  <si>
    <t>湿潤な場所では、防水効果のある電線及び接続器を使用しているか</t>
    <phoneticPr fontId="5"/>
  </si>
  <si>
    <t>高さ２ｍ以上の箇所で作業を行う場合、自動電撃防止装置を使用しているか</t>
    <phoneticPr fontId="5"/>
  </si>
  <si>
    <t>移動電線には、２種以上のキャブタイヤケーブル以上のものを使用しているか</t>
    <phoneticPr fontId="5"/>
  </si>
  <si>
    <t>グラインダを使用して作業する場合には、砥石の側面を使用していないか</t>
    <phoneticPr fontId="5"/>
  </si>
  <si>
    <t>グラインダを使用する作業（刃の取り替えと、試運転）は、特別教育修了者が行っているか</t>
    <phoneticPr fontId="5"/>
  </si>
  <si>
    <t>安衛則256</t>
    <phoneticPr fontId="5"/>
  </si>
  <si>
    <t>安衛則257</t>
    <phoneticPr fontId="5"/>
  </si>
  <si>
    <t>安衛則306</t>
    <phoneticPr fontId="5"/>
  </si>
  <si>
    <t>安衛則289,312</t>
    <phoneticPr fontId="5"/>
  </si>
  <si>
    <t>安衛則315</t>
    <phoneticPr fontId="5"/>
  </si>
  <si>
    <t>安衛則305</t>
    <phoneticPr fontId="5"/>
  </si>
  <si>
    <t>安衛則81</t>
    <phoneticPr fontId="5"/>
  </si>
  <si>
    <t>安衛則312</t>
    <phoneticPr fontId="5"/>
  </si>
  <si>
    <t>安衛則279,285</t>
    <phoneticPr fontId="5"/>
  </si>
  <si>
    <t>可燃性ガス等による爆発物又は火災を防止するため、換気を適正に行っているか</t>
    <phoneticPr fontId="5"/>
  </si>
  <si>
    <t>指定数量以上の貯蔵・取扱いは、都道府県知事の許可を受けているか</t>
    <phoneticPr fontId="5"/>
  </si>
  <si>
    <t>指定数量以上の貯蔵・取扱いは、所轄消防長又は消防署長に届け出ているか</t>
    <phoneticPr fontId="5"/>
  </si>
  <si>
    <t>工 事 名</t>
  </si>
  <si>
    <t>工　　期</t>
  </si>
  <si>
    <t>日　　付</t>
  </si>
  <si>
    <t>月　別</t>
  </si>
  <si>
    <t>備　　考</t>
  </si>
  <si>
    <t>（記事欄）</t>
  </si>
  <si>
    <t>工　事　履　行　報　告　書</t>
    <phoneticPr fontId="67"/>
  </si>
  <si>
    <t>予定工程（％）
(　)は工程変更後</t>
    <phoneticPr fontId="67"/>
  </si>
  <si>
    <t>実施工程（％）</t>
    <phoneticPr fontId="67"/>
  </si>
  <si>
    <t>予定工程と実施
工程の差（％）</t>
    <phoneticPr fontId="67"/>
  </si>
  <si>
    <t>）月分</t>
    <rPh sb="1" eb="3">
      <t>ガツブン</t>
    </rPh>
    <phoneticPr fontId="67"/>
  </si>
  <si>
    <t>住　所</t>
  </si>
  <si>
    <t>氏　名</t>
  </si>
  <si>
    <t>工　　種</t>
  </si>
  <si>
    <t>内　　　　訳</t>
  </si>
  <si>
    <t>出　　来　　高</t>
  </si>
  <si>
    <t>種　　別</t>
  </si>
  <si>
    <t>工事部分払請求書兼工事出来高内訳書（第</t>
    <phoneticPr fontId="67"/>
  </si>
  <si>
    <t>回）　</t>
    <phoneticPr fontId="67"/>
  </si>
  <si>
    <t>印</t>
    <phoneticPr fontId="67"/>
  </si>
  <si>
    <t>検査員職氏名</t>
    <phoneticPr fontId="67"/>
  </si>
  <si>
    <t>提出年月日</t>
    <phoneticPr fontId="67"/>
  </si>
  <si>
    <t>請  負  人</t>
    <phoneticPr fontId="67"/>
  </si>
  <si>
    <t>工  事  名</t>
    <phoneticPr fontId="67"/>
  </si>
  <si>
    <t>円</t>
    <rPh sb="0" eb="1">
      <t>エン</t>
    </rPh>
    <phoneticPr fontId="67"/>
  </si>
  <si>
    <t>名称</t>
    <rPh sb="0" eb="2">
      <t>メイショウ</t>
    </rPh>
    <phoneticPr fontId="67"/>
  </si>
  <si>
    <t>数量</t>
    <phoneticPr fontId="67"/>
  </si>
  <si>
    <t>単価</t>
    <phoneticPr fontId="67"/>
  </si>
  <si>
    <t>金　　　額</t>
    <phoneticPr fontId="67"/>
  </si>
  <si>
    <t>（注）　出来高欄については，検査員が認定作成すること。</t>
    <phoneticPr fontId="67"/>
  </si>
  <si>
    <t>提出年月日</t>
    <rPh sb="0" eb="2">
      <t>テイシュツ</t>
    </rPh>
    <rPh sb="2" eb="5">
      <t>ネンガッピ</t>
    </rPh>
    <phoneticPr fontId="5"/>
  </si>
  <si>
    <t>日</t>
    <rPh sb="0" eb="1">
      <t>ヒ</t>
    </rPh>
    <phoneticPr fontId="5"/>
  </si>
  <si>
    <t>住　　　所</t>
    <rPh sb="0" eb="1">
      <t>ジュウ</t>
    </rPh>
    <rPh sb="4" eb="5">
      <t>ショ</t>
    </rPh>
    <phoneticPr fontId="5"/>
  </si>
  <si>
    <t>氏　　　名</t>
    <rPh sb="0" eb="1">
      <t>シ</t>
    </rPh>
    <rPh sb="4" eb="5">
      <t>メイ</t>
    </rPh>
    <phoneticPr fontId="5"/>
  </si>
  <si>
    <t>請負金額</t>
    <rPh sb="0" eb="2">
      <t>ウケオイ</t>
    </rPh>
    <rPh sb="2" eb="4">
      <t>キンガク</t>
    </rPh>
    <phoneticPr fontId="5"/>
  </si>
  <si>
    <t>変更増△減</t>
    <rPh sb="0" eb="2">
      <t>ヘンコウ</t>
    </rPh>
    <rPh sb="2" eb="3">
      <t>ゾウ</t>
    </rPh>
    <rPh sb="4" eb="5">
      <t>ゲン</t>
    </rPh>
    <phoneticPr fontId="5"/>
  </si>
  <si>
    <t>変更請負金額</t>
    <rPh sb="0" eb="2">
      <t>ヘンコウ</t>
    </rPh>
    <rPh sb="2" eb="4">
      <t>ウケオイ</t>
    </rPh>
    <rPh sb="4" eb="6">
      <t>キンガク</t>
    </rPh>
    <phoneticPr fontId="5"/>
  </si>
  <si>
    <t>摘要</t>
    <rPh sb="0" eb="2">
      <t>テキヨウ</t>
    </rPh>
    <phoneticPr fontId="5"/>
  </si>
  <si>
    <t>工費</t>
    <rPh sb="0" eb="2">
      <t>コウヒ</t>
    </rPh>
    <phoneticPr fontId="5"/>
  </si>
  <si>
    <t>工 事 設 計 変 更 内 訳 明 細 書</t>
    <phoneticPr fontId="67"/>
  </si>
  <si>
    <t>品質・寸法</t>
    <rPh sb="0" eb="2">
      <t>ヒンシツ</t>
    </rPh>
    <rPh sb="3" eb="5">
      <t>スンポウ</t>
    </rPh>
    <phoneticPr fontId="67"/>
  </si>
  <si>
    <t>備考</t>
    <rPh sb="0" eb="2">
      <t>ビコウ</t>
    </rPh>
    <phoneticPr fontId="67"/>
  </si>
  <si>
    <t>変　　更　　内　　訳</t>
    <rPh sb="0" eb="1">
      <t>ヘン</t>
    </rPh>
    <rPh sb="3" eb="4">
      <t>サラ</t>
    </rPh>
    <rPh sb="6" eb="7">
      <t>ナイ</t>
    </rPh>
    <phoneticPr fontId="67"/>
  </si>
  <si>
    <t>変　更　増　△　減</t>
    <phoneticPr fontId="67"/>
  </si>
  <si>
    <t>校園名</t>
  </si>
  <si>
    <t>区　　分</t>
  </si>
  <si>
    <t>使　用　期　間</t>
  </si>
  <si>
    <t>使　用　量</t>
  </si>
  <si>
    <t>　先に使用承認のあった水道等の使用量について、下記の通り報告いたします。</t>
    <phoneticPr fontId="67"/>
  </si>
  <si>
    <t>日～</t>
    <rPh sb="0" eb="1">
      <t>ニチ</t>
    </rPh>
    <phoneticPr fontId="67"/>
  </si>
  <si>
    <t>㎥</t>
    <phoneticPr fontId="67"/>
  </si>
  <si>
    <t>【水道】</t>
    <phoneticPr fontId="67"/>
  </si>
  <si>
    <t>【電気】</t>
    <rPh sb="1" eb="3">
      <t>デンキ</t>
    </rPh>
    <phoneticPr fontId="67"/>
  </si>
  <si>
    <t>kwh</t>
    <phoneticPr fontId="67"/>
  </si>
  <si>
    <t>申請者</t>
    <rPh sb="0" eb="3">
      <t>シンセイシャ</t>
    </rPh>
    <phoneticPr fontId="67"/>
  </si>
  <si>
    <t>住所</t>
    <rPh sb="0" eb="2">
      <t>ジュウショ</t>
    </rPh>
    <phoneticPr fontId="67"/>
  </si>
  <si>
    <t>社名</t>
    <rPh sb="0" eb="2">
      <t>シャメイ</t>
    </rPh>
    <phoneticPr fontId="67"/>
  </si>
  <si>
    <t>代表者</t>
    <rPh sb="0" eb="3">
      <t>ダイヒョウシャ</t>
    </rPh>
    <phoneticPr fontId="67"/>
  </si>
  <si>
    <t>FAX</t>
    <phoneticPr fontId="67"/>
  </si>
  <si>
    <t>㊞</t>
    <phoneticPr fontId="67"/>
  </si>
  <si>
    <t>担当課長</t>
    <rPh sb="0" eb="2">
      <t>タントウ</t>
    </rPh>
    <rPh sb="2" eb="4">
      <t>カチョウ</t>
    </rPh>
    <phoneticPr fontId="67"/>
  </si>
  <si>
    <t>係</t>
    <rPh sb="0" eb="1">
      <t>カカリ</t>
    </rPh>
    <phoneticPr fontId="67"/>
  </si>
  <si>
    <t>(建築課)</t>
    <rPh sb="1" eb="3">
      <t>ケンチク</t>
    </rPh>
    <rPh sb="3" eb="4">
      <t>カ</t>
    </rPh>
    <phoneticPr fontId="67"/>
  </si>
  <si>
    <t>(設備課)</t>
    <rPh sb="1" eb="3">
      <t>セツビ</t>
    </rPh>
    <rPh sb="3" eb="4">
      <t>カ</t>
    </rPh>
    <phoneticPr fontId="67"/>
  </si>
  <si>
    <t>(工事担当課)</t>
    <rPh sb="1" eb="3">
      <t>コウジ</t>
    </rPh>
    <rPh sb="3" eb="6">
      <t>タントウカ</t>
    </rPh>
    <phoneticPr fontId="67"/>
  </si>
  <si>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</si>
  <si>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</si>
  <si>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</si>
  <si>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</si>
  <si>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</si>
  <si>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</si>
  <si>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</si>
  <si>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</si>
  <si>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</si>
  <si>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</si>
  <si>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67"/>
  </si>
  <si>
    <t>番</t>
    <rPh sb="0" eb="1">
      <t>バン</t>
    </rPh>
    <phoneticPr fontId="67"/>
  </si>
  <si>
    <t>処分費</t>
    <rPh sb="0" eb="2">
      <t>ショブン</t>
    </rPh>
    <rPh sb="2" eb="3">
      <t>ヒ</t>
    </rPh>
    <phoneticPr fontId="67"/>
  </si>
  <si>
    <t>合計</t>
  </si>
  <si>
    <t>合計</t>
    <rPh sb="0" eb="2">
      <t>ゴウケイ</t>
    </rPh>
    <phoneticPr fontId="67"/>
  </si>
  <si>
    <t>運搬費</t>
    <phoneticPr fontId="67"/>
  </si>
  <si>
    <t xml:space="preserve">搬出先事業場の名称
</t>
    <phoneticPr fontId="67"/>
  </si>
  <si>
    <t xml:space="preserve">搬出先事業場の所在地
</t>
    <phoneticPr fontId="67"/>
  </si>
  <si>
    <t xml:space="preserve">引渡量
</t>
    <phoneticPr fontId="67"/>
  </si>
  <si>
    <t>補 修 連 絡 先 一 覧 表</t>
    <rPh sb="0" eb="1">
      <t>タスク</t>
    </rPh>
    <rPh sb="2" eb="3">
      <t>シュウ</t>
    </rPh>
    <rPh sb="4" eb="5">
      <t>レン</t>
    </rPh>
    <rPh sb="6" eb="7">
      <t>ラク</t>
    </rPh>
    <rPh sb="8" eb="9">
      <t>サキ</t>
    </rPh>
    <rPh sb="10" eb="11">
      <t>イチ</t>
    </rPh>
    <rPh sb="12" eb="13">
      <t>ラン</t>
    </rPh>
    <rPh sb="14" eb="15">
      <t>ヒョウ</t>
    </rPh>
    <phoneticPr fontId="5"/>
  </si>
  <si>
    <t>月引渡し</t>
    <rPh sb="0" eb="1">
      <t>ツキ</t>
    </rPh>
    <rPh sb="1" eb="3">
      <t>ヒキワタ</t>
    </rPh>
    <phoneticPr fontId="5"/>
  </si>
  <si>
    <t>（施設名）ﾏｲｸﾛＮｏ．</t>
    <rPh sb="1" eb="3">
      <t>シセツ</t>
    </rPh>
    <rPh sb="3" eb="4">
      <t>メイ</t>
    </rPh>
    <phoneticPr fontId="5"/>
  </si>
  <si>
    <t>（</t>
    <phoneticPr fontId="5"/>
  </si>
  <si>
    <t>枚の内</t>
    <rPh sb="0" eb="1">
      <t>マイ</t>
    </rPh>
    <rPh sb="2" eb="3">
      <t>ウチ</t>
    </rPh>
    <phoneticPr fontId="5"/>
  </si>
  <si>
    <t>）</t>
    <phoneticPr fontId="5"/>
  </si>
  <si>
    <t>階、地下</t>
    <rPh sb="0" eb="1">
      <t>カイ</t>
    </rPh>
    <rPh sb="2" eb="4">
      <t>チカ</t>
    </rPh>
    <phoneticPr fontId="5"/>
  </si>
  <si>
    <t>階建て</t>
    <rPh sb="0" eb="1">
      <t>カイ</t>
    </rPh>
    <rPh sb="1" eb="2">
      <t>タ</t>
    </rPh>
    <phoneticPr fontId="5"/>
  </si>
  <si>
    <t>工事内容</t>
    <rPh sb="0" eb="2">
      <t>コウジ</t>
    </rPh>
    <rPh sb="2" eb="4">
      <t>ナイヨウ</t>
    </rPh>
    <phoneticPr fontId="5"/>
  </si>
  <si>
    <t>補修連絡先部署・担当者</t>
    <rPh sb="0" eb="2">
      <t>ホシュウ</t>
    </rPh>
    <rPh sb="2" eb="5">
      <t>レンラクサキ</t>
    </rPh>
    <rPh sb="5" eb="7">
      <t>ブショ</t>
    </rPh>
    <rPh sb="8" eb="11">
      <t>タントウシャ</t>
    </rPh>
    <phoneticPr fontId="5"/>
  </si>
  <si>
    <t>電話</t>
    <rPh sb="0" eb="2">
      <t>デンワ</t>
    </rPh>
    <phoneticPr fontId="5"/>
  </si>
  <si>
    <t>建築工事</t>
    <rPh sb="0" eb="2">
      <t>ケンチク</t>
    </rPh>
    <rPh sb="2" eb="4">
      <t>コウジ</t>
    </rPh>
    <phoneticPr fontId="5"/>
  </si>
  <si>
    <t>・</t>
    <phoneticPr fontId="5"/>
  </si>
  <si>
    <t>電気工事</t>
    <rPh sb="0" eb="2">
      <t>デンキ</t>
    </rPh>
    <rPh sb="2" eb="4">
      <t>コウジ</t>
    </rPh>
    <phoneticPr fontId="5"/>
  </si>
  <si>
    <t>給排水設備工事</t>
    <rPh sb="0" eb="1">
      <t>キュウ</t>
    </rPh>
    <rPh sb="1" eb="3">
      <t>ハイスイ</t>
    </rPh>
    <rPh sb="3" eb="5">
      <t>セツビ</t>
    </rPh>
    <rPh sb="5" eb="7">
      <t>コウジ</t>
    </rPh>
    <phoneticPr fontId="5"/>
  </si>
  <si>
    <t>・</t>
  </si>
  <si>
    <t>昇降機設備工事</t>
    <rPh sb="0" eb="3">
      <t>ショウコウキ</t>
    </rPh>
    <rPh sb="3" eb="5">
      <t>セツビ</t>
    </rPh>
    <rPh sb="5" eb="7">
      <t>コウジ</t>
    </rPh>
    <phoneticPr fontId="5"/>
  </si>
  <si>
    <t>屋外附帯工事</t>
    <rPh sb="0" eb="2">
      <t>オクガイ</t>
    </rPh>
    <rPh sb="2" eb="4">
      <t>フタイ</t>
    </rPh>
    <rPh sb="4" eb="6">
      <t>コウジ</t>
    </rPh>
    <phoneticPr fontId="5"/>
  </si>
  <si>
    <t>植栽工事</t>
    <rPh sb="0" eb="2">
      <t>ショクサイ</t>
    </rPh>
    <rPh sb="2" eb="4">
      <t>コウジ</t>
    </rPh>
    <phoneticPr fontId="5"/>
  </si>
  <si>
    <t>材料項目</t>
    <rPh sb="0" eb="2">
      <t>ザイリョウ</t>
    </rPh>
    <rPh sb="2" eb="4">
      <t>コウモク</t>
    </rPh>
    <phoneticPr fontId="5"/>
  </si>
  <si>
    <t>ﾒｰｶｰ名</t>
    <rPh sb="4" eb="5">
      <t>メイ</t>
    </rPh>
    <phoneticPr fontId="5"/>
  </si>
  <si>
    <t>品番・工法</t>
    <rPh sb="0" eb="2">
      <t>ヒンバン</t>
    </rPh>
    <rPh sb="3" eb="5">
      <t>コウホウ</t>
    </rPh>
    <phoneticPr fontId="5"/>
  </si>
  <si>
    <t>建物外部</t>
    <rPh sb="0" eb="2">
      <t>タテモノ</t>
    </rPh>
    <rPh sb="2" eb="4">
      <t>ガイブ</t>
    </rPh>
    <phoneticPr fontId="5"/>
  </si>
  <si>
    <t>屋根</t>
    <rPh sb="0" eb="2">
      <t>ヤネ</t>
    </rPh>
    <phoneticPr fontId="5"/>
  </si>
  <si>
    <t>・</t>
    <phoneticPr fontId="5"/>
  </si>
  <si>
    <t>防水</t>
    <rPh sb="0" eb="2">
      <t>ボウスイ</t>
    </rPh>
    <phoneticPr fontId="5"/>
  </si>
  <si>
    <t>・</t>
    <phoneticPr fontId="5"/>
  </si>
  <si>
    <t>外壁</t>
    <rPh sb="0" eb="2">
      <t>ガイヘキ</t>
    </rPh>
    <phoneticPr fontId="5"/>
  </si>
  <si>
    <t>腰</t>
    <rPh sb="0" eb="1">
      <t>コシ</t>
    </rPh>
    <phoneticPr fontId="5"/>
  </si>
  <si>
    <t>・</t>
    <phoneticPr fontId="5"/>
  </si>
  <si>
    <t>壁塗材</t>
    <rPh sb="0" eb="1">
      <t>カベ</t>
    </rPh>
    <rPh sb="1" eb="2">
      <t>ヌ</t>
    </rPh>
    <rPh sb="2" eb="3">
      <t>ザイ</t>
    </rPh>
    <phoneticPr fontId="5"/>
  </si>
  <si>
    <t>建具</t>
    <rPh sb="0" eb="2">
      <t>タテグ</t>
    </rPh>
    <phoneticPr fontId="5"/>
  </si>
  <si>
    <t>・</t>
    <phoneticPr fontId="5"/>
  </si>
  <si>
    <t>鋼製建具</t>
    <rPh sb="0" eb="2">
      <t>コウセイ</t>
    </rPh>
    <rPh sb="2" eb="4">
      <t>タテグ</t>
    </rPh>
    <phoneticPr fontId="5"/>
  </si>
  <si>
    <t>・</t>
    <phoneticPr fontId="5"/>
  </si>
  <si>
    <t>玄関建具</t>
    <rPh sb="0" eb="2">
      <t>ゲンカン</t>
    </rPh>
    <rPh sb="2" eb="4">
      <t>タテグ</t>
    </rPh>
    <phoneticPr fontId="5"/>
  </si>
  <si>
    <t>吊り戸</t>
    <rPh sb="0" eb="1">
      <t>ツ</t>
    </rPh>
    <rPh sb="2" eb="3">
      <t>ト</t>
    </rPh>
    <phoneticPr fontId="5"/>
  </si>
  <si>
    <t>建具錠前</t>
    <rPh sb="0" eb="2">
      <t>タテグ</t>
    </rPh>
    <rPh sb="2" eb="3">
      <t>ジョウ</t>
    </rPh>
    <rPh sb="3" eb="4">
      <t>マエ</t>
    </rPh>
    <phoneticPr fontId="5"/>
  </si>
  <si>
    <t>建物内部</t>
    <rPh sb="0" eb="2">
      <t>タテモノ</t>
    </rPh>
    <rPh sb="2" eb="4">
      <t>ナイブ</t>
    </rPh>
    <phoneticPr fontId="5"/>
  </si>
  <si>
    <t>洗面化粧台</t>
    <rPh sb="0" eb="2">
      <t>センメン</t>
    </rPh>
    <rPh sb="2" eb="5">
      <t>ケショウダイ</t>
    </rPh>
    <phoneticPr fontId="5"/>
  </si>
  <si>
    <t>室名札</t>
    <rPh sb="0" eb="1">
      <t>シツ</t>
    </rPh>
    <rPh sb="1" eb="2">
      <t>メイ</t>
    </rPh>
    <rPh sb="2" eb="3">
      <t>フダ</t>
    </rPh>
    <phoneticPr fontId="5"/>
  </si>
  <si>
    <t>ﾎﾟﾘ等化粧板</t>
    <rPh sb="3" eb="4">
      <t>トウ</t>
    </rPh>
    <rPh sb="4" eb="6">
      <t>ケショウ</t>
    </rPh>
    <rPh sb="6" eb="7">
      <t>イタ</t>
    </rPh>
    <phoneticPr fontId="5"/>
  </si>
  <si>
    <t>・</t>
    <phoneticPr fontId="5"/>
  </si>
  <si>
    <t>屋外</t>
    <rPh sb="0" eb="2">
      <t>オクガイ</t>
    </rPh>
    <phoneticPr fontId="5"/>
  </si>
  <si>
    <t>門扉</t>
    <rPh sb="0" eb="2">
      <t>モンピ</t>
    </rPh>
    <phoneticPr fontId="5"/>
  </si>
  <si>
    <t>・</t>
    <phoneticPr fontId="5"/>
  </si>
  <si>
    <t>集合郵便受</t>
    <rPh sb="0" eb="2">
      <t>シュウゴウ</t>
    </rPh>
    <rPh sb="2" eb="4">
      <t>ユウビン</t>
    </rPh>
    <rPh sb="4" eb="5">
      <t>ウ</t>
    </rPh>
    <phoneticPr fontId="5"/>
  </si>
  <si>
    <t>設備</t>
    <rPh sb="0" eb="2">
      <t>セツビ</t>
    </rPh>
    <phoneticPr fontId="5"/>
  </si>
  <si>
    <t>給湯器</t>
    <rPh sb="0" eb="3">
      <t>キュウトウキ</t>
    </rPh>
    <phoneticPr fontId="5"/>
  </si>
  <si>
    <t>・</t>
    <phoneticPr fontId="5"/>
  </si>
  <si>
    <t>全ての水洗</t>
    <rPh sb="0" eb="1">
      <t>スベ</t>
    </rPh>
    <rPh sb="3" eb="5">
      <t>スイセン</t>
    </rPh>
    <phoneticPr fontId="5"/>
  </si>
  <si>
    <t>造・地上</t>
    <phoneticPr fontId="67"/>
  </si>
  <si>
    <t xml:space="preserve">工事No.       </t>
    <rPh sb="0" eb="2">
      <t>コウジ</t>
    </rPh>
    <phoneticPr fontId="76"/>
  </si>
  <si>
    <t>注・建築工事用</t>
    <rPh sb="0" eb="1">
      <t>チュウ</t>
    </rPh>
    <rPh sb="2" eb="4">
      <t>ケンチク</t>
    </rPh>
    <rPh sb="4" eb="6">
      <t>コウジ</t>
    </rPh>
    <rPh sb="6" eb="7">
      <t>ヨウ</t>
    </rPh>
    <phoneticPr fontId="76"/>
  </si>
  <si>
    <t>工　　事　　名</t>
  </si>
  <si>
    <t>工　事　場　所</t>
    <rPh sb="4" eb="5">
      <t>バ</t>
    </rPh>
    <rPh sb="6" eb="7">
      <t>ショ</t>
    </rPh>
    <phoneticPr fontId="76"/>
  </si>
  <si>
    <t>工　　　　　期</t>
  </si>
  <si>
    <t>発注者</t>
  </si>
  <si>
    <t>発注機関</t>
    <rPh sb="0" eb="2">
      <t>ハッチュウ</t>
    </rPh>
    <rPh sb="2" eb="4">
      <t>キカン</t>
    </rPh>
    <phoneticPr fontId="76"/>
  </si>
  <si>
    <t>担当者名</t>
  </si>
  <si>
    <t>連絡先</t>
    <rPh sb="0" eb="2">
      <t>レンラク</t>
    </rPh>
    <rPh sb="2" eb="3">
      <t>サキ</t>
    </rPh>
    <phoneticPr fontId="76"/>
  </si>
  <si>
    <t>請負者</t>
  </si>
  <si>
    <t>名　　称</t>
  </si>
  <si>
    <t>区分</t>
    <rPh sb="0" eb="2">
      <t>クブン</t>
    </rPh>
    <phoneticPr fontId="76"/>
  </si>
  <si>
    <t>単位</t>
    <rPh sb="0" eb="2">
      <t>タンイ</t>
    </rPh>
    <phoneticPr fontId="76"/>
  </si>
  <si>
    <t>実績数量</t>
  </si>
  <si>
    <t>基準適合</t>
    <rPh sb="2" eb="4">
      <t>テキゴウ</t>
    </rPh>
    <phoneticPr fontId="76"/>
  </si>
  <si>
    <t>ｍ3</t>
  </si>
  <si>
    <t>基準不適合</t>
    <rPh sb="2" eb="5">
      <t>フテキゴウ</t>
    </rPh>
    <phoneticPr fontId="76"/>
  </si>
  <si>
    <t>バーク堆肥</t>
    <rPh sb="3" eb="5">
      <t>タイヒ</t>
    </rPh>
    <phoneticPr fontId="76"/>
  </si>
  <si>
    <t>排出ガス対策型建設機械</t>
    <rPh sb="0" eb="2">
      <t>ハイシュツ</t>
    </rPh>
    <rPh sb="4" eb="6">
      <t>タイサク</t>
    </rPh>
    <rPh sb="6" eb="7">
      <t>ガタ</t>
    </rPh>
    <rPh sb="7" eb="9">
      <t>ケンセツ</t>
    </rPh>
    <rPh sb="9" eb="11">
      <t>キカイ</t>
    </rPh>
    <phoneticPr fontId="76"/>
  </si>
  <si>
    <t>台</t>
    <rPh sb="0" eb="1">
      <t>ダイ</t>
    </rPh>
    <phoneticPr fontId="76"/>
  </si>
  <si>
    <t>低騒音型対策機械</t>
    <rPh sb="0" eb="1">
      <t>テイ</t>
    </rPh>
    <rPh sb="1" eb="3">
      <t>ソウオン</t>
    </rPh>
    <rPh sb="3" eb="4">
      <t>ガタ</t>
    </rPh>
    <rPh sb="4" eb="6">
      <t>タイサク</t>
    </rPh>
    <rPh sb="6" eb="8">
      <t>キカイ</t>
    </rPh>
    <phoneticPr fontId="76"/>
  </si>
  <si>
    <t>m3/箇所</t>
    <rPh sb="3" eb="5">
      <t>カショ</t>
    </rPh>
    <phoneticPr fontId="76"/>
  </si>
  <si>
    <t>U型側溝</t>
    <rPh sb="1" eb="2">
      <t>カタ</t>
    </rPh>
    <rPh sb="2" eb="3">
      <t>ガワ</t>
    </rPh>
    <rPh sb="3" eb="4">
      <t>ミゾ</t>
    </rPh>
    <phoneticPr fontId="76"/>
  </si>
  <si>
    <t>L型側溝</t>
    <rPh sb="1" eb="2">
      <t>カタ</t>
    </rPh>
    <rPh sb="2" eb="3">
      <t>ガワ</t>
    </rPh>
    <rPh sb="3" eb="4">
      <t>ミゾ</t>
    </rPh>
    <phoneticPr fontId="76"/>
  </si>
  <si>
    <t>現場打ち側溝</t>
    <rPh sb="0" eb="2">
      <t>ゲンバ</t>
    </rPh>
    <rPh sb="2" eb="3">
      <t>ウ</t>
    </rPh>
    <rPh sb="4" eb="5">
      <t>ガワ</t>
    </rPh>
    <rPh sb="5" eb="6">
      <t>ミゾ</t>
    </rPh>
    <phoneticPr fontId="76"/>
  </si>
  <si>
    <t>会所</t>
    <rPh sb="0" eb="2">
      <t>カイショ</t>
    </rPh>
    <phoneticPr fontId="76"/>
  </si>
  <si>
    <t>現場打ち　350×350</t>
    <rPh sb="0" eb="2">
      <t>ゲンバ</t>
    </rPh>
    <rPh sb="2" eb="3">
      <t>ウ</t>
    </rPh>
    <phoneticPr fontId="76"/>
  </si>
  <si>
    <t>現場打ち　450×450</t>
    <rPh sb="0" eb="2">
      <t>ゲンバ</t>
    </rPh>
    <rPh sb="2" eb="3">
      <t>ウ</t>
    </rPh>
    <phoneticPr fontId="76"/>
  </si>
  <si>
    <t>現場打ち　600×600</t>
    <rPh sb="0" eb="2">
      <t>ゲンバ</t>
    </rPh>
    <rPh sb="2" eb="3">
      <t>ウ</t>
    </rPh>
    <phoneticPr fontId="76"/>
  </si>
  <si>
    <t>既製品　300×300</t>
    <rPh sb="0" eb="3">
      <t>キセイヒン</t>
    </rPh>
    <phoneticPr fontId="76"/>
  </si>
  <si>
    <t>既製品　350×350</t>
    <rPh sb="0" eb="3">
      <t>キセイヒン</t>
    </rPh>
    <phoneticPr fontId="76"/>
  </si>
  <si>
    <t>既製品　400×400</t>
    <rPh sb="0" eb="3">
      <t>キセイヒン</t>
    </rPh>
    <phoneticPr fontId="76"/>
  </si>
  <si>
    <t>骨材等合計(m3)</t>
    <rPh sb="0" eb="2">
      <t>コツザイ</t>
    </rPh>
    <rPh sb="2" eb="3">
      <t>トウ</t>
    </rPh>
    <rPh sb="3" eb="5">
      <t>ゴウケイ</t>
    </rPh>
    <phoneticPr fontId="76"/>
  </si>
  <si>
    <t>１リットル当たり、０．５キログラムで換算すること。</t>
    <rPh sb="5" eb="6">
      <t>ア</t>
    </rPh>
    <rPh sb="18" eb="20">
      <t>カンサン</t>
    </rPh>
    <phoneticPr fontId="76"/>
  </si>
  <si>
    <t>アスファルト合材</t>
    <rPh sb="6" eb="7">
      <t>ゴウ</t>
    </rPh>
    <rPh sb="7" eb="8">
      <t>ザイ</t>
    </rPh>
    <phoneticPr fontId="76"/>
  </si>
  <si>
    <t>種類</t>
    <rPh sb="0" eb="2">
      <t>シュルイ</t>
    </rPh>
    <phoneticPr fontId="76"/>
  </si>
  <si>
    <t>規　　格</t>
    <rPh sb="0" eb="1">
      <t>タダシ</t>
    </rPh>
    <rPh sb="3" eb="4">
      <t>カク</t>
    </rPh>
    <phoneticPr fontId="76"/>
  </si>
  <si>
    <t>単位質量</t>
    <rPh sb="0" eb="2">
      <t>タンイ</t>
    </rPh>
    <rPh sb="2" eb="4">
      <t>シツリョウ</t>
    </rPh>
    <phoneticPr fontId="76"/>
  </si>
  <si>
    <t>車道用</t>
    <rPh sb="0" eb="2">
      <t>シャドウ</t>
    </rPh>
    <rPh sb="2" eb="3">
      <t>ヨウ</t>
    </rPh>
    <phoneticPr fontId="76"/>
  </si>
  <si>
    <t>密粒</t>
    <rPh sb="0" eb="1">
      <t>ミツ</t>
    </rPh>
    <rPh sb="1" eb="2">
      <t>リュウ</t>
    </rPh>
    <phoneticPr fontId="76"/>
  </si>
  <si>
    <t>粗粒</t>
    <rPh sb="0" eb="1">
      <t>アラ</t>
    </rPh>
    <rPh sb="1" eb="2">
      <t>リュウ</t>
    </rPh>
    <phoneticPr fontId="76"/>
  </si>
  <si>
    <t>細粒</t>
    <rPh sb="0" eb="2">
      <t>サイリュウ</t>
    </rPh>
    <phoneticPr fontId="76"/>
  </si>
  <si>
    <t>歩道用</t>
    <rPh sb="0" eb="2">
      <t>ホドウ</t>
    </rPh>
    <rPh sb="2" eb="3">
      <t>ヨウ</t>
    </rPh>
    <phoneticPr fontId="76"/>
  </si>
  <si>
    <t>※単位質量は１㎥あたり</t>
    <rPh sb="1" eb="3">
      <t>タンイ</t>
    </rPh>
    <rPh sb="3" eb="5">
      <t>シツリョウ</t>
    </rPh>
    <phoneticPr fontId="76"/>
  </si>
  <si>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6"/>
  </si>
  <si>
    <t>別紙</t>
    <rPh sb="0" eb="2">
      <t>ベッシ</t>
    </rPh>
    <phoneticPr fontId="76"/>
  </si>
  <si>
    <t>名称</t>
    <rPh sb="0" eb="2">
      <t>メイショウ</t>
    </rPh>
    <phoneticPr fontId="76"/>
  </si>
  <si>
    <t>換算率</t>
    <rPh sb="0" eb="2">
      <t>カンザン</t>
    </rPh>
    <rPh sb="2" eb="3">
      <t>リツ</t>
    </rPh>
    <phoneticPr fontId="76"/>
  </si>
  <si>
    <t>小径丸太材</t>
    <rPh sb="0" eb="1">
      <t>ショウ</t>
    </rPh>
    <rPh sb="1" eb="2">
      <t>ケイ</t>
    </rPh>
    <rPh sb="2" eb="4">
      <t>マルタ</t>
    </rPh>
    <rPh sb="4" eb="5">
      <t>ザイ</t>
    </rPh>
    <phoneticPr fontId="76"/>
  </si>
  <si>
    <t>植栽支柱</t>
    <rPh sb="0" eb="2">
      <t>ショクサイ</t>
    </rPh>
    <rPh sb="2" eb="4">
      <t>シチュウ</t>
    </rPh>
    <phoneticPr fontId="76"/>
  </si>
  <si>
    <t>箇所</t>
    <rPh sb="0" eb="2">
      <t>カショ</t>
    </rPh>
    <phoneticPr fontId="76"/>
  </si>
  <si>
    <t>添え柱</t>
    <rPh sb="0" eb="1">
      <t>ソ</t>
    </rPh>
    <rPh sb="2" eb="3">
      <t>ハシラ</t>
    </rPh>
    <phoneticPr fontId="76"/>
  </si>
  <si>
    <t>幹回り10cm～29cm　１S-18</t>
    <rPh sb="0" eb="1">
      <t>ミキ</t>
    </rPh>
    <rPh sb="1" eb="2">
      <t>マワ</t>
    </rPh>
    <phoneticPr fontId="76"/>
  </si>
  <si>
    <t>二脚鳥居</t>
    <rPh sb="0" eb="1">
      <t>ニ</t>
    </rPh>
    <rPh sb="1" eb="2">
      <t>キャク</t>
    </rPh>
    <rPh sb="2" eb="4">
      <t>トリイ</t>
    </rPh>
    <phoneticPr fontId="76"/>
  </si>
  <si>
    <t>幹回り20cm～39cm　2T-18</t>
    <rPh sb="0" eb="1">
      <t>ミキ</t>
    </rPh>
    <rPh sb="1" eb="2">
      <t>マワ</t>
    </rPh>
    <phoneticPr fontId="76"/>
  </si>
  <si>
    <t>三脚鳥居</t>
    <rPh sb="0" eb="1">
      <t>サン</t>
    </rPh>
    <rPh sb="1" eb="2">
      <t>キャク</t>
    </rPh>
    <rPh sb="2" eb="4">
      <t>トリイ</t>
    </rPh>
    <phoneticPr fontId="76"/>
  </si>
  <si>
    <t>幹回り30cm～49cm　3T-18</t>
    <rPh sb="0" eb="1">
      <t>ミキ</t>
    </rPh>
    <rPh sb="1" eb="2">
      <t>マワ</t>
    </rPh>
    <phoneticPr fontId="76"/>
  </si>
  <si>
    <t>四脚鳥居合掌</t>
    <rPh sb="0" eb="1">
      <t>ヨン</t>
    </rPh>
    <rPh sb="1" eb="2">
      <t>キャク</t>
    </rPh>
    <rPh sb="2" eb="4">
      <t>トリイ</t>
    </rPh>
    <rPh sb="4" eb="6">
      <t>ガッショウ</t>
    </rPh>
    <phoneticPr fontId="76"/>
  </si>
  <si>
    <t>二脚鳥居組合せ</t>
    <rPh sb="0" eb="1">
      <t>ニ</t>
    </rPh>
    <rPh sb="1" eb="2">
      <t>キャク</t>
    </rPh>
    <rPh sb="2" eb="4">
      <t>トリイ</t>
    </rPh>
    <rPh sb="4" eb="5">
      <t>ク</t>
    </rPh>
    <rPh sb="5" eb="6">
      <t>ア</t>
    </rPh>
    <phoneticPr fontId="76"/>
  </si>
  <si>
    <t>幹回り50cm～89cm　4T-18</t>
    <rPh sb="0" eb="1">
      <t>ミキ</t>
    </rPh>
    <rPh sb="1" eb="2">
      <t>マワ</t>
    </rPh>
    <phoneticPr fontId="76"/>
  </si>
  <si>
    <t>八つ掛</t>
    <rPh sb="0" eb="1">
      <t>ヤ</t>
    </rPh>
    <rPh sb="2" eb="3">
      <t>カ</t>
    </rPh>
    <phoneticPr fontId="76"/>
  </si>
  <si>
    <t>3本支柱　支柱長6m程度　3S-6</t>
    <rPh sb="1" eb="2">
      <t>ホン</t>
    </rPh>
    <rPh sb="2" eb="4">
      <t>シチュウ</t>
    </rPh>
    <rPh sb="5" eb="7">
      <t>シチュウ</t>
    </rPh>
    <rPh sb="7" eb="8">
      <t>チョウ</t>
    </rPh>
    <rPh sb="10" eb="12">
      <t>テイド</t>
    </rPh>
    <phoneticPr fontId="76"/>
  </si>
  <si>
    <t>小計（m3)</t>
    <rPh sb="0" eb="2">
      <t>コバカリ</t>
    </rPh>
    <phoneticPr fontId="76"/>
  </si>
  <si>
    <t>生垣</t>
    <rPh sb="0" eb="2">
      <t>イケガキ</t>
    </rPh>
    <phoneticPr fontId="76"/>
  </si>
  <si>
    <t>生垣（Ａ）</t>
    <rPh sb="0" eb="2">
      <t>イケガキ</t>
    </rPh>
    <phoneticPr fontId="76"/>
  </si>
  <si>
    <t>高さ1.2m×ｽﾊﾟﾝ1.8m</t>
    <rPh sb="0" eb="1">
      <t>タカ</t>
    </rPh>
    <phoneticPr fontId="76"/>
  </si>
  <si>
    <t>高さ1.2m×ｽﾊﾟﾝ1.5m</t>
    <rPh sb="0" eb="1">
      <t>タカ</t>
    </rPh>
    <phoneticPr fontId="76"/>
  </si>
  <si>
    <t>高さ0.9m×ｽﾊﾟﾝ1.8m</t>
    <rPh sb="0" eb="1">
      <t>タカ</t>
    </rPh>
    <phoneticPr fontId="76"/>
  </si>
  <si>
    <t>高さ0.9m×ｽﾊﾟﾝ1.5m</t>
    <rPh sb="0" eb="1">
      <t>タカ</t>
    </rPh>
    <phoneticPr fontId="76"/>
  </si>
  <si>
    <t>生垣（Ｂ）</t>
    <rPh sb="0" eb="2">
      <t>イケガキ</t>
    </rPh>
    <phoneticPr fontId="76"/>
  </si>
  <si>
    <t>生垣（Ｃ）</t>
    <rPh sb="0" eb="2">
      <t>イケガキ</t>
    </rPh>
    <phoneticPr fontId="76"/>
  </si>
  <si>
    <t>生垣（Ｄ）</t>
    <rPh sb="0" eb="2">
      <t>イケガキ</t>
    </rPh>
    <phoneticPr fontId="76"/>
  </si>
  <si>
    <t>　注：m=生垣長さ↑</t>
    <rPh sb="1" eb="2">
      <t>チュウ</t>
    </rPh>
    <rPh sb="5" eb="7">
      <t>イケガキ</t>
    </rPh>
    <rPh sb="7" eb="8">
      <t>ナガ</t>
    </rPh>
    <phoneticPr fontId="76"/>
  </si>
  <si>
    <t>丸太材合計（m3)</t>
    <rPh sb="0" eb="2">
      <t>マルタ</t>
    </rPh>
    <rPh sb="2" eb="3">
      <t>ザイ</t>
    </rPh>
    <rPh sb="3" eb="5">
      <t>ゴウケイ</t>
    </rPh>
    <phoneticPr fontId="76"/>
  </si>
  <si>
    <t>骨材等（ｸﾗｯｼｬﾗﾝ）</t>
    <rPh sb="0" eb="2">
      <t>コツザイ</t>
    </rPh>
    <rPh sb="2" eb="3">
      <t>トウ</t>
    </rPh>
    <phoneticPr fontId="76"/>
  </si>
  <si>
    <t>縁石、側溝、会所</t>
    <rPh sb="0" eb="1">
      <t>フチ</t>
    </rPh>
    <rPh sb="1" eb="2">
      <t>イシ</t>
    </rPh>
    <rPh sb="3" eb="4">
      <t>ガワ</t>
    </rPh>
    <rPh sb="4" eb="5">
      <t>ミゾ</t>
    </rPh>
    <rPh sb="6" eb="7">
      <t>ア</t>
    </rPh>
    <rPh sb="7" eb="8">
      <t>トコロ</t>
    </rPh>
    <phoneticPr fontId="76"/>
  </si>
  <si>
    <t>m,箇所</t>
    <rPh sb="2" eb="4">
      <t>カショ</t>
    </rPh>
    <phoneticPr fontId="76"/>
  </si>
  <si>
    <t>ｺﾝｸﾘｰﾄ縁石</t>
    <rPh sb="6" eb="7">
      <t>フチ</t>
    </rPh>
    <rPh sb="7" eb="8">
      <t>イシ</t>
    </rPh>
    <phoneticPr fontId="76"/>
  </si>
  <si>
    <t>歩車道境界ﾌﾞﾛｯｸ　100×155×600</t>
    <rPh sb="0" eb="1">
      <t>ホ</t>
    </rPh>
    <rPh sb="1" eb="3">
      <t>シャドウ</t>
    </rPh>
    <rPh sb="3" eb="5">
      <t>キョウカイ</t>
    </rPh>
    <phoneticPr fontId="76"/>
  </si>
  <si>
    <t>歩車道境界ﾌﾞﾛｯｸ　150×200×600</t>
    <rPh sb="0" eb="1">
      <t>ホ</t>
    </rPh>
    <rPh sb="1" eb="3">
      <t>シャドウ</t>
    </rPh>
    <rPh sb="3" eb="5">
      <t>キョウカイ</t>
    </rPh>
    <phoneticPr fontId="76"/>
  </si>
  <si>
    <t>地先境界ﾌﾞﾛｯｸ　120×120×600</t>
    <rPh sb="0" eb="1">
      <t>チ</t>
    </rPh>
    <rPh sb="1" eb="2">
      <t>サキ</t>
    </rPh>
    <rPh sb="2" eb="4">
      <t>キョウカイ</t>
    </rPh>
    <phoneticPr fontId="76"/>
  </si>
  <si>
    <t>地先境界ﾌﾞﾛｯｸ　150×150×600</t>
    <rPh sb="0" eb="1">
      <t>チ</t>
    </rPh>
    <rPh sb="1" eb="2">
      <t>サキ</t>
    </rPh>
    <rPh sb="2" eb="4">
      <t>キョウカイ</t>
    </rPh>
    <phoneticPr fontId="76"/>
  </si>
  <si>
    <t>年</t>
    <rPh sb="0" eb="1">
      <t>ネン</t>
    </rPh>
    <phoneticPr fontId="24"/>
  </si>
  <si>
    <t>月</t>
    <rPh sb="0" eb="1">
      <t>ガツ</t>
    </rPh>
    <phoneticPr fontId="24"/>
  </si>
  <si>
    <t>日</t>
    <rPh sb="0" eb="1">
      <t>ニチ</t>
    </rPh>
    <phoneticPr fontId="24"/>
  </si>
  <si>
    <t>月</t>
    <phoneticPr fontId="24"/>
  </si>
  <si>
    <t>月</t>
    <phoneticPr fontId="24"/>
  </si>
  <si>
    <t>日</t>
    <phoneticPr fontId="24"/>
  </si>
  <si>
    <t>日</t>
    <phoneticPr fontId="24"/>
  </si>
  <si>
    <t>年</t>
    <phoneticPr fontId="24"/>
  </si>
  <si>
    <t>年</t>
    <phoneticPr fontId="24"/>
  </si>
  <si>
    <t>月</t>
    <phoneticPr fontId="24"/>
  </si>
  <si>
    <t>日</t>
    <phoneticPr fontId="24"/>
  </si>
  <si>
    <t>日</t>
    <phoneticPr fontId="24"/>
  </si>
  <si>
    <t>長</t>
    <rPh sb="0" eb="1">
      <t>チョウ</t>
    </rPh>
    <phoneticPr fontId="30"/>
  </si>
  <si>
    <t>日</t>
    <rPh sb="0" eb="1">
      <t>ニチ</t>
    </rPh>
    <phoneticPr fontId="38"/>
  </si>
  <si>
    <t>請負人提出書類一覧</t>
    <rPh sb="0" eb="2">
      <t>ウケオイ</t>
    </rPh>
    <rPh sb="2" eb="3">
      <t>ニン</t>
    </rPh>
    <rPh sb="3" eb="5">
      <t>テイシュツ</t>
    </rPh>
    <rPh sb="5" eb="7">
      <t>ショルイ</t>
    </rPh>
    <rPh sb="7" eb="9">
      <t>イチラン</t>
    </rPh>
    <phoneticPr fontId="82"/>
  </si>
  <si>
    <t>タイミング</t>
    <phoneticPr fontId="82"/>
  </si>
  <si>
    <t>提出書類</t>
  </si>
  <si>
    <t>一括DL</t>
  </si>
  <si>
    <t>様式</t>
  </si>
  <si>
    <t>提出先</t>
  </si>
  <si>
    <t>提出期限</t>
  </si>
  <si>
    <t>備考</t>
  </si>
  <si>
    <t>任意</t>
    <rPh sb="0" eb="2">
      <t>ニンイ</t>
    </rPh>
    <phoneticPr fontId="82"/>
  </si>
  <si>
    <t>契</t>
    <rPh sb="0" eb="1">
      <t>チギリ</t>
    </rPh>
    <phoneticPr fontId="82"/>
  </si>
  <si>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</si>
  <si>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</si>
  <si>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</si>
  <si>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</si>
  <si>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</si>
  <si>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</si>
  <si>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</si>
  <si>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</si>
  <si>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</si>
  <si>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</si>
  <si>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</si>
  <si>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</si>
  <si>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</si>
  <si>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</si>
  <si>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</si>
  <si>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</si>
  <si>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</si>
  <si>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2"/>
  </si>
  <si>
    <t>各１部</t>
  </si>
  <si>
    <t>様式1-1～1-3</t>
  </si>
  <si>
    <t>学校園での工事の場合その他は施設管理者・監督員と協議</t>
    <phoneticPr fontId="82"/>
  </si>
  <si>
    <t> 所定</t>
  </si>
  <si>
    <t>各労働基準監督署</t>
  </si>
  <si>
    <t>中</t>
    <rPh sb="0" eb="1">
      <t>チュウ</t>
    </rPh>
    <phoneticPr fontId="82"/>
  </si>
  <si>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</si>
  <si>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</si>
  <si>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</si>
  <si>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</si>
  <si>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</si>
  <si>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</si>
  <si>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</si>
  <si>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</si>
  <si>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</si>
  <si>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</si>
  <si>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</si>
  <si>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</si>
  <si>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</si>
  <si>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</si>
  <si>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</si>
  <si>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</si>
  <si>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</si>
  <si>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</si>
  <si>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</si>
  <si>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</si>
  <si>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2"/>
  </si>
  <si>
    <t>工事担当課</t>
    <rPh sb="0" eb="2">
      <t>コウジ</t>
    </rPh>
    <rPh sb="2" eb="5">
      <t>タントウカ</t>
    </rPh>
    <phoneticPr fontId="82"/>
  </si>
  <si>
    <t>変更後、ただちに</t>
  </si>
  <si>
    <t>主任技術者・監理技術者経歴書（変更）</t>
  </si>
  <si>
    <t>中間前払金を請求するとき</t>
  </si>
  <si>
    <t>工事履行報告書</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</si>
  <si>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</si>
  <si>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</si>
  <si>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</si>
  <si>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</si>
  <si>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</si>
  <si>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</si>
  <si>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</si>
  <si>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</si>
  <si>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</si>
  <si>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2"/>
  </si>
  <si>
    <t>工期変更契約締結後、速やかに</t>
  </si>
  <si>
    <t>使用量等確認書兼報告書
（工事用電力・水道の使用申請）</t>
    <phoneticPr fontId="82"/>
  </si>
  <si>
    <t>様式2-1～2-2</t>
  </si>
  <si>
    <t>使用量徴収課（速報）工事担当課</t>
    <phoneticPr fontId="82"/>
  </si>
  <si>
    <t>12月末及び3月末</t>
  </si>
  <si>
    <t>学校園での工事の場合。その他は施設管理者・監督員と協議。</t>
    <phoneticPr fontId="82"/>
  </si>
  <si>
    <t>完</t>
    <rPh sb="0" eb="1">
      <t>カン</t>
    </rPh>
    <phoneticPr fontId="82"/>
  </si>
  <si>
    <t> ○</t>
  </si>
  <si>
    <t>完成後、速やかに</t>
  </si>
  <si>
    <t>完成時</t>
  </si>
  <si>
    <t>物品引渡書</t>
  </si>
  <si>
    <t>補修連絡先一覧表</t>
  </si>
  <si>
    <t>再生資源利用（促進）実施書</t>
  </si>
  <si>
    <t>工事担当課→建設リサイクル係</t>
    <phoneticPr fontId="82"/>
  </si>
  <si>
    <t>工事実態登録システム</t>
  </si>
  <si>
    <t>（CORINS）</t>
  </si>
  <si>
    <t>工事施工における創意工夫等実施状況報告書</t>
  </si>
  <si>
    <t>グリーン調達（建築）実績個別調査票（請負人用）</t>
  </si>
  <si>
    <t>使用量等確認書兼報告書
（工事用電力・水道の使用申請）　</t>
    <phoneticPr fontId="82"/>
  </si>
  <si>
    <t>様式2-1，2-2</t>
  </si>
  <si>
    <t>使用料徴収課（速報）
工事担当課</t>
    <phoneticPr fontId="82"/>
  </si>
  <si>
    <t>学校園での工事の場合。
その他は施設管理者・監督員と協議。</t>
    <phoneticPr fontId="82"/>
  </si>
  <si>
    <t>工事工程表（第　　回）</t>
    <phoneticPr fontId="67"/>
  </si>
  <si>
    <t>記</t>
    <rPh sb="0" eb="1">
      <t>キ</t>
    </rPh>
    <phoneticPr fontId="67"/>
  </si>
  <si>
    <t>契約番号</t>
    <rPh sb="0" eb="2">
      <t>ケイヤク</t>
    </rPh>
    <rPh sb="2" eb="4">
      <t>バンゴウ</t>
    </rPh>
    <phoneticPr fontId="67"/>
  </si>
  <si>
    <t>神戸市発注工事名</t>
    <rPh sb="0" eb="2">
      <t>コウベ</t>
    </rPh>
    <rPh sb="2" eb="3">
      <t>シ</t>
    </rPh>
    <rPh sb="3" eb="5">
      <t>ハッチュウ</t>
    </rPh>
    <rPh sb="5" eb="7">
      <t>コウジ</t>
    </rPh>
    <rPh sb="7" eb="8">
      <t>メイ</t>
    </rPh>
    <phoneticPr fontId="67"/>
  </si>
  <si>
    <t>日</t>
    <rPh sb="0" eb="1">
      <t>ヒ</t>
    </rPh>
    <phoneticPr fontId="67"/>
  </si>
  <si>
    <t>月</t>
    <rPh sb="0" eb="1">
      <t>ツキ</t>
    </rPh>
    <phoneticPr fontId="67"/>
  </si>
  <si>
    <t>　神　戸　市　長　あて</t>
    <rPh sb="1" eb="2">
      <t>カミ</t>
    </rPh>
    <rPh sb="3" eb="4">
      <t>ト</t>
    </rPh>
    <rPh sb="5" eb="6">
      <t>シ</t>
    </rPh>
    <rPh sb="7" eb="8">
      <t>チョウ</t>
    </rPh>
    <phoneticPr fontId="67"/>
  </si>
  <si>
    <t>氏名又は名称</t>
    <rPh sb="0" eb="2">
      <t>シメイ</t>
    </rPh>
    <rPh sb="2" eb="3">
      <t>マタ</t>
    </rPh>
    <rPh sb="4" eb="6">
      <t>メイショウ</t>
    </rPh>
    <phoneticPr fontId="67"/>
  </si>
  <si>
    <t>及び代表者名</t>
    <rPh sb="0" eb="1">
      <t>オヨ</t>
    </rPh>
    <rPh sb="2" eb="5">
      <t>ダイヒョウシャ</t>
    </rPh>
    <rPh sb="5" eb="6">
      <t>ナ</t>
    </rPh>
    <phoneticPr fontId="67"/>
  </si>
  <si>
    <t>住　　　　所</t>
    <rPh sb="0" eb="1">
      <t>ジュウ</t>
    </rPh>
    <rPh sb="5" eb="6">
      <t>ショ</t>
    </rPh>
    <phoneticPr fontId="67"/>
  </si>
  <si>
    <t>及び代表者名</t>
    <rPh sb="0" eb="1">
      <t>オヨ</t>
    </rPh>
    <rPh sb="2" eb="5">
      <t>ダイヒョウシャ</t>
    </rPh>
    <rPh sb="5" eb="6">
      <t>メイ</t>
    </rPh>
    <phoneticPr fontId="67"/>
  </si>
  <si>
    <t>元請人　住所</t>
    <rPh sb="0" eb="1">
      <t>モト</t>
    </rPh>
    <rPh sb="2" eb="3">
      <t>ニン</t>
    </rPh>
    <rPh sb="4" eb="6">
      <t>ジュウショ</t>
    </rPh>
    <phoneticPr fontId="67"/>
  </si>
  <si>
    <t>局番</t>
    <rPh sb="0" eb="2">
      <t>キョクバン</t>
    </rPh>
    <phoneticPr fontId="67"/>
  </si>
  <si>
    <t>番号</t>
    <rPh sb="0" eb="2">
      <t>バンゴウ</t>
    </rPh>
    <phoneticPr fontId="67"/>
  </si>
  <si>
    <t>市外</t>
    <rPh sb="0" eb="2">
      <t>シガイ</t>
    </rPh>
    <phoneticPr fontId="67"/>
  </si>
  <si>
    <t>工事名</t>
    <rPh sb="0" eb="3">
      <t>コウジメイ</t>
    </rPh>
    <phoneticPr fontId="67"/>
  </si>
  <si>
    <t>請負人</t>
    <rPh sb="0" eb="2">
      <t>ウケオイ</t>
    </rPh>
    <rPh sb="2" eb="3">
      <t>ニン</t>
    </rPh>
    <phoneticPr fontId="67"/>
  </si>
  <si>
    <t>商号又は名称</t>
    <rPh sb="0" eb="2">
      <t>ショウゴウ</t>
    </rPh>
    <rPh sb="2" eb="3">
      <t>マタ</t>
    </rPh>
    <rPh sb="4" eb="6">
      <t>メイショウ</t>
    </rPh>
    <phoneticPr fontId="67"/>
  </si>
  <si>
    <t>電話番号</t>
    <rPh sb="0" eb="2">
      <t>デンワ</t>
    </rPh>
    <rPh sb="2" eb="4">
      <t>バンゴウ</t>
    </rPh>
    <phoneticPr fontId="67"/>
  </si>
  <si>
    <t>現場代理人　氏名</t>
    <rPh sb="0" eb="2">
      <t>ゲンバ</t>
    </rPh>
    <rPh sb="2" eb="5">
      <t>ダイリニン</t>
    </rPh>
    <rPh sb="6" eb="8">
      <t>シメイ</t>
    </rPh>
    <phoneticPr fontId="67"/>
  </si>
  <si>
    <t>請負金額（税込・円）</t>
    <rPh sb="0" eb="2">
      <t>ウケオイ</t>
    </rPh>
    <rPh sb="2" eb="4">
      <t>キンガク</t>
    </rPh>
    <rPh sb="5" eb="7">
      <t>ゼイコ</t>
    </rPh>
    <rPh sb="8" eb="9">
      <t>エン</t>
    </rPh>
    <phoneticPr fontId="67"/>
  </si>
  <si>
    <t>第1回変更</t>
    <rPh sb="0" eb="1">
      <t>ダイ</t>
    </rPh>
    <rPh sb="2" eb="3">
      <t>カイ</t>
    </rPh>
    <rPh sb="3" eb="5">
      <t>ヘンコウ</t>
    </rPh>
    <phoneticPr fontId="67"/>
  </si>
  <si>
    <t>第2回変更</t>
    <rPh sb="0" eb="1">
      <t>ダイ</t>
    </rPh>
    <rPh sb="2" eb="3">
      <t>カイ</t>
    </rPh>
    <rPh sb="3" eb="5">
      <t>ヘンコウ</t>
    </rPh>
    <phoneticPr fontId="67"/>
  </si>
  <si>
    <t>第3回変更</t>
    <rPh sb="0" eb="1">
      <t>ダイ</t>
    </rPh>
    <rPh sb="2" eb="3">
      <t>カイ</t>
    </rPh>
    <rPh sb="3" eb="5">
      <t>ヘンコウ</t>
    </rPh>
    <phoneticPr fontId="67"/>
  </si>
  <si>
    <t>第4回変更</t>
    <rPh sb="0" eb="1">
      <t>ダイ</t>
    </rPh>
    <rPh sb="2" eb="3">
      <t>カイ</t>
    </rPh>
    <rPh sb="3" eb="5">
      <t>ヘンコウ</t>
    </rPh>
    <phoneticPr fontId="67"/>
  </si>
  <si>
    <t>第5回変更</t>
    <rPh sb="0" eb="1">
      <t>ダイ</t>
    </rPh>
    <rPh sb="2" eb="3">
      <t>カイ</t>
    </rPh>
    <rPh sb="3" eb="5">
      <t>ヘンコウ</t>
    </rPh>
    <phoneticPr fontId="67"/>
  </si>
  <si>
    <t>号</t>
    <rPh sb="0" eb="1">
      <t>ゴウ</t>
    </rPh>
    <phoneticPr fontId="67"/>
  </si>
  <si>
    <t>契約締結日</t>
    <rPh sb="0" eb="2">
      <t>ケイヤク</t>
    </rPh>
    <rPh sb="2" eb="4">
      <t>テイケツ</t>
    </rPh>
    <rPh sb="4" eb="5">
      <t>ビ</t>
    </rPh>
    <phoneticPr fontId="67"/>
  </si>
  <si>
    <t>工期</t>
    <rPh sb="0" eb="2">
      <t>コウキ</t>
    </rPh>
    <phoneticPr fontId="67"/>
  </si>
  <si>
    <t>設計書の工事場所を入力してください。</t>
    <rPh sb="0" eb="3">
      <t>セッケイショ</t>
    </rPh>
    <rPh sb="4" eb="6">
      <t>コウジ</t>
    </rPh>
    <rPh sb="6" eb="8">
      <t>バショ</t>
    </rPh>
    <rPh sb="9" eb="11">
      <t>ニュウリョク</t>
    </rPh>
    <phoneticPr fontId="67"/>
  </si>
  <si>
    <t>設計書の工事名を入力してください。</t>
    <rPh sb="0" eb="3">
      <t>セッケイショ</t>
    </rPh>
    <rPh sb="4" eb="6">
      <t>コウジ</t>
    </rPh>
    <rPh sb="6" eb="7">
      <t>メイ</t>
    </rPh>
    <rPh sb="8" eb="10">
      <t>ニュウリョク</t>
    </rPh>
    <phoneticPr fontId="67"/>
  </si>
  <si>
    <t>必須項目：必ず入力が必要な項目です。</t>
    <rPh sb="0" eb="2">
      <t>ヒッス</t>
    </rPh>
    <rPh sb="2" eb="4">
      <t>コウモク</t>
    </rPh>
    <rPh sb="5" eb="6">
      <t>カナラ</t>
    </rPh>
    <rPh sb="7" eb="9">
      <t>ニュウリョク</t>
    </rPh>
    <rPh sb="10" eb="12">
      <t>ヒツヨウ</t>
    </rPh>
    <rPh sb="13" eb="15">
      <t>コウモク</t>
    </rPh>
    <phoneticPr fontId="67"/>
  </si>
  <si>
    <t>選択項目：契約内容に応じて入力してください。</t>
    <rPh sb="0" eb="2">
      <t>センタク</t>
    </rPh>
    <rPh sb="2" eb="4">
      <t>コウモク</t>
    </rPh>
    <rPh sb="5" eb="7">
      <t>ケイヤク</t>
    </rPh>
    <rPh sb="7" eb="9">
      <t>ナイヨウ</t>
    </rPh>
    <rPh sb="10" eb="11">
      <t>オウ</t>
    </rPh>
    <rPh sb="13" eb="15">
      <t>ニュウリョク</t>
    </rPh>
    <phoneticPr fontId="67"/>
  </si>
  <si>
    <t>代表者氏名</t>
    <rPh sb="0" eb="3">
      <t>ダイヒョウシャ</t>
    </rPh>
    <rPh sb="3" eb="5">
      <t>シメイ</t>
    </rPh>
    <phoneticPr fontId="67"/>
  </si>
  <si>
    <t>ファクス番号</t>
    <rPh sb="4" eb="6">
      <t>バンゴウ</t>
    </rPh>
    <phoneticPr fontId="67"/>
  </si>
  <si>
    <t>入力エリア</t>
    <rPh sb="0" eb="2">
      <t>ニュウリョク</t>
    </rPh>
    <phoneticPr fontId="67"/>
  </si>
  <si>
    <t>解説</t>
    <rPh sb="0" eb="2">
      <t>カイセツ</t>
    </rPh>
    <phoneticPr fontId="67"/>
  </si>
  <si>
    <t>印</t>
    <rPh sb="0" eb="1">
      <t>イン</t>
    </rPh>
    <phoneticPr fontId="67"/>
  </si>
  <si>
    <t>　　神　戸　市　長　あて</t>
    <rPh sb="2" eb="3">
      <t>カミ</t>
    </rPh>
    <rPh sb="4" eb="5">
      <t>ト</t>
    </rPh>
    <rPh sb="6" eb="7">
      <t>シ</t>
    </rPh>
    <rPh sb="8" eb="9">
      <t>チョウ</t>
    </rPh>
    <phoneticPr fontId="5"/>
  </si>
  <si>
    <t>完成予定年月日</t>
    <rPh sb="0" eb="2">
      <t>カンセイ</t>
    </rPh>
    <rPh sb="2" eb="4">
      <t>ヨテイ</t>
    </rPh>
    <rPh sb="4" eb="7">
      <t>ネンガッピ</t>
    </rPh>
    <phoneticPr fontId="5"/>
  </si>
  <si>
    <t>完成年月日</t>
    <rPh sb="0" eb="2">
      <t>カンセイ</t>
    </rPh>
    <rPh sb="2" eb="5">
      <t>ネンガッピ</t>
    </rPh>
    <phoneticPr fontId="5"/>
  </si>
  <si>
    <t>工事場所①</t>
    <rPh sb="0" eb="2">
      <t>コウジ</t>
    </rPh>
    <rPh sb="2" eb="4">
      <t>バショ</t>
    </rPh>
    <phoneticPr fontId="67"/>
  </si>
  <si>
    <t>工事場所②</t>
    <rPh sb="0" eb="2">
      <t>コウジ</t>
    </rPh>
    <rPh sb="2" eb="4">
      <t>バショ</t>
    </rPh>
    <phoneticPr fontId="67"/>
  </si>
  <si>
    <t>（ 第</t>
    <rPh sb="2" eb="3">
      <t>ダイ</t>
    </rPh>
    <phoneticPr fontId="67"/>
  </si>
  <si>
    <t>回 変更 ）</t>
    <rPh sb="0" eb="1">
      <t>カイ</t>
    </rPh>
    <rPh sb="2" eb="4">
      <t>ヘンコウ</t>
    </rPh>
    <phoneticPr fontId="67"/>
  </si>
  <si>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5"/>
  </si>
  <si>
    <t>　　、第１５条第２号</t>
    <rPh sb="3" eb="4">
      <t>ダイ</t>
    </rPh>
    <rPh sb="6" eb="7">
      <t>ジョウ</t>
    </rPh>
    <rPh sb="7" eb="8">
      <t>ダイ</t>
    </rPh>
    <rPh sb="9" eb="10">
      <t>ゴウ</t>
    </rPh>
    <phoneticPr fontId="5"/>
  </si>
  <si>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5"/>
  </si>
  <si>
    <t xml:space="preserve"> 神　戸　市　長　あて</t>
    <rPh sb="1" eb="2">
      <t>カミ</t>
    </rPh>
    <rPh sb="3" eb="4">
      <t>ト</t>
    </rPh>
    <rPh sb="5" eb="6">
      <t>シ</t>
    </rPh>
    <rPh sb="7" eb="8">
      <t>チョウ</t>
    </rPh>
    <phoneticPr fontId="5"/>
  </si>
  <si>
    <t>主任技術者　氏名</t>
    <rPh sb="0" eb="2">
      <t>シュニン</t>
    </rPh>
    <rPh sb="2" eb="5">
      <t>ギジュツシャ</t>
    </rPh>
    <rPh sb="6" eb="8">
      <t>シメイ</t>
    </rPh>
    <phoneticPr fontId="67"/>
  </si>
  <si>
    <t>監理技術者　氏名</t>
    <rPh sb="0" eb="2">
      <t>カンリ</t>
    </rPh>
    <rPh sb="2" eb="5">
      <t>ギジュツシャ</t>
    </rPh>
    <rPh sb="6" eb="8">
      <t>シメイ</t>
    </rPh>
    <phoneticPr fontId="67"/>
  </si>
  <si>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67"/>
  </si>
  <si>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67"/>
  </si>
  <si>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67"/>
  </si>
  <si>
    <t>完成年月日</t>
    <rPh sb="0" eb="2">
      <t>カンセイ</t>
    </rPh>
    <rPh sb="2" eb="5">
      <t>ネンガッピ</t>
    </rPh>
    <phoneticPr fontId="67"/>
  </si>
  <si>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67"/>
  </si>
  <si>
    <t>郵便番号</t>
    <rPh sb="0" eb="4">
      <t>ユウビンバンゴウ</t>
    </rPh>
    <phoneticPr fontId="67"/>
  </si>
  <si>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67"/>
  </si>
  <si>
    <t>－</t>
    <phoneticPr fontId="67"/>
  </si>
  <si>
    <t>〒</t>
    <phoneticPr fontId="67"/>
  </si>
  <si>
    <t>）</t>
    <phoneticPr fontId="8"/>
  </si>
  <si>
    <t>工事担当課</t>
    <rPh sb="0" eb="2">
      <t>コウジ</t>
    </rPh>
    <rPh sb="2" eb="4">
      <t>タントウ</t>
    </rPh>
    <rPh sb="4" eb="5">
      <t>カ</t>
    </rPh>
    <phoneticPr fontId="67"/>
  </si>
  <si>
    <t>発注機関</t>
    <rPh sb="0" eb="2">
      <t>ハッチュウ</t>
    </rPh>
    <rPh sb="2" eb="4">
      <t>キカン</t>
    </rPh>
    <phoneticPr fontId="67"/>
  </si>
  <si>
    <t>神戸市</t>
    <rPh sb="0" eb="2">
      <t>コウベ</t>
    </rPh>
    <rPh sb="2" eb="3">
      <t>シ</t>
    </rPh>
    <phoneticPr fontId="67"/>
  </si>
  <si>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67"/>
  </si>
  <si>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67"/>
  </si>
  <si>
    <t>エアコン</t>
    <phoneticPr fontId="5"/>
  </si>
  <si>
    <t>インターホン</t>
    <phoneticPr fontId="5"/>
  </si>
  <si>
    <t>サインポスト</t>
    <phoneticPr fontId="5"/>
  </si>
  <si>
    <t>フェンス</t>
    <phoneticPr fontId="5"/>
  </si>
  <si>
    <t>洗濯防水パン</t>
    <rPh sb="0" eb="2">
      <t>センタク</t>
    </rPh>
    <rPh sb="2" eb="4">
      <t>ボウスイ</t>
    </rPh>
    <phoneticPr fontId="5"/>
  </si>
  <si>
    <t>ガスレンジ</t>
    <phoneticPr fontId="5"/>
  </si>
  <si>
    <t>キッチンユニット</t>
    <phoneticPr fontId="5"/>
  </si>
  <si>
    <t>フローリング</t>
    <phoneticPr fontId="5"/>
  </si>
  <si>
    <t>シャッター</t>
    <phoneticPr fontId="5"/>
  </si>
  <si>
    <t>アルミ製建具</t>
    <rPh sb="3" eb="4">
      <t>セイ</t>
    </rPh>
    <rPh sb="4" eb="6">
      <t>タテグ</t>
    </rPh>
    <phoneticPr fontId="5"/>
  </si>
  <si>
    <t>ユニットバス</t>
    <phoneticPr fontId="5"/>
  </si>
  <si>
    <t>ガス設備工事</t>
    <rPh sb="3" eb="4">
      <t>コウ</t>
    </rPh>
    <rPh sb="4" eb="6">
      <t>コウジ</t>
    </rPh>
    <phoneticPr fontId="5"/>
  </si>
  <si>
    <t>長尺シート</t>
    <rPh sb="0" eb="2">
      <t>チョウジャク</t>
    </rPh>
    <phoneticPr fontId="5"/>
  </si>
  <si>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5"/>
  </si>
  <si>
    <t>・参考様式</t>
  </si>
  <si>
    <t>月</t>
    <rPh sb="0" eb="1">
      <t>ツキ</t>
    </rPh>
    <phoneticPr fontId="8"/>
  </si>
  <si>
    <t>日</t>
    <rPh sb="0" eb="1">
      <t>ヒ</t>
    </rPh>
    <phoneticPr fontId="8"/>
  </si>
  <si>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8"/>
  </si>
  <si>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8"/>
  </si>
  <si>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8"/>
  </si>
  <si>
    <t>準備工</t>
    <rPh sb="0" eb="2">
      <t>ジュンビ</t>
    </rPh>
    <rPh sb="2" eb="3">
      <t>コウ</t>
    </rPh>
    <phoneticPr fontId="8"/>
  </si>
  <si>
    <t>仮設工</t>
    <rPh sb="0" eb="2">
      <t>カセツ</t>
    </rPh>
    <rPh sb="2" eb="3">
      <t>コウ</t>
    </rPh>
    <phoneticPr fontId="8"/>
  </si>
  <si>
    <t>外壁改修工</t>
    <rPh sb="0" eb="2">
      <t>ガイヘキ</t>
    </rPh>
    <rPh sb="2" eb="4">
      <t>カイシュウ</t>
    </rPh>
    <rPh sb="4" eb="5">
      <t>コウ</t>
    </rPh>
    <phoneticPr fontId="8"/>
  </si>
  <si>
    <t>屋上防水改修工</t>
    <rPh sb="0" eb="2">
      <t>オクジョウ</t>
    </rPh>
    <rPh sb="2" eb="4">
      <t>ボウスイ</t>
    </rPh>
    <rPh sb="4" eb="6">
      <t>カイシュウ</t>
    </rPh>
    <rPh sb="6" eb="7">
      <t>コウ</t>
    </rPh>
    <phoneticPr fontId="8"/>
  </si>
  <si>
    <t>検査等</t>
    <rPh sb="0" eb="2">
      <t>ケンサ</t>
    </rPh>
    <rPh sb="2" eb="3">
      <t>トウ</t>
    </rPh>
    <phoneticPr fontId="8"/>
  </si>
  <si>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8"/>
  </si>
  <si>
    <t>10月</t>
    <rPh sb="2" eb="3">
      <t>ガツ</t>
    </rPh>
    <phoneticPr fontId="8"/>
  </si>
  <si>
    <t>25日</t>
    <rPh sb="2" eb="3">
      <t>ヒ</t>
    </rPh>
    <phoneticPr fontId="8"/>
  </si>
  <si>
    <t>11月</t>
    <rPh sb="2" eb="3">
      <t>ガツ</t>
    </rPh>
    <phoneticPr fontId="8"/>
  </si>
  <si>
    <t>12月</t>
    <rPh sb="2" eb="3">
      <t>ガツ</t>
    </rPh>
    <phoneticPr fontId="8"/>
  </si>
  <si>
    <t>1月</t>
    <rPh sb="1" eb="2">
      <t>ガツ</t>
    </rPh>
    <phoneticPr fontId="8"/>
  </si>
  <si>
    <t>2月</t>
    <rPh sb="1" eb="2">
      <t>ガツ</t>
    </rPh>
    <phoneticPr fontId="8"/>
  </si>
  <si>
    <t>3月</t>
    <rPh sb="1" eb="2">
      <t>ガツ</t>
    </rPh>
    <phoneticPr fontId="8"/>
  </si>
  <si>
    <t>15日</t>
    <rPh sb="2" eb="3">
      <t>ヒ</t>
    </rPh>
    <phoneticPr fontId="8"/>
  </si>
  <si>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8"/>
  </si>
  <si>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8"/>
  </si>
  <si>
    <t>4月</t>
    <rPh sb="1" eb="2">
      <t>ガツ</t>
    </rPh>
    <phoneticPr fontId="67"/>
  </si>
  <si>
    <t>30日</t>
    <rPh sb="2" eb="3">
      <t>ヒ</t>
    </rPh>
    <phoneticPr fontId="67"/>
  </si>
  <si>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8"/>
  </si>
  <si>
    <t>「変更契約の回数」を直接入力してください。</t>
    <rPh sb="1" eb="3">
      <t>ヘンコウ</t>
    </rPh>
    <rPh sb="3" eb="5">
      <t>ケイヤク</t>
    </rPh>
    <rPh sb="6" eb="8">
      <t>カイスウ</t>
    </rPh>
    <rPh sb="10" eb="12">
      <t>チョクセツ</t>
    </rPh>
    <rPh sb="12" eb="14">
      <t>ニュウリョク</t>
    </rPh>
    <phoneticPr fontId="67"/>
  </si>
  <si>
    <t>完成期限（予定年月日）</t>
    <rPh sb="0" eb="2">
      <t>カンセイ</t>
    </rPh>
    <rPh sb="2" eb="4">
      <t>キゲン</t>
    </rPh>
    <rPh sb="5" eb="7">
      <t>ヨテイ</t>
    </rPh>
    <rPh sb="7" eb="10">
      <t>ネンガッピ</t>
    </rPh>
    <phoneticPr fontId="67"/>
  </si>
  <si>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67"/>
  </si>
  <si>
    <t>建築主体工事費</t>
    <rPh sb="0" eb="2">
      <t>ケンチク</t>
    </rPh>
    <rPh sb="2" eb="4">
      <t>シュタイ</t>
    </rPh>
    <rPh sb="4" eb="7">
      <t>コウジヒ</t>
    </rPh>
    <phoneticPr fontId="5"/>
  </si>
  <si>
    <t>とりこわし工事費</t>
    <rPh sb="5" eb="8">
      <t>コウジヒ</t>
    </rPh>
    <phoneticPr fontId="5"/>
  </si>
  <si>
    <t>式</t>
    <rPh sb="0" eb="1">
      <t>シキ</t>
    </rPh>
    <phoneticPr fontId="5"/>
  </si>
  <si>
    <t>共通仮設費</t>
    <rPh sb="0" eb="2">
      <t>キョウツウ</t>
    </rPh>
    <rPh sb="2" eb="4">
      <t>カセツ</t>
    </rPh>
    <rPh sb="4" eb="5">
      <t>ヒ</t>
    </rPh>
    <phoneticPr fontId="5"/>
  </si>
  <si>
    <t>現場管理費</t>
    <rPh sb="0" eb="2">
      <t>ゲンバ</t>
    </rPh>
    <rPh sb="2" eb="5">
      <t>カンリヒ</t>
    </rPh>
    <phoneticPr fontId="5"/>
  </si>
  <si>
    <t>一般管理費等</t>
    <rPh sb="0" eb="2">
      <t>イッパン</t>
    </rPh>
    <rPh sb="2" eb="6">
      <t>カンリヒトウ</t>
    </rPh>
    <phoneticPr fontId="5"/>
  </si>
  <si>
    <t>直接工事費計</t>
    <rPh sb="0" eb="2">
      <t>チョクセツ</t>
    </rPh>
    <rPh sb="2" eb="5">
      <t>コウジヒ</t>
    </rPh>
    <rPh sb="5" eb="6">
      <t>ケイ</t>
    </rPh>
    <phoneticPr fontId="5"/>
  </si>
  <si>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5"/>
  </si>
  <si>
    <t>完成した年月日（工期内）を入力してください。</t>
    <rPh sb="0" eb="2">
      <t>カンセイ</t>
    </rPh>
    <rPh sb="4" eb="7">
      <t>ネンガッピ</t>
    </rPh>
    <rPh sb="8" eb="10">
      <t>コウキ</t>
    </rPh>
    <rPh sb="10" eb="11">
      <t>ナイ</t>
    </rPh>
    <rPh sb="13" eb="15">
      <t>ニュウリョク</t>
    </rPh>
    <phoneticPr fontId="67"/>
  </si>
  <si>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8"/>
  </si>
  <si>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8"/>
  </si>
  <si>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67"/>
  </si>
  <si>
    <t>認められる場合としては、以下の場合等があります。</t>
    <rPh sb="0" eb="1">
      <t>ミト</t>
    </rPh>
    <rPh sb="5" eb="7">
      <t>バアイ</t>
    </rPh>
    <rPh sb="12" eb="14">
      <t>イカ</t>
    </rPh>
    <rPh sb="15" eb="18">
      <t>バアイトウ</t>
    </rPh>
    <phoneticPr fontId="67"/>
  </si>
  <si>
    <t>①監理技術者等の死亡、傷病等</t>
    <rPh sb="1" eb="3">
      <t>カンリ</t>
    </rPh>
    <rPh sb="3" eb="5">
      <t>ギジュツ</t>
    </rPh>
    <rPh sb="5" eb="6">
      <t>シャ</t>
    </rPh>
    <rPh sb="6" eb="7">
      <t>トウ</t>
    </rPh>
    <rPh sb="8" eb="10">
      <t>シボウ</t>
    </rPh>
    <rPh sb="11" eb="13">
      <t>ショウビョウ</t>
    </rPh>
    <rPh sb="13" eb="14">
      <t>トウ</t>
    </rPh>
    <phoneticPr fontId="67"/>
  </si>
  <si>
    <t>②監理技術者等の退職</t>
    <rPh sb="1" eb="3">
      <t>カンリ</t>
    </rPh>
    <rPh sb="3" eb="6">
      <t>ギジュツシャ</t>
    </rPh>
    <rPh sb="6" eb="7">
      <t>トウ</t>
    </rPh>
    <rPh sb="8" eb="10">
      <t>タイショク</t>
    </rPh>
    <phoneticPr fontId="67"/>
  </si>
  <si>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67"/>
  </si>
  <si>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67"/>
  </si>
  <si>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67"/>
  </si>
  <si>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67"/>
  </si>
  <si>
    <t>詳しくは、工事担当課との協議により決定します。</t>
    <rPh sb="0" eb="1">
      <t>クワ</t>
    </rPh>
    <rPh sb="5" eb="7">
      <t>コウジ</t>
    </rPh>
    <rPh sb="7" eb="9">
      <t>タントウ</t>
    </rPh>
    <rPh sb="9" eb="10">
      <t>カ</t>
    </rPh>
    <rPh sb="12" eb="14">
      <t>キョウギ</t>
    </rPh>
    <rPh sb="17" eb="19">
      <t>ケッテイ</t>
    </rPh>
    <phoneticPr fontId="67"/>
  </si>
  <si>
    <t>変更</t>
    <rPh sb="0" eb="2">
      <t>ヘンコウ</t>
    </rPh>
    <phoneticPr fontId="67"/>
  </si>
  <si>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67"/>
  </si>
  <si>
    <t>主任技術者の死亡、傷病、退職、その他真の理由により変更が生じた場合に入力してください。</t>
    <phoneticPr fontId="67"/>
  </si>
  <si>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67"/>
  </si>
  <si>
    <t>代表者の役職名と氏名を入力してください。</t>
    <rPh sb="0" eb="3">
      <t>ダイヒョウシャ</t>
    </rPh>
    <rPh sb="4" eb="7">
      <t>ヤクショクメイ</t>
    </rPh>
    <rPh sb="8" eb="10">
      <t>シメイ</t>
    </rPh>
    <rPh sb="11" eb="13">
      <t>ニュウリョク</t>
    </rPh>
    <phoneticPr fontId="67"/>
  </si>
  <si>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67"/>
  </si>
  <si>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67"/>
  </si>
  <si>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67"/>
  </si>
  <si>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67"/>
  </si>
  <si>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67"/>
  </si>
  <si>
    <t>使用した場合、※欄を■（ドロップダウンリスト）を選択してください。</t>
    <rPh sb="0" eb="2">
      <t>シヨウ</t>
    </rPh>
    <rPh sb="4" eb="6">
      <t>バアイ</t>
    </rPh>
    <rPh sb="8" eb="9">
      <t>ラン</t>
    </rPh>
    <rPh sb="24" eb="26">
      <t>センタク</t>
    </rPh>
    <phoneticPr fontId="67"/>
  </si>
  <si>
    <t>基準適合の実績数量を入力してください。</t>
    <rPh sb="0" eb="2">
      <t>キジュン</t>
    </rPh>
    <rPh sb="2" eb="4">
      <t>テキゴウ</t>
    </rPh>
    <rPh sb="5" eb="7">
      <t>ジッセキ</t>
    </rPh>
    <rPh sb="7" eb="9">
      <t>スウリョウ</t>
    </rPh>
    <rPh sb="10" eb="12">
      <t>ニュウリョク</t>
    </rPh>
    <phoneticPr fontId="67"/>
  </si>
  <si>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67"/>
  </si>
  <si>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67"/>
  </si>
  <si>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67"/>
  </si>
  <si>
    <t>工事№は空欄のままとしてください。</t>
    <rPh sb="0" eb="2">
      <t>コウジ</t>
    </rPh>
    <rPh sb="4" eb="6">
      <t>クウラン</t>
    </rPh>
    <phoneticPr fontId="67"/>
  </si>
  <si>
    <t>使 用 量 等 確 認 書 兼 報 告 書</t>
    <phoneticPr fontId="67"/>
  </si>
  <si>
    <t>使 用 量 等 確 認 書 兼 報 告 書</t>
    <phoneticPr fontId="67"/>
  </si>
  <si>
    <t>TEL</t>
    <phoneticPr fontId="67"/>
  </si>
  <si>
    <t>学校園名称を直接入力してください。</t>
    <rPh sb="0" eb="2">
      <t>ガッコウ</t>
    </rPh>
    <rPh sb="2" eb="3">
      <t>エン</t>
    </rPh>
    <rPh sb="3" eb="5">
      <t>メイショウ</t>
    </rPh>
    <rPh sb="6" eb="8">
      <t>チョクセツ</t>
    </rPh>
    <rPh sb="8" eb="10">
      <t>ニュウリョク</t>
    </rPh>
    <phoneticPr fontId="67"/>
  </si>
  <si>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67"/>
  </si>
  <si>
    <t>様式2－1 （教育委員会事務局提出用）</t>
    <phoneticPr fontId="67"/>
  </si>
  <si>
    <t>消費税相当額</t>
    <rPh sb="0" eb="3">
      <t>ショウヒゼイ</t>
    </rPh>
    <rPh sb="3" eb="5">
      <t>ソウトウ</t>
    </rPh>
    <rPh sb="5" eb="6">
      <t>ガク</t>
    </rPh>
    <phoneticPr fontId="67"/>
  </si>
  <si>
    <t>1式</t>
    <rPh sb="1" eb="2">
      <t>シキ</t>
    </rPh>
    <phoneticPr fontId="67"/>
  </si>
  <si>
    <t>共通仮設費</t>
    <rPh sb="0" eb="2">
      <t>キョウツウ</t>
    </rPh>
    <rPh sb="2" eb="4">
      <t>カセツ</t>
    </rPh>
    <rPh sb="4" eb="5">
      <t>ヒ</t>
    </rPh>
    <phoneticPr fontId="67"/>
  </si>
  <si>
    <t>現場管理費</t>
    <rPh sb="0" eb="2">
      <t>ゲンバ</t>
    </rPh>
    <rPh sb="2" eb="5">
      <t>カンリヒ</t>
    </rPh>
    <phoneticPr fontId="67"/>
  </si>
  <si>
    <t>一般管理費等</t>
    <rPh sb="0" eb="2">
      <t>イッパン</t>
    </rPh>
    <rPh sb="2" eb="6">
      <t>カンリヒトウ</t>
    </rPh>
    <phoneticPr fontId="67"/>
  </si>
  <si>
    <t>「提出年月日」は変更契約締結日を入力してください。（出力後の手書き可）</t>
    <rPh sb="8" eb="10">
      <t>ヘンコウ</t>
    </rPh>
    <phoneticPr fontId="67"/>
  </si>
  <si>
    <t>1</t>
    <phoneticPr fontId="67"/>
  </si>
  <si>
    <t>2</t>
    <phoneticPr fontId="67"/>
  </si>
  <si>
    <t>建築主体工事費</t>
    <rPh sb="0" eb="2">
      <t>ケンチク</t>
    </rPh>
    <rPh sb="2" eb="4">
      <t>シュタイ</t>
    </rPh>
    <rPh sb="4" eb="7">
      <t>コウジヒ</t>
    </rPh>
    <phoneticPr fontId="67"/>
  </si>
  <si>
    <t>とりこわし工事費</t>
    <rPh sb="5" eb="8">
      <t>コウジヒ</t>
    </rPh>
    <phoneticPr fontId="67"/>
  </si>
  <si>
    <t>直接工事費計</t>
    <rPh sb="0" eb="2">
      <t>チョクセツ</t>
    </rPh>
    <rPh sb="2" eb="5">
      <t>コウジヒ</t>
    </rPh>
    <rPh sb="5" eb="6">
      <t>ケイ</t>
    </rPh>
    <phoneticPr fontId="67"/>
  </si>
  <si>
    <t>3</t>
    <phoneticPr fontId="67"/>
  </si>
  <si>
    <t>4</t>
    <phoneticPr fontId="67"/>
  </si>
  <si>
    <t>5</t>
    <phoneticPr fontId="67"/>
  </si>
  <si>
    <t>円</t>
    <rPh sb="0" eb="1">
      <t>エン</t>
    </rPh>
    <phoneticPr fontId="67"/>
  </si>
  <si>
    <t>1式</t>
    <rPh sb="1" eb="2">
      <t>シキ</t>
    </rPh>
    <phoneticPr fontId="67"/>
  </si>
  <si>
    <t>神戸12え
・852</t>
    <rPh sb="0" eb="2">
      <t>コウベ</t>
    </rPh>
    <phoneticPr fontId="17"/>
  </si>
  <si>
    <t>神戸12あ
5687</t>
    <rPh sb="0" eb="2">
      <t>コウベ</t>
    </rPh>
    <phoneticPr fontId="17"/>
  </si>
  <si>
    <t>神戸12ふ6587</t>
    <rPh sb="0" eb="2">
      <t>コウベ</t>
    </rPh>
    <phoneticPr fontId="17"/>
  </si>
  <si>
    <t>土砂</t>
    <phoneticPr fontId="17"/>
  </si>
  <si>
    <t>ポートアイランド沖</t>
    <rPh sb="8" eb="9">
      <t>オキ</t>
    </rPh>
    <phoneticPr fontId="17"/>
  </si>
  <si>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17"/>
  </si>
  <si>
    <t>提出する年月日を直接入力してください。</t>
    <rPh sb="0" eb="2">
      <t>テイシュツ</t>
    </rPh>
    <rPh sb="4" eb="7">
      <t>ネンガッピ</t>
    </rPh>
    <rPh sb="8" eb="10">
      <t>チョクセツ</t>
    </rPh>
    <rPh sb="10" eb="12">
      <t>ニュウリョク</t>
    </rPh>
    <phoneticPr fontId="10"/>
  </si>
  <si>
    <t>工事特性</t>
    <rPh sb="0" eb="2">
      <t>コウジ</t>
    </rPh>
    <rPh sb="2" eb="4">
      <t>トクセイ</t>
    </rPh>
    <phoneticPr fontId="10"/>
  </si>
  <si>
    <t>創意工夫</t>
    <rPh sb="0" eb="2">
      <t>ソウイ</t>
    </rPh>
    <rPh sb="2" eb="4">
      <t>クフウ</t>
    </rPh>
    <phoneticPr fontId="10"/>
  </si>
  <si>
    <t>社会性等</t>
    <rPh sb="0" eb="3">
      <t>シャカイセイ</t>
    </rPh>
    <rPh sb="3" eb="4">
      <t>トウ</t>
    </rPh>
    <phoneticPr fontId="10"/>
  </si>
  <si>
    <t>その他</t>
    <rPh sb="2" eb="3">
      <t>タ</t>
    </rPh>
    <phoneticPr fontId="10"/>
  </si>
  <si>
    <t>新技術</t>
    <rPh sb="0" eb="3">
      <t>シンギジュツ</t>
    </rPh>
    <phoneticPr fontId="10"/>
  </si>
  <si>
    <t>施工管理</t>
    <rPh sb="0" eb="2">
      <t>セコウ</t>
    </rPh>
    <rPh sb="2" eb="4">
      <t>カンリ</t>
    </rPh>
    <phoneticPr fontId="10"/>
  </si>
  <si>
    <t>安全衛生</t>
    <rPh sb="0" eb="2">
      <t>アンゼン</t>
    </rPh>
    <rPh sb="2" eb="4">
      <t>エイセイ</t>
    </rPh>
    <phoneticPr fontId="10"/>
  </si>
  <si>
    <t>品質</t>
    <rPh sb="0" eb="2">
      <t>ヒンシツ</t>
    </rPh>
    <phoneticPr fontId="10"/>
  </si>
  <si>
    <t>施工</t>
    <rPh sb="0" eb="2">
      <t>セコウ</t>
    </rPh>
    <phoneticPr fontId="10"/>
  </si>
  <si>
    <t>事務・片付け</t>
    <rPh sb="0" eb="2">
      <t>ジム</t>
    </rPh>
    <rPh sb="3" eb="5">
      <t>カタヅ</t>
    </rPh>
    <phoneticPr fontId="10"/>
  </si>
  <si>
    <t>施工現場</t>
    <rPh sb="0" eb="2">
      <t>セコウ</t>
    </rPh>
    <rPh sb="2" eb="4">
      <t>ゲンバ</t>
    </rPh>
    <phoneticPr fontId="10"/>
  </si>
  <si>
    <t>周辺環境等</t>
    <rPh sb="0" eb="2">
      <t>シュウヘン</t>
    </rPh>
    <rPh sb="2" eb="4">
      <t>カンキョウ</t>
    </rPh>
    <rPh sb="4" eb="5">
      <t>トウ</t>
    </rPh>
    <phoneticPr fontId="10"/>
  </si>
  <si>
    <t>自然・地盤条件</t>
    <rPh sb="0" eb="2">
      <t>シゼン</t>
    </rPh>
    <rPh sb="3" eb="5">
      <t>ジバン</t>
    </rPh>
    <rPh sb="5" eb="7">
      <t>ジョウケン</t>
    </rPh>
    <phoneticPr fontId="10"/>
  </si>
  <si>
    <t>施工技術</t>
    <rPh sb="0" eb="2">
      <t>セコウ</t>
    </rPh>
    <rPh sb="2" eb="4">
      <t>ギジュツ</t>
    </rPh>
    <phoneticPr fontId="10"/>
  </si>
  <si>
    <t>建物の特性</t>
    <rPh sb="0" eb="2">
      <t>タテモノ</t>
    </rPh>
    <rPh sb="3" eb="5">
      <t>トクセイ</t>
    </rPh>
    <phoneticPr fontId="10"/>
  </si>
  <si>
    <t>　・ 別紙１，別紙２のとおり</t>
    <rPh sb="3" eb="5">
      <t>ベッシ</t>
    </rPh>
    <rPh sb="7" eb="9">
      <t>ベッシ</t>
    </rPh>
    <phoneticPr fontId="10"/>
  </si>
  <si>
    <t>所在地</t>
    <rPh sb="0" eb="1">
      <t>ショ</t>
    </rPh>
    <rPh sb="1" eb="2">
      <t>ザイ</t>
    </rPh>
    <rPh sb="2" eb="3">
      <t>チ</t>
    </rPh>
    <phoneticPr fontId="5"/>
  </si>
  <si>
    <t>代表者氏名</t>
    <rPh sb="0" eb="3">
      <t>ダイヒョウシャ</t>
    </rPh>
    <rPh sb="3" eb="5">
      <t>シメイ</t>
    </rPh>
    <phoneticPr fontId="5"/>
  </si>
  <si>
    <t>□</t>
    <phoneticPr fontId="10"/>
  </si>
  <si>
    <t>地中埋設物等の作業障害</t>
    <phoneticPr fontId="10"/>
  </si>
  <si>
    <t>工事影響を配慮する近接建物</t>
    <phoneticPr fontId="10"/>
  </si>
  <si>
    <t>騒音・振動・水質汚濁の配慮</t>
    <phoneticPr fontId="10"/>
  </si>
  <si>
    <t>建物規模（面積、高さ、大空間等）</t>
    <phoneticPr fontId="10"/>
  </si>
  <si>
    <t>構造物耐震レベル</t>
    <phoneticPr fontId="10"/>
  </si>
  <si>
    <t>特殊機能や設備のある建物</t>
    <phoneticPr fontId="10"/>
  </si>
  <si>
    <t>ＶＥ提案</t>
    <phoneticPr fontId="10"/>
  </si>
  <si>
    <t>特殊な工法、材料、設備システム</t>
    <phoneticPr fontId="10"/>
  </si>
  <si>
    <t>制約条件から施工難度が高い</t>
    <phoneticPr fontId="10"/>
  </si>
  <si>
    <t>湧水の発生、地下水の影響</t>
    <phoneticPr fontId="10"/>
  </si>
  <si>
    <t>軟弱地盤、支持地盤の状況</t>
    <phoneticPr fontId="10"/>
  </si>
  <si>
    <t>雨・雪・風・気温等の影響</t>
    <phoneticPr fontId="10"/>
  </si>
  <si>
    <t>長期工事における安全確保への対応</t>
    <phoneticPr fontId="10"/>
  </si>
  <si>
    <t>災害時での臨機の措置</t>
    <phoneticPr fontId="10"/>
  </si>
  <si>
    <t>施工状況（条件）に対応した施工・工法等</t>
    <phoneticPr fontId="10"/>
  </si>
  <si>
    <t>測量・位置出しにおける工夫</t>
    <phoneticPr fontId="10"/>
  </si>
  <si>
    <t>現地調査方法の工夫</t>
    <phoneticPr fontId="10"/>
  </si>
  <si>
    <t>器具・工具・装置類の工夫</t>
    <phoneticPr fontId="10"/>
  </si>
  <si>
    <t>副産物及び廃棄物の減少、リサイクルの積極的な取り組み</t>
    <phoneticPr fontId="10"/>
  </si>
  <si>
    <t>土工事、地業工事、鉄骨建て方、コンクリート工事等の施工関係の工夫</t>
    <phoneticPr fontId="10"/>
  </si>
  <si>
    <t>建築材料・機材等の運搬・搬入等を含む施工方法に工夫</t>
    <phoneticPr fontId="10"/>
  </si>
  <si>
    <t>電気設備工事等の配線、配管等の工夫</t>
    <phoneticPr fontId="10"/>
  </si>
  <si>
    <t>機械設備工事等の配管、ダクト等の工夫</t>
    <phoneticPr fontId="10"/>
  </si>
  <si>
    <t>照明・視界確保等の工夫</t>
    <phoneticPr fontId="10"/>
  </si>
  <si>
    <t>仮排水、仮道路、迂回路等の計画・施工の工夫</t>
    <phoneticPr fontId="10"/>
  </si>
  <si>
    <t>運搬車両・施工機械等の工夫</t>
    <phoneticPr fontId="10"/>
  </si>
  <si>
    <t>型枠、足場、山留め等の仮設関係の工夫</t>
    <phoneticPr fontId="10"/>
  </si>
  <si>
    <t>施工管理及び品質向上等の工夫</t>
    <phoneticPr fontId="10"/>
  </si>
  <si>
    <t>プレハブ工法等の採用による工期短縮等の工夫</t>
    <phoneticPr fontId="10"/>
  </si>
  <si>
    <t>仮設施工等の工夫</t>
    <phoneticPr fontId="10"/>
  </si>
  <si>
    <t>既存施設・近隣等に対する騒音・振動対策等の工夫</t>
    <phoneticPr fontId="10"/>
  </si>
  <si>
    <t>保全への配慮による材料選定・施工方法等の工夫</t>
    <phoneticPr fontId="10"/>
  </si>
  <si>
    <t>作業の安全性向上のための施工方法等の工夫</t>
    <phoneticPr fontId="10"/>
  </si>
  <si>
    <t>集計ソフト等の活用と工夫</t>
    <phoneticPr fontId="10"/>
  </si>
  <si>
    <t>躯体工事の品質管理の工夫</t>
    <phoneticPr fontId="10"/>
  </si>
  <si>
    <t>建築材料・機材の検査・試験に関する工夫</t>
    <phoneticPr fontId="10"/>
  </si>
  <si>
    <t>施工の検査・試験に関する工夫</t>
    <phoneticPr fontId="10"/>
  </si>
  <si>
    <t>品質記録方法の工夫</t>
    <phoneticPr fontId="10"/>
  </si>
  <si>
    <t>安全仮設設備等の工夫</t>
    <phoneticPr fontId="10"/>
  </si>
  <si>
    <t>安全衛生教育、技術向上講習会、パトロールに関する工夫</t>
    <phoneticPr fontId="10"/>
  </si>
  <si>
    <t>現場事務所、休憩所等の環境向上の工夫</t>
    <phoneticPr fontId="10"/>
  </si>
  <si>
    <t>酸欠対策・有毒ガス・可燃ガスの処理等の工夫</t>
    <phoneticPr fontId="10"/>
  </si>
  <si>
    <t>周辺道路等の事故防止の工夫</t>
    <phoneticPr fontId="10"/>
  </si>
  <si>
    <t>改修工事における既存施設利用者等に対する安全対策の工夫</t>
    <phoneticPr fontId="10"/>
  </si>
  <si>
    <t>作業時における作業環境改善の工夫</t>
    <phoneticPr fontId="10"/>
  </si>
  <si>
    <t>ゴミ減量化、アイドリングストップ励行等の地球環境配慮</t>
    <phoneticPr fontId="10"/>
  </si>
  <si>
    <t>出来形管理等に関する工夫</t>
    <phoneticPr fontId="10"/>
  </si>
  <si>
    <t>施工計画書・写真記録に関する工夫</t>
    <phoneticPr fontId="10"/>
  </si>
  <si>
    <t>出来形・品質に関する計測・集計の工夫</t>
    <phoneticPr fontId="10"/>
  </si>
  <si>
    <t>ＣＡＤ施工管理ソフトやＣＡＬＳの活用した施工管理の工夫</t>
    <phoneticPr fontId="10"/>
  </si>
  <si>
    <t>新技術の活用（ＮＥＴＩＳ）</t>
    <phoneticPr fontId="10"/>
  </si>
  <si>
    <t>災害時等における地域への救援活動等の協力実施</t>
    <phoneticPr fontId="10"/>
  </si>
  <si>
    <t>周辺地域の環境保全、生物保護等に関する具体的な対策</t>
    <phoneticPr fontId="10"/>
  </si>
  <si>
    <t>作業現場等の環境と周辺地域との調和</t>
    <phoneticPr fontId="10"/>
  </si>
  <si>
    <t>広報活動や現場見学会等の実施等による地域とのコミュニケーション</t>
    <phoneticPr fontId="10"/>
  </si>
  <si>
    <t>地域イベントへの協力やボランティア活動等への協力や参加</t>
    <phoneticPr fontId="10"/>
  </si>
  <si>
    <t>　地域への貢献等</t>
    <rPh sb="1" eb="3">
      <t>チイキ</t>
    </rPh>
    <rPh sb="5" eb="8">
      <t>コウケントウ</t>
    </rPh>
    <phoneticPr fontId="10"/>
  </si>
  <si>
    <t>工 事 名</t>
    <rPh sb="0" eb="1">
      <t>タクミ</t>
    </rPh>
    <rPh sb="2" eb="3">
      <t>コト</t>
    </rPh>
    <rPh sb="4" eb="5">
      <t>メイ</t>
    </rPh>
    <phoneticPr fontId="10"/>
  </si>
  <si>
    <t>項目</t>
    <rPh sb="0" eb="2">
      <t>コウモク</t>
    </rPh>
    <phoneticPr fontId="10"/>
  </si>
  <si>
    <t>具体的な取り組み内容（例）</t>
    <rPh sb="0" eb="3">
      <t>グタイテキ</t>
    </rPh>
    <rPh sb="4" eb="5">
      <t>ト</t>
    </rPh>
    <rPh sb="6" eb="7">
      <t>ク</t>
    </rPh>
    <rPh sb="8" eb="10">
      <t>ナイヨウ</t>
    </rPh>
    <rPh sb="11" eb="12">
      <t>レイ</t>
    </rPh>
    <phoneticPr fontId="10"/>
  </si>
  <si>
    <t>内　　容</t>
    <rPh sb="0" eb="1">
      <t>ウチ</t>
    </rPh>
    <rPh sb="3" eb="4">
      <t>カタチ</t>
    </rPh>
    <phoneticPr fontId="10"/>
  </si>
  <si>
    <t>項　目</t>
    <rPh sb="0" eb="1">
      <t>コウ</t>
    </rPh>
    <rPh sb="2" eb="3">
      <t>メ</t>
    </rPh>
    <phoneticPr fontId="10"/>
  </si>
  <si>
    <t>報告する項目，内容を選択してください。</t>
    <rPh sb="0" eb="2">
      <t>ホウコク</t>
    </rPh>
    <rPh sb="4" eb="6">
      <t>コウモク</t>
    </rPh>
    <rPh sb="7" eb="9">
      <t>ナイヨウ</t>
    </rPh>
    <rPh sb="10" eb="12">
      <t>センタク</t>
    </rPh>
    <phoneticPr fontId="10"/>
  </si>
  <si>
    <t>→</t>
    <phoneticPr fontId="10"/>
  </si>
  <si>
    <t>■</t>
    <phoneticPr fontId="10"/>
  </si>
  <si>
    <t>に変更してください。）</t>
    <rPh sb="1" eb="3">
      <t>ヘンコウ</t>
    </rPh>
    <phoneticPr fontId="10"/>
  </si>
  <si>
    <t>（</t>
    <phoneticPr fontId="10"/>
  </si>
  <si>
    <t>□</t>
    <phoneticPr fontId="10"/>
  </si>
  <si>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0"/>
  </si>
  <si>
    <t>実施内容</t>
    <rPh sb="0" eb="2">
      <t>ジッシ</t>
    </rPh>
    <rPh sb="2" eb="4">
      <t>ナイヨウ</t>
    </rPh>
    <phoneticPr fontId="10"/>
  </si>
  <si>
    <t>目的等説明</t>
    <rPh sb="0" eb="2">
      <t>モクテキ</t>
    </rPh>
    <rPh sb="2" eb="3">
      <t>トウ</t>
    </rPh>
    <rPh sb="3" eb="5">
      <t>セツメイ</t>
    </rPh>
    <phoneticPr fontId="10"/>
  </si>
  <si>
    <t>添付図・写真等</t>
    <rPh sb="0" eb="2">
      <t>テンプ</t>
    </rPh>
    <rPh sb="2" eb="3">
      <t>ズ</t>
    </rPh>
    <rPh sb="4" eb="6">
      <t>シャシン</t>
    </rPh>
    <rPh sb="6" eb="7">
      <t>トウ</t>
    </rPh>
    <phoneticPr fontId="10"/>
  </si>
  <si>
    <t>評価内容</t>
    <rPh sb="0" eb="2">
      <t>ヒョウカ</t>
    </rPh>
    <rPh sb="2" eb="4">
      <t>ナイヨウ</t>
    </rPh>
    <phoneticPr fontId="10"/>
  </si>
  <si>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0"/>
  </si>
  <si>
    <t>（仮称）○○住宅建設工事</t>
    <rPh sb="1" eb="3">
      <t>カショウ</t>
    </rPh>
    <rPh sb="6" eb="8">
      <t>ジュウタク</t>
    </rPh>
    <rPh sb="8" eb="10">
      <t>ケンセツ</t>
    </rPh>
    <rPh sb="10" eb="12">
      <t>コウジ</t>
    </rPh>
    <phoneticPr fontId="10"/>
  </si>
  <si>
    <t>　創意工夫－施工</t>
    <rPh sb="1" eb="3">
      <t>ソウイ</t>
    </rPh>
    <rPh sb="3" eb="5">
      <t>クフウ</t>
    </rPh>
    <rPh sb="6" eb="8">
      <t>セコウ</t>
    </rPh>
    <phoneticPr fontId="10"/>
  </si>
  <si>
    <t>　土工事による過積載防止活動</t>
    <rPh sb="1" eb="2">
      <t>ド</t>
    </rPh>
    <rPh sb="2" eb="4">
      <t>コウジ</t>
    </rPh>
    <rPh sb="7" eb="10">
      <t>カセキサイ</t>
    </rPh>
    <rPh sb="10" eb="12">
      <t>ボウシ</t>
    </rPh>
    <rPh sb="12" eb="14">
      <t>カツドウ</t>
    </rPh>
    <phoneticPr fontId="10"/>
  </si>
  <si>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0"/>
  </si>
  <si>
    <t>　生活道路の環境保全等</t>
    <rPh sb="1" eb="3">
      <t>セイカツ</t>
    </rPh>
    <rPh sb="3" eb="5">
      <t>ドウロ</t>
    </rPh>
    <rPh sb="6" eb="8">
      <t>カンキョウ</t>
    </rPh>
    <rPh sb="8" eb="10">
      <t>ホゼン</t>
    </rPh>
    <rPh sb="10" eb="11">
      <t>トウ</t>
    </rPh>
    <phoneticPr fontId="10"/>
  </si>
  <si>
    <t>説明資料（例-1）</t>
    <rPh sb="0" eb="2">
      <t>セツメイ</t>
    </rPh>
    <rPh sb="2" eb="4">
      <t>シリョウ</t>
    </rPh>
    <rPh sb="5" eb="6">
      <t>レイ</t>
    </rPh>
    <phoneticPr fontId="10"/>
  </si>
  <si>
    <t>説明資料（例-2）</t>
    <rPh sb="0" eb="2">
      <t>セツメイ</t>
    </rPh>
    <rPh sb="2" eb="4">
      <t>シリョウ</t>
    </rPh>
    <rPh sb="5" eb="6">
      <t>レイ</t>
    </rPh>
    <phoneticPr fontId="10"/>
  </si>
  <si>
    <t>　創意工夫－安全衛生</t>
    <rPh sb="1" eb="3">
      <t>ソウイ</t>
    </rPh>
    <rPh sb="3" eb="5">
      <t>クフウ</t>
    </rPh>
    <rPh sb="6" eb="8">
      <t>アンゼン</t>
    </rPh>
    <rPh sb="8" eb="10">
      <t>エイセイ</t>
    </rPh>
    <phoneticPr fontId="10"/>
  </si>
  <si>
    <t>　安全仮設設備等の工夫</t>
    <rPh sb="1" eb="3">
      <t>アンゼン</t>
    </rPh>
    <rPh sb="3" eb="5">
      <t>カセツ</t>
    </rPh>
    <rPh sb="5" eb="7">
      <t>セツビ</t>
    </rPh>
    <rPh sb="7" eb="8">
      <t>トウ</t>
    </rPh>
    <rPh sb="9" eb="11">
      <t>クフウ</t>
    </rPh>
    <phoneticPr fontId="10"/>
  </si>
  <si>
    <t>　安全仮設資機材等の見える化等</t>
    <rPh sb="1" eb="3">
      <t>アンゼン</t>
    </rPh>
    <rPh sb="3" eb="5">
      <t>カセツ</t>
    </rPh>
    <rPh sb="5" eb="8">
      <t>シキザイ</t>
    </rPh>
    <rPh sb="8" eb="9">
      <t>トウ</t>
    </rPh>
    <rPh sb="10" eb="11">
      <t>ミ</t>
    </rPh>
    <rPh sb="13" eb="14">
      <t>カ</t>
    </rPh>
    <rPh sb="14" eb="15">
      <t>トウ</t>
    </rPh>
    <phoneticPr fontId="10"/>
  </si>
  <si>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0"/>
  </si>
  <si>
    <t>　○○区総合庁舎建設工事</t>
    <rPh sb="3" eb="4">
      <t>ク</t>
    </rPh>
    <rPh sb="4" eb="6">
      <t>ソウゴウ</t>
    </rPh>
    <rPh sb="6" eb="8">
      <t>チョウシャ</t>
    </rPh>
    <rPh sb="8" eb="10">
      <t>ケンセツ</t>
    </rPh>
    <rPh sb="10" eb="12">
      <t>コウジ</t>
    </rPh>
    <phoneticPr fontId="10"/>
  </si>
  <si>
    <t>単位容積の計測</t>
    <rPh sb="0" eb="2">
      <t>タンイ</t>
    </rPh>
    <rPh sb="2" eb="4">
      <t>ヨウセキ</t>
    </rPh>
    <rPh sb="5" eb="7">
      <t>ケイソク</t>
    </rPh>
    <phoneticPr fontId="10"/>
  </si>
  <si>
    <t>シールの貼付け</t>
    <rPh sb="4" eb="6">
      <t>ハリツ</t>
    </rPh>
    <phoneticPr fontId="10"/>
  </si>
  <si>
    <t>トラテープによるスラブ段差の見える化</t>
    <rPh sb="11" eb="12">
      <t>ダン</t>
    </rPh>
    <rPh sb="12" eb="13">
      <t>サ</t>
    </rPh>
    <rPh sb="14" eb="15">
      <t>ミ</t>
    </rPh>
    <rPh sb="17" eb="18">
      <t>カ</t>
    </rPh>
    <phoneticPr fontId="10"/>
  </si>
  <si>
    <t>スラブ仮設開口部のフラット化</t>
    <rPh sb="3" eb="5">
      <t>カセツ</t>
    </rPh>
    <rPh sb="5" eb="8">
      <t>カイコウブ</t>
    </rPh>
    <rPh sb="13" eb="14">
      <t>カ</t>
    </rPh>
    <phoneticPr fontId="10"/>
  </si>
  <si>
    <t>様式１－１（教育委員会事務局提出用）</t>
    <phoneticPr fontId="24"/>
  </si>
  <si>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67"/>
  </si>
  <si>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67"/>
  </si>
  <si>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4"/>
  </si>
  <si>
    <t>日</t>
    <rPh sb="0" eb="1">
      <t>ヒ</t>
    </rPh>
    <phoneticPr fontId="8"/>
  </si>
  <si>
    <t>月</t>
    <rPh sb="0" eb="1">
      <t>ツキ</t>
    </rPh>
    <phoneticPr fontId="8"/>
  </si>
  <si>
    <t>年</t>
    <rPh sb="0" eb="1">
      <t>ネン</t>
    </rPh>
    <phoneticPr fontId="8"/>
  </si>
  <si>
    <t>前払金の交付を申請するときに入力してください。</t>
    <rPh sb="0" eb="2">
      <t>マエバラ</t>
    </rPh>
    <rPh sb="2" eb="3">
      <t>キン</t>
    </rPh>
    <rPh sb="4" eb="6">
      <t>コウフ</t>
    </rPh>
    <rPh sb="7" eb="9">
      <t>シンセイ</t>
    </rPh>
    <rPh sb="14" eb="16">
      <t>ニュウリョク</t>
    </rPh>
    <phoneticPr fontId="67"/>
  </si>
  <si>
    <t>年度内の完成期限</t>
    <rPh sb="0" eb="3">
      <t>ネンドナイ</t>
    </rPh>
    <rPh sb="4" eb="6">
      <t>カンセイ</t>
    </rPh>
    <rPh sb="6" eb="8">
      <t>キゲン</t>
    </rPh>
    <phoneticPr fontId="67"/>
  </si>
  <si>
    <t>予算繰越条件の完成期限</t>
    <rPh sb="0" eb="2">
      <t>ヨサン</t>
    </rPh>
    <rPh sb="2" eb="4">
      <t>クリコシ</t>
    </rPh>
    <rPh sb="4" eb="6">
      <t>ジョウケン</t>
    </rPh>
    <rPh sb="7" eb="9">
      <t>カンセイ</t>
    </rPh>
    <rPh sb="9" eb="11">
      <t>キゲン</t>
    </rPh>
    <phoneticPr fontId="67"/>
  </si>
  <si>
    <t>年月日は空欄のままとしてください。</t>
    <rPh sb="0" eb="3">
      <t>ネンガッピ</t>
    </rPh>
    <rPh sb="4" eb="6">
      <t>クウラン</t>
    </rPh>
    <phoneticPr fontId="8"/>
  </si>
  <si>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8"/>
  </si>
  <si>
    <t>「監督職員の承諾」</t>
    <rPh sb="1" eb="3">
      <t>カントク</t>
    </rPh>
    <rPh sb="3" eb="5">
      <t>ショクイン</t>
    </rPh>
    <rPh sb="6" eb="8">
      <t>ショウダク</t>
    </rPh>
    <phoneticPr fontId="16"/>
  </si>
  <si>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6"/>
  </si>
  <si>
    <t>「監督職員の指示」</t>
    <rPh sb="1" eb="3">
      <t>カントク</t>
    </rPh>
    <rPh sb="3" eb="5">
      <t>ショクイン</t>
    </rPh>
    <rPh sb="6" eb="8">
      <t>シジ</t>
    </rPh>
    <phoneticPr fontId="16"/>
  </si>
  <si>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6"/>
  </si>
  <si>
    <t>「監督職員と協議」</t>
    <rPh sb="1" eb="3">
      <t>カントク</t>
    </rPh>
    <rPh sb="3" eb="5">
      <t>ショクイン</t>
    </rPh>
    <rPh sb="6" eb="8">
      <t>キョウギ</t>
    </rPh>
    <phoneticPr fontId="16"/>
  </si>
  <si>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6"/>
  </si>
  <si>
    <t>書面とは？</t>
    <rPh sb="0" eb="2">
      <t>ショメン</t>
    </rPh>
    <phoneticPr fontId="16"/>
  </si>
  <si>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6"/>
  </si>
  <si>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6"/>
  </si>
  <si>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6"/>
  </si>
  <si>
    <t>（参考）</t>
    <rPh sb="1" eb="3">
      <t>サンコウ</t>
    </rPh>
    <phoneticPr fontId="8"/>
  </si>
  <si>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8"/>
  </si>
  <si>
    <t>JVの場合は所属会社名を直接入力してください。</t>
    <rPh sb="3" eb="5">
      <t>バアイ</t>
    </rPh>
    <rPh sb="6" eb="8">
      <t>ショゾク</t>
    </rPh>
    <rPh sb="8" eb="11">
      <t>カイシャメイ</t>
    </rPh>
    <rPh sb="12" eb="14">
      <t>チョクセツ</t>
    </rPh>
    <rPh sb="14" eb="16">
      <t>ニュウリョク</t>
    </rPh>
    <phoneticPr fontId="8"/>
  </si>
  <si>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8"/>
  </si>
  <si>
    <t>兼任する場合は、その工事名を直接入力してください。</t>
    <rPh sb="0" eb="2">
      <t>ケンニン</t>
    </rPh>
    <rPh sb="4" eb="6">
      <t>バアイ</t>
    </rPh>
    <rPh sb="10" eb="13">
      <t>コウジメイ</t>
    </rPh>
    <rPh sb="14" eb="16">
      <t>チョクセツ</t>
    </rPh>
    <rPh sb="16" eb="18">
      <t>ニュウリョク</t>
    </rPh>
    <phoneticPr fontId="8"/>
  </si>
  <si>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8"/>
  </si>
  <si>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18"/>
  </si>
  <si>
    <t>年</t>
    <rPh sb="0" eb="1">
      <t>ネン</t>
    </rPh>
    <phoneticPr fontId="12"/>
  </si>
  <si>
    <t>月</t>
    <rPh sb="0" eb="1">
      <t>ツキ</t>
    </rPh>
    <phoneticPr fontId="12"/>
  </si>
  <si>
    <t>日生</t>
    <rPh sb="0" eb="1">
      <t>ヒ</t>
    </rPh>
    <rPh sb="1" eb="2">
      <t>ウ</t>
    </rPh>
    <phoneticPr fontId="12"/>
  </si>
  <si>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2"/>
  </si>
  <si>
    <t>お名前のふりがな（ルビ）を直接入力してください。</t>
    <rPh sb="1" eb="3">
      <t>ナマエ</t>
    </rPh>
    <rPh sb="13" eb="15">
      <t>チョクセツ</t>
    </rPh>
    <rPh sb="15" eb="17">
      <t>ニュウリョク</t>
    </rPh>
    <phoneticPr fontId="12"/>
  </si>
  <si>
    <t>日</t>
    <rPh sb="0" eb="1">
      <t>ヒ</t>
    </rPh>
    <phoneticPr fontId="12"/>
  </si>
  <si>
    <t>日取得</t>
    <rPh sb="0" eb="1">
      <t>ヒ</t>
    </rPh>
    <rPh sb="1" eb="3">
      <t>シュトク</t>
    </rPh>
    <phoneticPr fontId="12"/>
  </si>
  <si>
    <t>契約番号</t>
    <rPh sb="0" eb="2">
      <t>ケイヤク</t>
    </rPh>
    <rPh sb="2" eb="4">
      <t>バンゴウ</t>
    </rPh>
    <phoneticPr fontId="8"/>
  </si>
  <si>
    <t>最終学歴を直接入力してください。</t>
    <rPh sb="0" eb="2">
      <t>サイシュウ</t>
    </rPh>
    <rPh sb="2" eb="4">
      <t>ガクレキ</t>
    </rPh>
    <rPh sb="5" eb="7">
      <t>チョクセツ</t>
    </rPh>
    <rPh sb="7" eb="9">
      <t>ニュウリョク</t>
    </rPh>
    <phoneticPr fontId="12"/>
  </si>
  <si>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2"/>
  </si>
  <si>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2"/>
  </si>
  <si>
    <t>（記入例）</t>
    <rPh sb="1" eb="2">
      <t>キ</t>
    </rPh>
    <rPh sb="2" eb="3">
      <t>ニュウ</t>
    </rPh>
    <rPh sb="3" eb="4">
      <t>レイ</t>
    </rPh>
    <phoneticPr fontId="12"/>
  </si>
  <si>
    <t>現在に至る</t>
  </si>
  <si>
    <t>昭和</t>
    <rPh sb="0" eb="2">
      <t>ショウワ</t>
    </rPh>
    <phoneticPr fontId="12"/>
  </si>
  <si>
    <t>株式会社○○建設　工事監理部</t>
    <rPh sb="0" eb="4">
      <t>カブシキガイシャ</t>
    </rPh>
    <rPh sb="6" eb="8">
      <t>ケンセツ</t>
    </rPh>
    <rPh sb="9" eb="11">
      <t>コウジ</t>
    </rPh>
    <rPh sb="11" eb="13">
      <t>カンリ</t>
    </rPh>
    <rPh sb="13" eb="14">
      <t>ブ</t>
    </rPh>
    <phoneticPr fontId="12"/>
  </si>
  <si>
    <t>□□建設工業株式会社</t>
    <rPh sb="2" eb="4">
      <t>ケンセツ</t>
    </rPh>
    <rPh sb="4" eb="6">
      <t>コウギョウ</t>
    </rPh>
    <rPh sb="6" eb="10">
      <t>カブシキガイシャ</t>
    </rPh>
    <phoneticPr fontId="12"/>
  </si>
  <si>
    <t>職歴とその期間を直接入力してください。</t>
    <rPh sb="0" eb="2">
      <t>ショクレキ</t>
    </rPh>
    <rPh sb="5" eb="7">
      <t>キカン</t>
    </rPh>
    <rPh sb="8" eb="10">
      <t>チョクセツ</t>
    </rPh>
    <rPh sb="10" eb="12">
      <t>ニュウリョク</t>
    </rPh>
    <phoneticPr fontId="12"/>
  </si>
  <si>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2"/>
  </si>
  <si>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2"/>
  </si>
  <si>
    <t>（ 変 更 ）</t>
    <rPh sb="2" eb="3">
      <t>ヘン</t>
    </rPh>
    <rPh sb="4" eb="5">
      <t>サラ</t>
    </rPh>
    <phoneticPr fontId="5"/>
  </si>
  <si>
    <t>　担当監督員</t>
    <rPh sb="1" eb="3">
      <t>タントウ</t>
    </rPh>
    <rPh sb="3" eb="6">
      <t>カントクイン</t>
    </rPh>
    <phoneticPr fontId="67"/>
  </si>
  <si>
    <t>　主任監督員</t>
    <rPh sb="1" eb="3">
      <t>シュニン</t>
    </rPh>
    <rPh sb="3" eb="5">
      <t>カントク</t>
    </rPh>
    <phoneticPr fontId="67"/>
  </si>
  <si>
    <t>　総括監督員</t>
    <rPh sb="1" eb="3">
      <t>ソウカツ</t>
    </rPh>
    <rPh sb="3" eb="6">
      <t>カントクイン</t>
    </rPh>
    <phoneticPr fontId="67"/>
  </si>
  <si>
    <t>　電話番号</t>
    <rPh sb="1" eb="3">
      <t>デンワ</t>
    </rPh>
    <rPh sb="3" eb="5">
      <t>バンゴウ</t>
    </rPh>
    <phoneticPr fontId="67"/>
  </si>
  <si>
    <t>　ファクス番号</t>
    <rPh sb="5" eb="7">
      <t>バンゴウ</t>
    </rPh>
    <phoneticPr fontId="67"/>
  </si>
  <si>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8"/>
  </si>
  <si>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8"/>
  </si>
  <si>
    <t>額は本市の指定した額となります。</t>
    <rPh sb="0" eb="1">
      <t>ガク</t>
    </rPh>
    <rPh sb="2" eb="4">
      <t>ホンシ</t>
    </rPh>
    <rPh sb="5" eb="7">
      <t>シテイ</t>
    </rPh>
    <rPh sb="9" eb="10">
      <t>ガク</t>
    </rPh>
    <phoneticPr fontId="8"/>
  </si>
  <si>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8"/>
  </si>
  <si>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8"/>
  </si>
  <si>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8"/>
  </si>
  <si>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8"/>
  </si>
  <si>
    <t xml:space="preserve">共済証紙は、公共工事、民間工事を問わず、現場で働く人を雇ったときは、対象労働者数と当該労働者の就労日数を的確に把握し、それに応じた額を随時購入してください。 </t>
    <phoneticPr fontId="8"/>
  </si>
  <si>
    <t>労働者（被共済者）の就労日数に応じて適正に共済証紙を貼付し、なお共済証紙が余った場合には、他の工事に使用することもできます。</t>
    <phoneticPr fontId="8"/>
  </si>
  <si>
    <t>「掛金収納書」（契約者が発注者へ）を貼り付けてください。</t>
    <rPh sb="18" eb="19">
      <t>ハ</t>
    </rPh>
    <rPh sb="20" eb="21">
      <t>ツ</t>
    </rPh>
    <phoneticPr fontId="8"/>
  </si>
  <si>
    <t>（工事目的物引渡し日）</t>
    <rPh sb="1" eb="3">
      <t>コウジ</t>
    </rPh>
    <rPh sb="3" eb="6">
      <t>モクテキブツ</t>
    </rPh>
    <rPh sb="6" eb="8">
      <t>ヒキワタ</t>
    </rPh>
    <rPh sb="9" eb="10">
      <t>ヒ</t>
    </rPh>
    <phoneticPr fontId="67"/>
  </si>
  <si>
    <t>完成検査合格日</t>
    <rPh sb="0" eb="2">
      <t>カンセイ</t>
    </rPh>
    <rPh sb="2" eb="4">
      <t>ケンサ</t>
    </rPh>
    <rPh sb="4" eb="6">
      <t>ゴウカク</t>
    </rPh>
    <rPh sb="6" eb="7">
      <t>ヒ</t>
    </rPh>
    <phoneticPr fontId="67"/>
  </si>
  <si>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67"/>
  </si>
  <si>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67"/>
  </si>
  <si>
    <t>建築物の解体工事　床面積の合計　80㎡以上</t>
    <rPh sb="0" eb="3">
      <t>ケンチクブツ</t>
    </rPh>
    <rPh sb="4" eb="6">
      <t>カイタイ</t>
    </rPh>
    <rPh sb="6" eb="8">
      <t>コウジ</t>
    </rPh>
    <rPh sb="9" eb="12">
      <t>ユカメンセキ</t>
    </rPh>
    <rPh sb="13" eb="15">
      <t>ゴウケイ</t>
    </rPh>
    <rPh sb="19" eb="21">
      <t>イジョウ</t>
    </rPh>
    <phoneticPr fontId="67"/>
  </si>
  <si>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67"/>
  </si>
  <si>
    <t>（報告の対象となる解体工事）</t>
    <rPh sb="1" eb="3">
      <t>ホウコク</t>
    </rPh>
    <rPh sb="4" eb="6">
      <t>タイショウ</t>
    </rPh>
    <rPh sb="9" eb="11">
      <t>カイタイ</t>
    </rPh>
    <rPh sb="11" eb="13">
      <t>コウジ</t>
    </rPh>
    <phoneticPr fontId="67"/>
  </si>
  <si>
    <t>様式第12号の7（第20条の8関係）</t>
    <phoneticPr fontId="67"/>
  </si>
  <si>
    <t>注</t>
    <rPh sb="0" eb="1">
      <t>チュウ</t>
    </rPh>
    <phoneticPr fontId="67"/>
  </si>
  <si>
    <t>年</t>
    <rPh sb="0" eb="1">
      <t>ネン</t>
    </rPh>
    <phoneticPr fontId="67"/>
  </si>
  <si>
    <t>注文者</t>
    <rPh sb="0" eb="2">
      <t>チュウモン</t>
    </rPh>
    <rPh sb="2" eb="3">
      <t>シャ</t>
    </rPh>
    <phoneticPr fontId="67"/>
  </si>
  <si>
    <t>様</t>
    <rPh sb="0" eb="1">
      <t>サマ</t>
    </rPh>
    <phoneticPr fontId="67"/>
  </si>
  <si>
    <t>報告者</t>
    <rPh sb="0" eb="3">
      <t>ホウコクシャ</t>
    </rPh>
    <phoneticPr fontId="67"/>
  </si>
  <si>
    <t>住所（法人にあっては，主たる事務所の所在地）</t>
    <rPh sb="0" eb="2">
      <t>ジュウショ</t>
    </rPh>
    <rPh sb="3" eb="5">
      <t>ホウジン</t>
    </rPh>
    <rPh sb="11" eb="12">
      <t>シュ</t>
    </rPh>
    <rPh sb="14" eb="16">
      <t>ジム</t>
    </rPh>
    <rPh sb="16" eb="17">
      <t>ショ</t>
    </rPh>
    <rPh sb="18" eb="21">
      <t>ショザイチ</t>
    </rPh>
    <phoneticPr fontId="67"/>
  </si>
  <si>
    <t>氏名（法人にあっては，名称及び代表者の氏名）</t>
    <rPh sb="0" eb="2">
      <t>シメイ</t>
    </rPh>
    <rPh sb="3" eb="5">
      <t>ホウジン</t>
    </rPh>
    <rPh sb="11" eb="13">
      <t>メイショウ</t>
    </rPh>
    <rPh sb="13" eb="14">
      <t>オヨ</t>
    </rPh>
    <rPh sb="15" eb="18">
      <t>ダイヒョウシャ</t>
    </rPh>
    <rPh sb="19" eb="21">
      <t>シメイ</t>
    </rPh>
    <phoneticPr fontId="67"/>
  </si>
  <si>
    <t>電話</t>
    <rPh sb="0" eb="2">
      <t>デンワ</t>
    </rPh>
    <phoneticPr fontId="67"/>
  </si>
  <si>
    <t>円</t>
    <rPh sb="0" eb="1">
      <t>エン</t>
    </rPh>
    <phoneticPr fontId="67"/>
  </si>
  <si>
    <t>日</t>
    <rPh sb="0" eb="1">
      <t>ヒ</t>
    </rPh>
    <phoneticPr fontId="67"/>
  </si>
  <si>
    <t>月</t>
    <rPh sb="0" eb="1">
      <t>ツキ</t>
    </rPh>
    <phoneticPr fontId="67"/>
  </si>
  <si>
    <t>㎡</t>
    <phoneticPr fontId="67"/>
  </si>
  <si>
    <t>（</t>
    <phoneticPr fontId="67"/>
  </si>
  <si>
    <t>）</t>
    <phoneticPr fontId="67"/>
  </si>
  <si>
    <t>－</t>
    <phoneticPr fontId="67"/>
  </si>
  <si>
    <t>１</t>
    <phoneticPr fontId="67"/>
  </si>
  <si>
    <t>２</t>
    <phoneticPr fontId="67"/>
  </si>
  <si>
    <t>４</t>
    <phoneticPr fontId="67"/>
  </si>
  <si>
    <t>５</t>
    <phoneticPr fontId="67"/>
  </si>
  <si>
    <t>６</t>
    <phoneticPr fontId="67"/>
  </si>
  <si>
    <t>木くず</t>
    <rPh sb="0" eb="1">
      <t>キ</t>
    </rPh>
    <phoneticPr fontId="67"/>
  </si>
  <si>
    <t>がれき類</t>
    <rPh sb="3" eb="4">
      <t>ルイ</t>
    </rPh>
    <phoneticPr fontId="67"/>
  </si>
  <si>
    <t>（コンクリートくず）</t>
    <phoneticPr fontId="67"/>
  </si>
  <si>
    <t>（アスファルトくず）</t>
    <phoneticPr fontId="67"/>
  </si>
  <si>
    <t>金属くず</t>
    <rPh sb="0" eb="2">
      <t>キンゾク</t>
    </rPh>
    <phoneticPr fontId="67"/>
  </si>
  <si>
    <t>３</t>
    <phoneticPr fontId="67"/>
  </si>
  <si>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67"/>
  </si>
  <si>
    <t>神　戸　市　長　　あ　て</t>
    <rPh sb="0" eb="1">
      <t>カミ</t>
    </rPh>
    <rPh sb="2" eb="3">
      <t>ト</t>
    </rPh>
    <rPh sb="4" eb="5">
      <t>シ</t>
    </rPh>
    <rPh sb="6" eb="7">
      <t>チョウ</t>
    </rPh>
    <phoneticPr fontId="67"/>
  </si>
  <si>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67"/>
  </si>
  <si>
    <t>技術職員</t>
    <rPh sb="0" eb="2">
      <t>ギジュツ</t>
    </rPh>
    <rPh sb="2" eb="4">
      <t>ショクイン</t>
    </rPh>
    <phoneticPr fontId="15"/>
  </si>
  <si>
    <t>パトロール
実　施　日</t>
    <rPh sb="6" eb="7">
      <t>ジツ</t>
    </rPh>
    <rPh sb="8" eb="9">
      <t>シ</t>
    </rPh>
    <rPh sb="10" eb="11">
      <t>ヒ</t>
    </rPh>
    <phoneticPr fontId="15"/>
  </si>
  <si>
    <t xml:space="preserve"> 工　事　名</t>
    <rPh sb="1" eb="2">
      <t>タクミ</t>
    </rPh>
    <rPh sb="3" eb="4">
      <t>コト</t>
    </rPh>
    <rPh sb="5" eb="6">
      <t>メイ</t>
    </rPh>
    <phoneticPr fontId="15"/>
  </si>
  <si>
    <t xml:space="preserve"> 請　負　人</t>
    <rPh sb="1" eb="2">
      <t>ショウ</t>
    </rPh>
    <rPh sb="3" eb="4">
      <t>フ</t>
    </rPh>
    <rPh sb="5" eb="6">
      <t>ニン</t>
    </rPh>
    <phoneticPr fontId="15"/>
  </si>
  <si>
    <t>年</t>
    <rPh sb="0" eb="1">
      <t>ネン</t>
    </rPh>
    <phoneticPr fontId="15"/>
  </si>
  <si>
    <t>月</t>
    <rPh sb="0" eb="1">
      <t>ツキ</t>
    </rPh>
    <phoneticPr fontId="15"/>
  </si>
  <si>
    <t>日</t>
    <rPh sb="0" eb="1">
      <t>ヒ</t>
    </rPh>
    <phoneticPr fontId="15"/>
  </si>
  <si>
    <t>今年度の出来高
予定額（※）</t>
    <phoneticPr fontId="38"/>
  </si>
  <si>
    <t>神　戸　市　長　　あて</t>
    <rPh sb="6" eb="7">
      <t>チョウ</t>
    </rPh>
    <phoneticPr fontId="38"/>
  </si>
  <si>
    <t>神　戸　市　長　　あて</t>
    <phoneticPr fontId="38"/>
  </si>
  <si>
    <t>担当者</t>
    <rPh sb="0" eb="2">
      <t>タントウ</t>
    </rPh>
    <rPh sb="2" eb="3">
      <t>シャ</t>
    </rPh>
    <phoneticPr fontId="32"/>
  </si>
  <si>
    <t>あて</t>
    <phoneticPr fontId="32"/>
  </si>
  <si>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2"/>
  </si>
  <si>
    <t>報告年月日は直接入力してください。</t>
    <rPh sb="0" eb="2">
      <t>ホウコク</t>
    </rPh>
    <rPh sb="2" eb="5">
      <t>ネンガッピ</t>
    </rPh>
    <rPh sb="6" eb="8">
      <t>チョクセツ</t>
    </rPh>
    <rPh sb="8" eb="10">
      <t>ニュウリョク</t>
    </rPh>
    <phoneticPr fontId="32"/>
  </si>
  <si>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2"/>
  </si>
  <si>
    <t>長　　あて</t>
    <rPh sb="0" eb="1">
      <t>チョウ</t>
    </rPh>
    <phoneticPr fontId="5"/>
  </si>
  <si>
    <t>請負人</t>
    <rPh sb="0" eb="2">
      <t>ウケオイ</t>
    </rPh>
    <rPh sb="2" eb="3">
      <t>ニン</t>
    </rPh>
    <phoneticPr fontId="30"/>
  </si>
  <si>
    <t>現場代理人</t>
    <rPh sb="0" eb="2">
      <t>ゲンバ</t>
    </rPh>
    <rPh sb="2" eb="5">
      <t>ダイリニン</t>
    </rPh>
    <phoneticPr fontId="30"/>
  </si>
  <si>
    <t>あて</t>
    <phoneticPr fontId="30"/>
  </si>
  <si>
    <t>　作　業　届</t>
    <rPh sb="1" eb="2">
      <t>サク</t>
    </rPh>
    <rPh sb="3" eb="4">
      <t>ギョウ</t>
    </rPh>
    <rPh sb="5" eb="6">
      <t>トド</t>
    </rPh>
    <phoneticPr fontId="30"/>
  </si>
  <si>
    <t>夜　間　</t>
  </si>
  <si>
    <t>　下記の工事につきまして　下記の作業をしたいので、許可くださるようお願いいたします。</t>
    <rPh sb="13" eb="15">
      <t>カキ</t>
    </rPh>
    <phoneticPr fontId="30"/>
  </si>
  <si>
    <t>24時間表記で直接入力してください。</t>
    <rPh sb="2" eb="4">
      <t>ジカン</t>
    </rPh>
    <rPh sb="4" eb="6">
      <t>ヒョウキ</t>
    </rPh>
    <rPh sb="7" eb="9">
      <t>チョクセツ</t>
    </rPh>
    <rPh sb="9" eb="11">
      <t>ニュウリョク</t>
    </rPh>
    <phoneticPr fontId="30"/>
  </si>
  <si>
    <t>作業内容を簡潔に記載ください。</t>
    <rPh sb="0" eb="2">
      <t>サギョウ</t>
    </rPh>
    <rPh sb="2" eb="4">
      <t>ナイヨウ</t>
    </rPh>
    <rPh sb="5" eb="7">
      <t>カンケツ</t>
    </rPh>
    <rPh sb="8" eb="10">
      <t>キサイ</t>
    </rPh>
    <phoneticPr fontId="30"/>
  </si>
  <si>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0"/>
  </si>
  <si>
    <t>特定工作物解体等工事実施届</t>
    <phoneticPr fontId="28"/>
  </si>
  <si>
    <t>□</t>
    <phoneticPr fontId="67"/>
  </si>
  <si>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67"/>
  </si>
  <si>
    <t>事業場の名称</t>
    <rPh sb="0" eb="3">
      <t>ジギョウジョウ</t>
    </rPh>
    <rPh sb="4" eb="6">
      <t>メイショウ</t>
    </rPh>
    <phoneticPr fontId="67"/>
  </si>
  <si>
    <t>石綿作業主任者氏名</t>
    <rPh sb="0" eb="2">
      <t>イシワタ</t>
    </rPh>
    <rPh sb="2" eb="4">
      <t>サギョウ</t>
    </rPh>
    <rPh sb="4" eb="7">
      <t>シュニンシャ</t>
    </rPh>
    <rPh sb="7" eb="9">
      <t>シメイ</t>
    </rPh>
    <phoneticPr fontId="67"/>
  </si>
  <si>
    <t>～</t>
    <phoneticPr fontId="67"/>
  </si>
  <si>
    <t>調　査　終　了　年　月　日</t>
    <rPh sb="0" eb="1">
      <t>チョウ</t>
    </rPh>
    <rPh sb="2" eb="3">
      <t>サ</t>
    </rPh>
    <rPh sb="4" eb="5">
      <t>シュウ</t>
    </rPh>
    <rPh sb="6" eb="7">
      <t>リョウ</t>
    </rPh>
    <rPh sb="8" eb="9">
      <t>トシ</t>
    </rPh>
    <rPh sb="10" eb="11">
      <t>ツキ</t>
    </rPh>
    <rPh sb="12" eb="13">
      <t>ヒ</t>
    </rPh>
    <phoneticPr fontId="67"/>
  </si>
  <si>
    <t>看　板　表　示　年　月　日</t>
    <rPh sb="0" eb="1">
      <t>ミ</t>
    </rPh>
    <rPh sb="2" eb="3">
      <t>イタ</t>
    </rPh>
    <rPh sb="4" eb="5">
      <t>オモテ</t>
    </rPh>
    <rPh sb="6" eb="7">
      <t>シメス</t>
    </rPh>
    <rPh sb="8" eb="9">
      <t>トシ</t>
    </rPh>
    <rPh sb="10" eb="11">
      <t>ツキ</t>
    </rPh>
    <rPh sb="12" eb="13">
      <t>ヒ</t>
    </rPh>
    <phoneticPr fontId="67"/>
  </si>
  <si>
    <t>解体等工事の期間</t>
    <rPh sb="0" eb="2">
      <t>カイタイ</t>
    </rPh>
    <rPh sb="2" eb="3">
      <t>トウ</t>
    </rPh>
    <rPh sb="3" eb="5">
      <t>コウジ</t>
    </rPh>
    <rPh sb="6" eb="8">
      <t>キカン</t>
    </rPh>
    <phoneticPr fontId="67"/>
  </si>
  <si>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67"/>
  </si>
  <si>
    <t>備考：その他の条例等の届出年月日</t>
    <rPh sb="0" eb="2">
      <t>ビコウ</t>
    </rPh>
    <rPh sb="5" eb="6">
      <t>タ</t>
    </rPh>
    <rPh sb="7" eb="9">
      <t>ジョウレイ</t>
    </rPh>
    <rPh sb="9" eb="10">
      <t>トウ</t>
    </rPh>
    <rPh sb="11" eb="13">
      <t>トドケデ</t>
    </rPh>
    <rPh sb="13" eb="16">
      <t>ネンガッピ</t>
    </rPh>
    <phoneticPr fontId="67"/>
  </si>
  <si>
    <t>除去</t>
    <rPh sb="0" eb="2">
      <t>ジョキョ</t>
    </rPh>
    <phoneticPr fontId="67"/>
  </si>
  <si>
    <t>囲い込み</t>
    <rPh sb="0" eb="1">
      <t>カコ</t>
    </rPh>
    <rPh sb="2" eb="3">
      <t>コ</t>
    </rPh>
    <phoneticPr fontId="67"/>
  </si>
  <si>
    <t>封じ込め</t>
    <rPh sb="0" eb="1">
      <t>フウ</t>
    </rPh>
    <rPh sb="2" eb="3">
      <t>コ</t>
    </rPh>
    <phoneticPr fontId="67"/>
  </si>
  <si>
    <t>その他</t>
    <rPh sb="2" eb="3">
      <t>タ</t>
    </rPh>
    <phoneticPr fontId="67"/>
  </si>
  <si>
    <t>機　種　・　型　式　・　設 置 数</t>
    <rPh sb="0" eb="1">
      <t>キ</t>
    </rPh>
    <rPh sb="2" eb="3">
      <t>シュ</t>
    </rPh>
    <rPh sb="6" eb="7">
      <t>カタ</t>
    </rPh>
    <rPh sb="8" eb="9">
      <t>シキ</t>
    </rPh>
    <rPh sb="12" eb="13">
      <t>セツ</t>
    </rPh>
    <rPh sb="14" eb="15">
      <t>チ</t>
    </rPh>
    <rPh sb="16" eb="17">
      <t>スウ</t>
    </rPh>
    <phoneticPr fontId="67"/>
  </si>
  <si>
    <t>排　気　能　力　　（m2/min）</t>
    <rPh sb="0" eb="1">
      <t>ハイ</t>
    </rPh>
    <rPh sb="2" eb="3">
      <t>キ</t>
    </rPh>
    <rPh sb="4" eb="5">
      <t>ノウ</t>
    </rPh>
    <rPh sb="6" eb="7">
      <t>チカラ</t>
    </rPh>
    <phoneticPr fontId="67"/>
  </si>
  <si>
    <t>使用するフィルタの種類
　　　およびその集じん効果　　（％）</t>
    <rPh sb="0" eb="2">
      <t>シヨウ</t>
    </rPh>
    <rPh sb="9" eb="11">
      <t>シュルイ</t>
    </rPh>
    <phoneticPr fontId="67"/>
  </si>
  <si>
    <t>使用する資材およびその種類</t>
    <rPh sb="0" eb="2">
      <t>シヨウ</t>
    </rPh>
    <rPh sb="4" eb="6">
      <t>シザイ</t>
    </rPh>
    <rPh sb="11" eb="13">
      <t>シュルイ</t>
    </rPh>
    <phoneticPr fontId="67"/>
  </si>
  <si>
    <t>を石綿作業主任者に選任しています。</t>
    <rPh sb="1" eb="3">
      <t>イシワタ</t>
    </rPh>
    <rPh sb="3" eb="5">
      <t>サギョウ</t>
    </rPh>
    <rPh sb="5" eb="8">
      <t>シュニンシャ</t>
    </rPh>
    <rPh sb="9" eb="11">
      <t>センニン</t>
    </rPh>
    <phoneticPr fontId="67"/>
  </si>
  <si>
    <t>現場責任者　氏名・連絡場所（電話）</t>
    <rPh sb="0" eb="2">
      <t>ゲンバ</t>
    </rPh>
    <rPh sb="2" eb="5">
      <t>セキニンシャ</t>
    </rPh>
    <rPh sb="6" eb="8">
      <t>シメイ</t>
    </rPh>
    <rPh sb="9" eb="11">
      <t>レンラク</t>
    </rPh>
    <rPh sb="11" eb="13">
      <t>バショ</t>
    </rPh>
    <rPh sb="14" eb="16">
      <t>デンワ</t>
    </rPh>
    <phoneticPr fontId="67"/>
  </si>
  <si>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67"/>
  </si>
  <si>
    <t>氏名または名称，住所</t>
    <rPh sb="0" eb="2">
      <t>シメイ</t>
    </rPh>
    <rPh sb="5" eb="7">
      <t>メイショウ</t>
    </rPh>
    <rPh sb="8" eb="10">
      <t>ジュウショ</t>
    </rPh>
    <phoneticPr fontId="67"/>
  </si>
  <si>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67"/>
  </si>
  <si>
    <t>設計図書等による確認</t>
    <rPh sb="0" eb="2">
      <t>セッケイ</t>
    </rPh>
    <rPh sb="2" eb="4">
      <t>トショ</t>
    </rPh>
    <rPh sb="4" eb="5">
      <t>トウ</t>
    </rPh>
    <rPh sb="8" eb="10">
      <t>カクニン</t>
    </rPh>
    <phoneticPr fontId="67"/>
  </si>
  <si>
    <t>分析での確認</t>
    <rPh sb="0" eb="2">
      <t>ブンセキ</t>
    </rPh>
    <rPh sb="4" eb="6">
      <t>カクニン</t>
    </rPh>
    <phoneticPr fontId="67"/>
  </si>
  <si>
    <t>現場における目視調査</t>
    <rPh sb="0" eb="2">
      <t>ゲンバ</t>
    </rPh>
    <rPh sb="6" eb="8">
      <t>モクシ</t>
    </rPh>
    <rPh sb="8" eb="10">
      <t>チョウサ</t>
    </rPh>
    <phoneticPr fontId="67"/>
  </si>
  <si>
    <t>JIS法による定性分析</t>
    <rPh sb="3" eb="4">
      <t>ホウ</t>
    </rPh>
    <rPh sb="7" eb="9">
      <t>テイセイ</t>
    </rPh>
    <rPh sb="9" eb="11">
      <t>ブンセキ</t>
    </rPh>
    <phoneticPr fontId="67"/>
  </si>
  <si>
    <t>JIS法による定量分析</t>
    <rPh sb="3" eb="4">
      <t>ホウ</t>
    </rPh>
    <rPh sb="7" eb="9">
      <t>テイリョウ</t>
    </rPh>
    <rPh sb="9" eb="11">
      <t>ブンセキ</t>
    </rPh>
    <phoneticPr fontId="67"/>
  </si>
  <si>
    <t>（調査箇所）</t>
    <rPh sb="1" eb="3">
      <t>チョウサ</t>
    </rPh>
    <rPh sb="3" eb="5">
      <t>カショ</t>
    </rPh>
    <phoneticPr fontId="67"/>
  </si>
  <si>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5"/>
  </si>
  <si>
    <t>※解体工事が無い場合にはなしと記載してください。</t>
    <rPh sb="1" eb="3">
      <t>カイタイ</t>
    </rPh>
    <rPh sb="3" eb="5">
      <t>コウジ</t>
    </rPh>
    <rPh sb="6" eb="7">
      <t>ナ</t>
    </rPh>
    <rPh sb="8" eb="10">
      <t>バアイ</t>
    </rPh>
    <rPh sb="15" eb="17">
      <t>キサイ</t>
    </rPh>
    <phoneticPr fontId="5"/>
  </si>
  <si>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5"/>
  </si>
  <si>
    <t>円（税込）</t>
    <rPh sb="0" eb="1">
      <t>エン</t>
    </rPh>
    <rPh sb="2" eb="4">
      <t>ゼイコ</t>
    </rPh>
    <phoneticPr fontId="5"/>
  </si>
  <si>
    <t>（受注者の見積金額）</t>
    <rPh sb="1" eb="4">
      <t>ジュチュウシャ</t>
    </rPh>
    <rPh sb="5" eb="7">
      <t>ミツモリ</t>
    </rPh>
    <rPh sb="7" eb="9">
      <t>キンガク</t>
    </rPh>
    <phoneticPr fontId="5"/>
  </si>
  <si>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5"/>
  </si>
  <si>
    <t>（１）建築物に係る解体工事の場合</t>
    <rPh sb="3" eb="6">
      <t>ケンチクブツ</t>
    </rPh>
    <rPh sb="7" eb="8">
      <t>カカ</t>
    </rPh>
    <rPh sb="9" eb="11">
      <t>カイタイ</t>
    </rPh>
    <rPh sb="11" eb="13">
      <t>コウジ</t>
    </rPh>
    <rPh sb="14" eb="16">
      <t>バアイ</t>
    </rPh>
    <phoneticPr fontId="5"/>
  </si>
  <si>
    <t>（２）建築物に係る新築工事等の場合</t>
    <rPh sb="3" eb="6">
      <t>ケンチクブツ</t>
    </rPh>
    <rPh sb="7" eb="8">
      <t>カカ</t>
    </rPh>
    <rPh sb="9" eb="11">
      <t>シンチク</t>
    </rPh>
    <rPh sb="11" eb="13">
      <t>コウジ</t>
    </rPh>
    <rPh sb="13" eb="14">
      <t>トウ</t>
    </rPh>
    <rPh sb="15" eb="17">
      <t>バアイ</t>
    </rPh>
    <phoneticPr fontId="5"/>
  </si>
  <si>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5"/>
  </si>
  <si>
    <t>①建築設備・内装材等</t>
    <rPh sb="1" eb="3">
      <t>ケンチク</t>
    </rPh>
    <rPh sb="3" eb="5">
      <t>セツビ</t>
    </rPh>
    <rPh sb="6" eb="8">
      <t>ナイソウ</t>
    </rPh>
    <rPh sb="8" eb="9">
      <t>ザイ</t>
    </rPh>
    <rPh sb="9" eb="10">
      <t>トウ</t>
    </rPh>
    <phoneticPr fontId="5"/>
  </si>
  <si>
    <t>②屋根ふき材</t>
    <rPh sb="1" eb="3">
      <t>ヤネ</t>
    </rPh>
    <rPh sb="5" eb="6">
      <t>ザイ</t>
    </rPh>
    <phoneticPr fontId="5"/>
  </si>
  <si>
    <t>③外装材・上部構造部分</t>
    <rPh sb="1" eb="4">
      <t>ガイソウザイ</t>
    </rPh>
    <rPh sb="5" eb="7">
      <t>ジョウブ</t>
    </rPh>
    <rPh sb="7" eb="9">
      <t>コウゾウ</t>
    </rPh>
    <rPh sb="9" eb="11">
      <t>ブブン</t>
    </rPh>
    <phoneticPr fontId="5"/>
  </si>
  <si>
    <t>④基礎・基礎ぐい</t>
    <rPh sb="1" eb="3">
      <t>キソ</t>
    </rPh>
    <rPh sb="4" eb="6">
      <t>キソ</t>
    </rPh>
    <phoneticPr fontId="5"/>
  </si>
  <si>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5"/>
  </si>
  <si>
    <t>特定建設資材廃棄物の種類</t>
    <rPh sb="0" eb="2">
      <t>トクテイ</t>
    </rPh>
    <rPh sb="2" eb="4">
      <t>ケンセツ</t>
    </rPh>
    <rPh sb="4" eb="6">
      <t>シザイ</t>
    </rPh>
    <rPh sb="6" eb="9">
      <t>ハイキブツ</t>
    </rPh>
    <rPh sb="10" eb="12">
      <t>シュルイ</t>
    </rPh>
    <phoneticPr fontId="5"/>
  </si>
  <si>
    <t>施設の名称</t>
    <rPh sb="0" eb="2">
      <t>シセツ</t>
    </rPh>
    <rPh sb="3" eb="5">
      <t>メイショウ</t>
    </rPh>
    <phoneticPr fontId="5"/>
  </si>
  <si>
    <t>所 在 地</t>
    <rPh sb="0" eb="1">
      <t>ショ</t>
    </rPh>
    <rPh sb="2" eb="3">
      <t>ザイ</t>
    </rPh>
    <rPh sb="4" eb="5">
      <t>チ</t>
    </rPh>
    <phoneticPr fontId="5"/>
  </si>
  <si>
    <t>※請負人が選択した施設を記載</t>
    <rPh sb="1" eb="3">
      <t>ウケオイ</t>
    </rPh>
    <rPh sb="3" eb="4">
      <t>ニン</t>
    </rPh>
    <rPh sb="5" eb="7">
      <t>センタク</t>
    </rPh>
    <rPh sb="9" eb="11">
      <t>シセツ</t>
    </rPh>
    <rPh sb="12" eb="14">
      <t>キサイ</t>
    </rPh>
    <phoneticPr fontId="5"/>
  </si>
  <si>
    <t>※書ききれない場合は別紙に記載すること。</t>
    <rPh sb="1" eb="2">
      <t>カ</t>
    </rPh>
    <rPh sb="7" eb="9">
      <t>バアイ</t>
    </rPh>
    <rPh sb="10" eb="12">
      <t>ベッシ</t>
    </rPh>
    <rPh sb="13" eb="15">
      <t>キサイ</t>
    </rPh>
    <phoneticPr fontId="5"/>
  </si>
  <si>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5"/>
  </si>
  <si>
    <t>発注者</t>
    <rPh sb="0" eb="3">
      <t>ハッチュウシャ</t>
    </rPh>
    <phoneticPr fontId="5"/>
  </si>
  <si>
    <t>住所</t>
    <rPh sb="0" eb="2">
      <t>ジュウショ</t>
    </rPh>
    <phoneticPr fontId="5"/>
  </si>
  <si>
    <t>氏名</t>
    <rPh sb="0" eb="2">
      <t>シメイ</t>
    </rPh>
    <phoneticPr fontId="5"/>
  </si>
  <si>
    <t>請負人</t>
    <rPh sb="0" eb="2">
      <t>ウケオイ</t>
    </rPh>
    <rPh sb="2" eb="3">
      <t>ニン</t>
    </rPh>
    <phoneticPr fontId="5"/>
  </si>
  <si>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5"/>
  </si>
  <si>
    <t>神戸市</t>
    <rPh sb="0" eb="2">
      <t>コウベ</t>
    </rPh>
    <rPh sb="2" eb="3">
      <t>シ</t>
    </rPh>
    <phoneticPr fontId="5"/>
  </si>
  <si>
    <t>代表者　神戸市長</t>
    <rPh sb="0" eb="3">
      <t>ダイヒョウシャ</t>
    </rPh>
    <rPh sb="4" eb="8">
      <t>コウベシチョウ</t>
    </rPh>
    <phoneticPr fontId="5"/>
  </si>
  <si>
    <t>久　元　喜　造</t>
    <rPh sb="0" eb="1">
      <t>ヒサシ</t>
    </rPh>
    <rPh sb="2" eb="3">
      <t>モト</t>
    </rPh>
    <rPh sb="4" eb="5">
      <t>ヨロシ</t>
    </rPh>
    <rPh sb="6" eb="7">
      <t>ヅクリ</t>
    </rPh>
    <phoneticPr fontId="5"/>
  </si>
  <si>
    <t>（契約番号</t>
    <rPh sb="1" eb="3">
      <t>ケイヤク</t>
    </rPh>
    <rPh sb="3" eb="5">
      <t>バンゴウ</t>
    </rPh>
    <phoneticPr fontId="5"/>
  </si>
  <si>
    <t>　工事件名</t>
    <rPh sb="1" eb="3">
      <t>コウジ</t>
    </rPh>
    <rPh sb="3" eb="5">
      <t>ケンメイ</t>
    </rPh>
    <phoneticPr fontId="5"/>
  </si>
  <si>
    <t>）</t>
    <phoneticPr fontId="5"/>
  </si>
  <si>
    <t>契約年月日</t>
    <rPh sb="0" eb="2">
      <t>ケイヤク</t>
    </rPh>
    <rPh sb="2" eb="5">
      <t>ネンガッピ</t>
    </rPh>
    <phoneticPr fontId="5"/>
  </si>
  <si>
    <t>日</t>
    <rPh sb="0" eb="1">
      <t>ヒ</t>
    </rPh>
    <phoneticPr fontId="5"/>
  </si>
  <si>
    <t>年</t>
    <rPh sb="0" eb="1">
      <t>ネン</t>
    </rPh>
    <phoneticPr fontId="5"/>
  </si>
  <si>
    <t>月</t>
    <rPh sb="0" eb="1">
      <t>ツキ</t>
    </rPh>
    <phoneticPr fontId="5"/>
  </si>
  <si>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5"/>
  </si>
  <si>
    <t>（</t>
    <phoneticPr fontId="5"/>
  </si>
  <si>
    <t>当 初</t>
  </si>
  <si>
    <t>課　長</t>
    <rPh sb="0" eb="1">
      <t>カ</t>
    </rPh>
    <rPh sb="2" eb="3">
      <t>チョウ</t>
    </rPh>
    <phoneticPr fontId="5"/>
  </si>
  <si>
    <t>係　長</t>
    <rPh sb="0" eb="1">
      <t>カカリ</t>
    </rPh>
    <rPh sb="2" eb="3">
      <t>チョウ</t>
    </rPh>
    <phoneticPr fontId="5"/>
  </si>
  <si>
    <t>担　当</t>
    <rPh sb="0" eb="1">
      <t>タン</t>
    </rPh>
    <rPh sb="2" eb="3">
      <t>トウ</t>
    </rPh>
    <phoneticPr fontId="5"/>
  </si>
  <si>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5"/>
  </si>
  <si>
    <t>契約監理課確認欄</t>
    <rPh sb="0" eb="2">
      <t>ケイヤク</t>
    </rPh>
    <rPh sb="2" eb="4">
      <t>カンリ</t>
    </rPh>
    <rPh sb="4" eb="5">
      <t>カ</t>
    </rPh>
    <rPh sb="5" eb="7">
      <t>カクニン</t>
    </rPh>
    <rPh sb="7" eb="8">
      <t>ラン</t>
    </rPh>
    <phoneticPr fontId="5"/>
  </si>
  <si>
    <t>←</t>
    <phoneticPr fontId="5"/>
  </si>
  <si>
    <t>外装材・上部構造部分の取り壊し</t>
    <rPh sb="0" eb="3">
      <t>ガイソウザイ</t>
    </rPh>
    <rPh sb="4" eb="6">
      <t>ジョウブ</t>
    </rPh>
    <rPh sb="6" eb="8">
      <t>コウゾウ</t>
    </rPh>
    <rPh sb="8" eb="10">
      <t>ブブン</t>
    </rPh>
    <rPh sb="11" eb="12">
      <t>ト</t>
    </rPh>
    <rPh sb="13" eb="14">
      <t>コワ</t>
    </rPh>
    <phoneticPr fontId="5"/>
  </si>
  <si>
    <t>有</t>
    <rPh sb="0" eb="1">
      <t>アリ</t>
    </rPh>
    <phoneticPr fontId="5"/>
  </si>
  <si>
    <t>無</t>
    <rPh sb="0" eb="1">
      <t>ナ</t>
    </rPh>
    <phoneticPr fontId="5"/>
  </si>
  <si>
    <t>□</t>
    <phoneticPr fontId="5"/>
  </si>
  <si>
    <t>手作業</t>
    <rPh sb="0" eb="3">
      <t>テサギョウ</t>
    </rPh>
    <phoneticPr fontId="5"/>
  </si>
  <si>
    <t>手作業・機械作業の併用</t>
    <rPh sb="0" eb="3">
      <t>テサギョウ</t>
    </rPh>
    <rPh sb="4" eb="6">
      <t>キカイ</t>
    </rPh>
    <rPh sb="6" eb="8">
      <t>サギョウ</t>
    </rPh>
    <rPh sb="9" eb="11">
      <t>ヘイヨウ</t>
    </rPh>
    <phoneticPr fontId="5"/>
  </si>
  <si>
    <t>併用の場合の理由（</t>
    <rPh sb="0" eb="2">
      <t>ヘイヨウ</t>
    </rPh>
    <rPh sb="3" eb="5">
      <t>バアイ</t>
    </rPh>
    <rPh sb="6" eb="8">
      <t>リユウ</t>
    </rPh>
    <phoneticPr fontId="5"/>
  </si>
  <si>
    <t>基礎・基礎ぐいの取り壊し</t>
    <rPh sb="0" eb="2">
      <t>キソ</t>
    </rPh>
    <rPh sb="3" eb="5">
      <t>キソ</t>
    </rPh>
    <rPh sb="8" eb="9">
      <t>ト</t>
    </rPh>
    <rPh sb="10" eb="11">
      <t>コワ</t>
    </rPh>
    <phoneticPr fontId="5"/>
  </si>
  <si>
    <t>屋根ふき材の取り外し</t>
    <rPh sb="0" eb="2">
      <t>ヤネ</t>
    </rPh>
    <rPh sb="4" eb="5">
      <t>ザイ</t>
    </rPh>
    <rPh sb="6" eb="7">
      <t>ト</t>
    </rPh>
    <rPh sb="8" eb="9">
      <t>ハズ</t>
    </rPh>
    <phoneticPr fontId="5"/>
  </si>
  <si>
    <t>建築設備・内装材等の取り外し</t>
    <rPh sb="0" eb="2">
      <t>ケンチク</t>
    </rPh>
    <rPh sb="2" eb="4">
      <t>セツビ</t>
    </rPh>
    <rPh sb="5" eb="7">
      <t>ナイソウ</t>
    </rPh>
    <rPh sb="7" eb="8">
      <t>ザイ</t>
    </rPh>
    <rPh sb="8" eb="9">
      <t>トウ</t>
    </rPh>
    <rPh sb="10" eb="11">
      <t>ト</t>
    </rPh>
    <rPh sb="12" eb="13">
      <t>ハズ</t>
    </rPh>
    <phoneticPr fontId="5"/>
  </si>
  <si>
    <t>工程ごとの作業内容及び解体方法</t>
    <rPh sb="0" eb="2">
      <t>コウテイ</t>
    </rPh>
    <rPh sb="5" eb="7">
      <t>サギョウ</t>
    </rPh>
    <rPh sb="7" eb="9">
      <t>ナイヨウ</t>
    </rPh>
    <rPh sb="9" eb="10">
      <t>オヨ</t>
    </rPh>
    <rPh sb="11" eb="13">
      <t>カイタイ</t>
    </rPh>
    <rPh sb="13" eb="15">
      <t>ホウホウ</t>
    </rPh>
    <phoneticPr fontId="5"/>
  </si>
  <si>
    <t>工　　程</t>
    <rPh sb="0" eb="1">
      <t>タクミ</t>
    </rPh>
    <rPh sb="3" eb="4">
      <t>ホド</t>
    </rPh>
    <phoneticPr fontId="5"/>
  </si>
  <si>
    <t>作　業　内　容</t>
    <rPh sb="0" eb="1">
      <t>サク</t>
    </rPh>
    <rPh sb="2" eb="3">
      <t>ギョウ</t>
    </rPh>
    <rPh sb="4" eb="5">
      <t>ウチ</t>
    </rPh>
    <rPh sb="6" eb="7">
      <t>カタチ</t>
    </rPh>
    <phoneticPr fontId="5"/>
  </si>
  <si>
    <t>分別解体等の方法</t>
    <rPh sb="0" eb="2">
      <t>ブンベツ</t>
    </rPh>
    <rPh sb="2" eb="4">
      <t>カイタイ</t>
    </rPh>
    <rPh sb="4" eb="5">
      <t>トウ</t>
    </rPh>
    <rPh sb="6" eb="8">
      <t>ホウホウ</t>
    </rPh>
    <phoneticPr fontId="5"/>
  </si>
  <si>
    <t>①造成等</t>
    <rPh sb="1" eb="4">
      <t>ゾウセイトウ</t>
    </rPh>
    <phoneticPr fontId="5"/>
  </si>
  <si>
    <t>②基礎・基礎ぐい</t>
    <rPh sb="1" eb="3">
      <t>キソ</t>
    </rPh>
    <rPh sb="4" eb="6">
      <t>キソ</t>
    </rPh>
    <phoneticPr fontId="5"/>
  </si>
  <si>
    <t>③上部構造部分・外装</t>
    <rPh sb="1" eb="3">
      <t>ジョウブ</t>
    </rPh>
    <rPh sb="3" eb="5">
      <t>コウゾウ</t>
    </rPh>
    <rPh sb="5" eb="7">
      <t>ブブン</t>
    </rPh>
    <rPh sb="8" eb="10">
      <t>ガイソウ</t>
    </rPh>
    <phoneticPr fontId="5"/>
  </si>
  <si>
    <t>④屋根</t>
    <rPh sb="1" eb="3">
      <t>ヤネ</t>
    </rPh>
    <phoneticPr fontId="5"/>
  </si>
  <si>
    <t>⑤建築設備・内装等</t>
    <rPh sb="1" eb="3">
      <t>ケンチク</t>
    </rPh>
    <rPh sb="3" eb="5">
      <t>セツビ</t>
    </rPh>
    <rPh sb="6" eb="8">
      <t>ナイソウ</t>
    </rPh>
    <rPh sb="8" eb="9">
      <t>トウ</t>
    </rPh>
    <phoneticPr fontId="5"/>
  </si>
  <si>
    <t>⑥その他 （</t>
    <rPh sb="3" eb="4">
      <t>タ</t>
    </rPh>
    <phoneticPr fontId="5"/>
  </si>
  <si>
    <t>)</t>
    <phoneticPr fontId="5"/>
  </si>
  <si>
    <t>⑤その他 （</t>
    <rPh sb="3" eb="4">
      <t>タ</t>
    </rPh>
    <phoneticPr fontId="5"/>
  </si>
  <si>
    <t>工事（設計）担当課</t>
    <rPh sb="0" eb="2">
      <t>コウジ</t>
    </rPh>
    <rPh sb="3" eb="5">
      <t>セッケイ</t>
    </rPh>
    <rPh sb="6" eb="8">
      <t>タントウ</t>
    </rPh>
    <rPh sb="8" eb="9">
      <t>カ</t>
    </rPh>
    <phoneticPr fontId="5"/>
  </si>
  <si>
    <t>①仮設</t>
    <rPh sb="1" eb="3">
      <t>カセツ</t>
    </rPh>
    <phoneticPr fontId="5"/>
  </si>
  <si>
    <t>②土工</t>
    <rPh sb="1" eb="2">
      <t>ド</t>
    </rPh>
    <rPh sb="2" eb="3">
      <t>コウ</t>
    </rPh>
    <phoneticPr fontId="5"/>
  </si>
  <si>
    <t>③基礎</t>
    <rPh sb="1" eb="3">
      <t>キソ</t>
    </rPh>
    <phoneticPr fontId="5"/>
  </si>
  <si>
    <t>④本体構造</t>
    <rPh sb="1" eb="3">
      <t>ホンタイ</t>
    </rPh>
    <rPh sb="3" eb="5">
      <t>コウゾウ</t>
    </rPh>
    <phoneticPr fontId="5"/>
  </si>
  <si>
    <t>⑤本体付属品</t>
    <rPh sb="1" eb="3">
      <t>ホンタイ</t>
    </rPh>
    <rPh sb="3" eb="5">
      <t>フゾク</t>
    </rPh>
    <rPh sb="5" eb="6">
      <t>ヒン</t>
    </rPh>
    <phoneticPr fontId="5"/>
  </si>
  <si>
    <t>その他の工事</t>
    <rPh sb="2" eb="3">
      <t>タ</t>
    </rPh>
    <rPh sb="4" eb="6">
      <t>コウジ</t>
    </rPh>
    <phoneticPr fontId="5"/>
  </si>
  <si>
    <t xml:space="preserve">⑥その他 </t>
    <rPh sb="3" eb="4">
      <t>タ</t>
    </rPh>
    <phoneticPr fontId="5"/>
  </si>
  <si>
    <t>仮設工事</t>
    <rPh sb="0" eb="2">
      <t>カセツ</t>
    </rPh>
    <rPh sb="2" eb="4">
      <t>コウジ</t>
    </rPh>
    <phoneticPr fontId="5"/>
  </si>
  <si>
    <t>土工事</t>
    <rPh sb="0" eb="1">
      <t>ド</t>
    </rPh>
    <rPh sb="1" eb="2">
      <t>コウ</t>
    </rPh>
    <rPh sb="2" eb="3">
      <t>ジ</t>
    </rPh>
    <phoneticPr fontId="5"/>
  </si>
  <si>
    <t>基礎工事</t>
    <rPh sb="0" eb="2">
      <t>キソ</t>
    </rPh>
    <rPh sb="2" eb="4">
      <t>コウジ</t>
    </rPh>
    <phoneticPr fontId="5"/>
  </si>
  <si>
    <t>本体構造の工事</t>
    <rPh sb="0" eb="2">
      <t>ホンタイ</t>
    </rPh>
    <rPh sb="2" eb="4">
      <t>コウゾウ</t>
    </rPh>
    <rPh sb="5" eb="7">
      <t>コウジ</t>
    </rPh>
    <phoneticPr fontId="5"/>
  </si>
  <si>
    <t>本体付属品の工事</t>
    <rPh sb="0" eb="2">
      <t>ホンタイ</t>
    </rPh>
    <rPh sb="2" eb="4">
      <t>フゾク</t>
    </rPh>
    <rPh sb="4" eb="5">
      <t>ヒン</t>
    </rPh>
    <rPh sb="6" eb="8">
      <t>コウジ</t>
    </rPh>
    <phoneticPr fontId="5"/>
  </si>
  <si>
    <t>造成等の工事</t>
    <rPh sb="0" eb="3">
      <t>ゾウセイトウ</t>
    </rPh>
    <rPh sb="4" eb="6">
      <t>コウジ</t>
    </rPh>
    <phoneticPr fontId="5"/>
  </si>
  <si>
    <t>基礎・基礎ぐいの工事</t>
    <rPh sb="0" eb="2">
      <t>キソ</t>
    </rPh>
    <rPh sb="3" eb="5">
      <t>キソ</t>
    </rPh>
    <rPh sb="8" eb="9">
      <t>コウ</t>
    </rPh>
    <rPh sb="9" eb="10">
      <t>ジ</t>
    </rPh>
    <phoneticPr fontId="5"/>
  </si>
  <si>
    <t>上部構造部分・外装の工事</t>
    <rPh sb="0" eb="2">
      <t>ジョウブ</t>
    </rPh>
    <rPh sb="2" eb="4">
      <t>コウゾウ</t>
    </rPh>
    <rPh sb="4" eb="6">
      <t>ブブン</t>
    </rPh>
    <rPh sb="7" eb="9">
      <t>ガイソウ</t>
    </rPh>
    <rPh sb="10" eb="12">
      <t>コウジ</t>
    </rPh>
    <phoneticPr fontId="5"/>
  </si>
  <si>
    <t>屋根の工事</t>
    <rPh sb="0" eb="2">
      <t>ヤネ</t>
    </rPh>
    <rPh sb="3" eb="5">
      <t>コウジ</t>
    </rPh>
    <phoneticPr fontId="5"/>
  </si>
  <si>
    <t>建築設備。内装等の工事</t>
    <rPh sb="0" eb="2">
      <t>ケンチク</t>
    </rPh>
    <rPh sb="2" eb="4">
      <t>セツビ</t>
    </rPh>
    <rPh sb="5" eb="7">
      <t>ナイソウ</t>
    </rPh>
    <rPh sb="7" eb="8">
      <t>トウ</t>
    </rPh>
    <rPh sb="9" eb="11">
      <t>コウジ</t>
    </rPh>
    <phoneticPr fontId="5"/>
  </si>
  <si>
    <t>甲</t>
    <rPh sb="0" eb="1">
      <t>コウ</t>
    </rPh>
    <phoneticPr fontId="5"/>
  </si>
  <si>
    <t>乙</t>
    <rPh sb="0" eb="1">
      <t>オツ</t>
    </rPh>
    <phoneticPr fontId="5"/>
  </si>
  <si>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5"/>
  </si>
  <si>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5"/>
  </si>
  <si>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5"/>
  </si>
  <si>
    <t>（対象工事）</t>
    <rPh sb="1" eb="3">
      <t>タイショウ</t>
    </rPh>
    <rPh sb="3" eb="4">
      <t>コウ</t>
    </rPh>
    <rPh sb="4" eb="5">
      <t>ジ</t>
    </rPh>
    <phoneticPr fontId="5"/>
  </si>
  <si>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5"/>
  </si>
  <si>
    <t>・又は特定建設資材を使用する新築工事で</t>
    <phoneticPr fontId="5"/>
  </si>
  <si>
    <t>・一定規模以上のもの（規模については下表のとおり）</t>
    <rPh sb="1" eb="3">
      <t>イッテイ</t>
    </rPh>
    <rPh sb="3" eb="5">
      <t>キボ</t>
    </rPh>
    <rPh sb="5" eb="7">
      <t>イジョウ</t>
    </rPh>
    <rPh sb="11" eb="13">
      <t>キボ</t>
    </rPh>
    <rPh sb="18" eb="19">
      <t>シタ</t>
    </rPh>
    <rPh sb="19" eb="20">
      <t>ヒョウ</t>
    </rPh>
    <phoneticPr fontId="5"/>
  </si>
  <si>
    <t>対象建設工事</t>
    <rPh sb="0" eb="2">
      <t>タイショウ</t>
    </rPh>
    <rPh sb="2" eb="4">
      <t>ケンセツ</t>
    </rPh>
    <rPh sb="4" eb="6">
      <t>コウジ</t>
    </rPh>
    <phoneticPr fontId="5"/>
  </si>
  <si>
    <t>建築物</t>
    <rPh sb="0" eb="3">
      <t>ケンチクブツ</t>
    </rPh>
    <phoneticPr fontId="5"/>
  </si>
  <si>
    <t>解体工事</t>
    <rPh sb="0" eb="2">
      <t>カイタイ</t>
    </rPh>
    <rPh sb="2" eb="4">
      <t>コウジ</t>
    </rPh>
    <phoneticPr fontId="5"/>
  </si>
  <si>
    <t>新築・増築工事</t>
    <rPh sb="0" eb="2">
      <t>シンチク</t>
    </rPh>
    <rPh sb="3" eb="5">
      <t>ゾウチク</t>
    </rPh>
    <rPh sb="5" eb="6">
      <t>コウ</t>
    </rPh>
    <rPh sb="6" eb="7">
      <t>ジ</t>
    </rPh>
    <phoneticPr fontId="5"/>
  </si>
  <si>
    <t>修繕又は模様替え工事</t>
    <rPh sb="0" eb="2">
      <t>シュウゼン</t>
    </rPh>
    <rPh sb="2" eb="3">
      <t>マタ</t>
    </rPh>
    <rPh sb="4" eb="6">
      <t>モヨウ</t>
    </rPh>
    <rPh sb="6" eb="7">
      <t>ガ</t>
    </rPh>
    <rPh sb="8" eb="9">
      <t>コウ</t>
    </rPh>
    <rPh sb="9" eb="10">
      <t>ジ</t>
    </rPh>
    <phoneticPr fontId="5"/>
  </si>
  <si>
    <t>その他の工作物（土木工事等）</t>
    <rPh sb="2" eb="3">
      <t>タ</t>
    </rPh>
    <rPh sb="4" eb="7">
      <t>コウサクブツ</t>
    </rPh>
    <rPh sb="8" eb="10">
      <t>ドボク</t>
    </rPh>
    <rPh sb="10" eb="12">
      <t>コウジ</t>
    </rPh>
    <rPh sb="12" eb="13">
      <t>トウ</t>
    </rPh>
    <phoneticPr fontId="5"/>
  </si>
  <si>
    <t>規模基準</t>
    <rPh sb="0" eb="2">
      <t>キボ</t>
    </rPh>
    <rPh sb="2" eb="4">
      <t>キジュン</t>
    </rPh>
    <phoneticPr fontId="5"/>
  </si>
  <si>
    <t>延べ床面積　500㎡以上</t>
    <rPh sb="0" eb="1">
      <t>ノ</t>
    </rPh>
    <rPh sb="2" eb="3">
      <t>ユカ</t>
    </rPh>
    <rPh sb="3" eb="5">
      <t>メンセキ</t>
    </rPh>
    <rPh sb="10" eb="12">
      <t>イジョウ</t>
    </rPh>
    <phoneticPr fontId="5"/>
  </si>
  <si>
    <t>延べ床面積　80㎡以上</t>
    <rPh sb="0" eb="1">
      <t>ノ</t>
    </rPh>
    <rPh sb="2" eb="3">
      <t>ユカ</t>
    </rPh>
    <rPh sb="3" eb="5">
      <t>メンセキ</t>
    </rPh>
    <rPh sb="9" eb="11">
      <t>イジョウ</t>
    </rPh>
    <phoneticPr fontId="5"/>
  </si>
  <si>
    <t>請負金額　1億円以上</t>
    <rPh sb="0" eb="2">
      <t>ウケオイ</t>
    </rPh>
    <rPh sb="2" eb="4">
      <t>キンガク</t>
    </rPh>
    <rPh sb="6" eb="8">
      <t>オクエン</t>
    </rPh>
    <rPh sb="8" eb="10">
      <t>イジョウ</t>
    </rPh>
    <phoneticPr fontId="5"/>
  </si>
  <si>
    <t>請負金額　500万円以上</t>
    <rPh sb="0" eb="2">
      <t>ウケオイ</t>
    </rPh>
    <rPh sb="2" eb="4">
      <t>キンガク</t>
    </rPh>
    <rPh sb="8" eb="12">
      <t>マンエンイジョウ</t>
    </rPh>
    <phoneticPr fontId="5"/>
  </si>
  <si>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5"/>
  </si>
  <si>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5"/>
  </si>
  <si>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5"/>
  </si>
  <si>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5"/>
  </si>
  <si>
    <t>※対象とならない工事は提出不要です。</t>
    <rPh sb="1" eb="3">
      <t>タイショウ</t>
    </rPh>
    <rPh sb="8" eb="10">
      <t>コウジ</t>
    </rPh>
    <rPh sb="11" eb="13">
      <t>テイシュツ</t>
    </rPh>
    <rPh sb="13" eb="15">
      <t>フヨウ</t>
    </rPh>
    <phoneticPr fontId="5"/>
  </si>
  <si>
    <t>・変更の際は（　　）内を変更にしてください。</t>
    <rPh sb="1" eb="3">
      <t>ヘンコウ</t>
    </rPh>
    <rPh sb="4" eb="5">
      <t>サイ</t>
    </rPh>
    <rPh sb="10" eb="11">
      <t>ナイ</t>
    </rPh>
    <rPh sb="12" eb="14">
      <t>ヘンコウ</t>
    </rPh>
    <phoneticPr fontId="5"/>
  </si>
  <si>
    <t>種別を選択してください。（□→■）</t>
    <rPh sb="0" eb="2">
      <t>シュベツ</t>
    </rPh>
    <rPh sb="3" eb="5">
      <t>センタク</t>
    </rPh>
    <phoneticPr fontId="24"/>
  </si>
  <si>
    <t>使用する期間を直接入力してください。</t>
    <rPh sb="0" eb="2">
      <t>シヨウ</t>
    </rPh>
    <rPh sb="4" eb="6">
      <t>キカン</t>
    </rPh>
    <rPh sb="7" eb="9">
      <t>チョクセツ</t>
    </rPh>
    <rPh sb="9" eb="11">
      <t>ニュウリョク</t>
    </rPh>
    <phoneticPr fontId="24"/>
  </si>
  <si>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67"/>
  </si>
  <si>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28"/>
  </si>
  <si>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28"/>
  </si>
  <si>
    <t>神戸市　代表者　神戸市長　久元　喜造</t>
    <rPh sb="4" eb="7">
      <t>ダイヒョウシャ</t>
    </rPh>
    <rPh sb="8" eb="12">
      <t>コウベシチョウ</t>
    </rPh>
    <rPh sb="13" eb="15">
      <t>ヒサモト</t>
    </rPh>
    <rPh sb="16" eb="18">
      <t>ヨシゾウ</t>
    </rPh>
    <phoneticPr fontId="28"/>
  </si>
  <si>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28"/>
  </si>
  <si>
    <t>届出書表紙（様式第14号）</t>
    <rPh sb="0" eb="2">
      <t>トドケデ</t>
    </rPh>
    <rPh sb="2" eb="3">
      <t>ショ</t>
    </rPh>
    <rPh sb="3" eb="5">
      <t>ヒョウシ</t>
    </rPh>
    <rPh sb="6" eb="8">
      <t>ヨウシキ</t>
    </rPh>
    <rPh sb="8" eb="9">
      <t>ダイ</t>
    </rPh>
    <rPh sb="11" eb="12">
      <t>ゴウ</t>
    </rPh>
    <phoneticPr fontId="28"/>
  </si>
  <si>
    <t>別紙</t>
    <rPh sb="0" eb="2">
      <t>ベッシ</t>
    </rPh>
    <phoneticPr fontId="28"/>
  </si>
  <si>
    <t>解体工事に係るアスベストチェックリスト（棟毎）</t>
    <rPh sb="0" eb="2">
      <t>カイタイ</t>
    </rPh>
    <rPh sb="2" eb="4">
      <t>コウジ</t>
    </rPh>
    <rPh sb="5" eb="6">
      <t>カカ</t>
    </rPh>
    <rPh sb="20" eb="21">
      <t>ムネ</t>
    </rPh>
    <rPh sb="21" eb="22">
      <t>マイ</t>
    </rPh>
    <phoneticPr fontId="28"/>
  </si>
  <si>
    <t>付近見取図</t>
    <rPh sb="0" eb="2">
      <t>フキン</t>
    </rPh>
    <rPh sb="2" eb="4">
      <t>ミト</t>
    </rPh>
    <rPh sb="4" eb="5">
      <t>ズ</t>
    </rPh>
    <phoneticPr fontId="28"/>
  </si>
  <si>
    <t>現場図面（仮設計画等）</t>
    <rPh sb="0" eb="2">
      <t>ゲンバ</t>
    </rPh>
    <rPh sb="2" eb="4">
      <t>ズメン</t>
    </rPh>
    <rPh sb="5" eb="7">
      <t>カセツ</t>
    </rPh>
    <rPh sb="7" eb="9">
      <t>ケイカク</t>
    </rPh>
    <rPh sb="9" eb="10">
      <t>トウ</t>
    </rPh>
    <phoneticPr fontId="28"/>
  </si>
  <si>
    <t>工事工程表</t>
    <rPh sb="0" eb="2">
      <t>コウジ</t>
    </rPh>
    <rPh sb="2" eb="4">
      <t>コウテイ</t>
    </rPh>
    <rPh sb="4" eb="5">
      <t>ヒョウ</t>
    </rPh>
    <phoneticPr fontId="28"/>
  </si>
  <si>
    <t>標識（解体・改修工事のお知らせ等）</t>
    <rPh sb="0" eb="2">
      <t>ヒョウシキ</t>
    </rPh>
    <rPh sb="3" eb="5">
      <t>カイタイ</t>
    </rPh>
    <rPh sb="6" eb="8">
      <t>カイシュウ</t>
    </rPh>
    <rPh sb="8" eb="10">
      <t>コウジ</t>
    </rPh>
    <rPh sb="12" eb="13">
      <t>シ</t>
    </rPh>
    <rPh sb="15" eb="16">
      <t>トウ</t>
    </rPh>
    <phoneticPr fontId="28"/>
  </si>
  <si>
    <t>近隣対応計画書</t>
    <rPh sb="0" eb="2">
      <t>キンリン</t>
    </rPh>
    <rPh sb="2" eb="4">
      <t>タイオウ</t>
    </rPh>
    <rPh sb="4" eb="7">
      <t>ケイカクショ</t>
    </rPh>
    <phoneticPr fontId="28"/>
  </si>
  <si>
    <t>※条例の条文は7日前となっていますが、届出日は日数の算定に加えないため（初日不算入）、実質8日前までに届出が必要です。</t>
    <rPh sb="36" eb="38">
      <t>ショニチ</t>
    </rPh>
    <rPh sb="38" eb="39">
      <t>フ</t>
    </rPh>
    <rPh sb="39" eb="41">
      <t>サンニュウ</t>
    </rPh>
    <phoneticPr fontId="28"/>
  </si>
  <si>
    <t>※兵庫県「環境の保全と創造に関する条例」では、「特定工作物解体等工事」現場での標識掲示を義務付けています。</t>
    <phoneticPr fontId="28"/>
  </si>
  <si>
    <t>作業要領（作業手順）</t>
    <rPh sb="0" eb="2">
      <t>サギョウ</t>
    </rPh>
    <rPh sb="2" eb="4">
      <t>ヨウリョウ</t>
    </rPh>
    <rPh sb="5" eb="7">
      <t>サギョウ</t>
    </rPh>
    <rPh sb="7" eb="9">
      <t>テジュン</t>
    </rPh>
    <phoneticPr fontId="28"/>
  </si>
  <si>
    <t>使用機器・資材カタログ</t>
    <rPh sb="0" eb="2">
      <t>シヨウ</t>
    </rPh>
    <rPh sb="2" eb="4">
      <t>キキ</t>
    </rPh>
    <rPh sb="5" eb="7">
      <t>シザイ</t>
    </rPh>
    <phoneticPr fontId="28"/>
  </si>
  <si>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28"/>
  </si>
  <si>
    <t>必要書類</t>
    <rPh sb="0" eb="2">
      <t>ヒツヨウ</t>
    </rPh>
    <rPh sb="2" eb="4">
      <t>ショルイ</t>
    </rPh>
    <phoneticPr fontId="28"/>
  </si>
  <si>
    <t>特定石綿含有材料を使用する</t>
    <rPh sb="0" eb="2">
      <t>トクテイ</t>
    </rPh>
    <rPh sb="2" eb="4">
      <t>イシワタ</t>
    </rPh>
    <rPh sb="4" eb="6">
      <t>ガンユウ</t>
    </rPh>
    <rPh sb="6" eb="8">
      <t>ザイリョウ</t>
    </rPh>
    <rPh sb="9" eb="11">
      <t>シヨウ</t>
    </rPh>
    <phoneticPr fontId="28"/>
  </si>
  <si>
    <t>建築物等の解体・改修工事 ※1</t>
    <rPh sb="0" eb="3">
      <t>ケンチクブツ</t>
    </rPh>
    <rPh sb="3" eb="4">
      <t>トウ</t>
    </rPh>
    <rPh sb="5" eb="7">
      <t>カイタイ</t>
    </rPh>
    <rPh sb="8" eb="10">
      <t>カイシュウ</t>
    </rPh>
    <rPh sb="10" eb="12">
      <t>コウジ</t>
    </rPh>
    <phoneticPr fontId="28"/>
  </si>
  <si>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28"/>
  </si>
  <si>
    <t>その他の石綿含有材料を使用する</t>
    <rPh sb="2" eb="3">
      <t>タ</t>
    </rPh>
    <rPh sb="4" eb="6">
      <t>イシワタ</t>
    </rPh>
    <rPh sb="6" eb="8">
      <t>ガンユウ</t>
    </rPh>
    <rPh sb="8" eb="10">
      <t>ザイリョウ</t>
    </rPh>
    <rPh sb="11" eb="13">
      <t>シヨウ</t>
    </rPh>
    <phoneticPr fontId="28"/>
  </si>
  <si>
    <t>○</t>
    <phoneticPr fontId="28"/>
  </si>
  <si>
    <t>○（黄色）</t>
    <rPh sb="2" eb="4">
      <t>キイロ</t>
    </rPh>
    <phoneticPr fontId="28"/>
  </si>
  <si>
    <t>○（工作物、改修工事は不要）</t>
    <rPh sb="2" eb="5">
      <t>コウサクブツ</t>
    </rPh>
    <rPh sb="6" eb="8">
      <t>カイシュウ</t>
    </rPh>
    <rPh sb="8" eb="10">
      <t>コウジ</t>
    </rPh>
    <rPh sb="11" eb="13">
      <t>フヨウ</t>
    </rPh>
    <phoneticPr fontId="28"/>
  </si>
  <si>
    <t>○（白色）</t>
    <rPh sb="2" eb="4">
      <t>シロイロ</t>
    </rPh>
    <phoneticPr fontId="28"/>
  </si>
  <si>
    <t>△ ※2</t>
    <phoneticPr fontId="28"/>
  </si>
  <si>
    <t>石綿を含有しない建築物の解体工事</t>
    <rPh sb="0" eb="2">
      <t>イシワタ</t>
    </rPh>
    <rPh sb="3" eb="5">
      <t>ガンユウ</t>
    </rPh>
    <rPh sb="8" eb="11">
      <t>ケンチクブツ</t>
    </rPh>
    <rPh sb="12" eb="14">
      <t>カイタイ</t>
    </rPh>
    <rPh sb="14" eb="16">
      <t>コウジ</t>
    </rPh>
    <phoneticPr fontId="28"/>
  </si>
  <si>
    <t>のうち、解体する部分の延べ床面積</t>
    <rPh sb="4" eb="6">
      <t>カイタイ</t>
    </rPh>
    <rPh sb="8" eb="10">
      <t>ブブン</t>
    </rPh>
    <rPh sb="11" eb="12">
      <t>ノ</t>
    </rPh>
    <rPh sb="13" eb="14">
      <t>ユカ</t>
    </rPh>
    <rPh sb="14" eb="16">
      <t>メンセキ</t>
    </rPh>
    <phoneticPr fontId="28"/>
  </si>
  <si>
    <t>が1,000㎡以上のもの</t>
    <rPh sb="7" eb="9">
      <t>イジョウ</t>
    </rPh>
    <phoneticPr fontId="28"/>
  </si>
  <si>
    <t>－</t>
    <phoneticPr fontId="28"/>
  </si>
  <si>
    <t>明示すべき事項</t>
    <rPh sb="0" eb="2">
      <t>メイジ</t>
    </rPh>
    <rPh sb="5" eb="7">
      <t>ジコウ</t>
    </rPh>
    <phoneticPr fontId="28"/>
  </si>
  <si>
    <t>工事場所</t>
    <rPh sb="0" eb="2">
      <t>コウジ</t>
    </rPh>
    <rPh sb="2" eb="4">
      <t>バショ</t>
    </rPh>
    <phoneticPr fontId="28"/>
  </si>
  <si>
    <t>複数棟解体する場合は棟ごとに作成</t>
    <rPh sb="0" eb="2">
      <t>フクスウ</t>
    </rPh>
    <rPh sb="2" eb="3">
      <t>ムネ</t>
    </rPh>
    <rPh sb="3" eb="5">
      <t>カイタイ</t>
    </rPh>
    <rPh sb="7" eb="9">
      <t>バアイ</t>
    </rPh>
    <rPh sb="10" eb="11">
      <t>ムネ</t>
    </rPh>
    <rPh sb="14" eb="16">
      <t>サクセイ</t>
    </rPh>
    <phoneticPr fontId="28"/>
  </si>
  <si>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28"/>
  </si>
  <si>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28"/>
  </si>
  <si>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28"/>
  </si>
  <si>
    <t>※作成については工事担当課と協議してください。</t>
    <rPh sb="1" eb="3">
      <t>サクセイ</t>
    </rPh>
    <rPh sb="8" eb="10">
      <t>コウジ</t>
    </rPh>
    <rPh sb="10" eb="12">
      <t>タントウ</t>
    </rPh>
    <rPh sb="12" eb="13">
      <t>カ</t>
    </rPh>
    <rPh sb="14" eb="16">
      <t>キョウギ</t>
    </rPh>
    <phoneticPr fontId="28"/>
  </si>
  <si>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28"/>
  </si>
  <si>
    <t>(1)石綿含有材料を使用しない建築物の解体の工事</t>
    <phoneticPr fontId="28"/>
  </si>
  <si>
    <t>(2)石綿含有材料を使用する部分を含む建築物等の解体の工事</t>
    <phoneticPr fontId="28"/>
  </si>
  <si>
    <t>(3) 特定石綿含有材料を使用する部分を含む建築物等の改修の工事</t>
    <phoneticPr fontId="28"/>
  </si>
  <si>
    <t>（工事担当課）</t>
    <rPh sb="1" eb="2">
      <t>コウ</t>
    </rPh>
    <rPh sb="2" eb="3">
      <t>ジ</t>
    </rPh>
    <rPh sb="3" eb="5">
      <t>タントウ</t>
    </rPh>
    <rPh sb="5" eb="6">
      <t>カ</t>
    </rPh>
    <phoneticPr fontId="28"/>
  </si>
  <si>
    <t>処理する方法に○をつけてください。</t>
    <rPh sb="0" eb="2">
      <t>ショリ</t>
    </rPh>
    <rPh sb="4" eb="6">
      <t>ホウホウ</t>
    </rPh>
    <phoneticPr fontId="28"/>
  </si>
  <si>
    <t>排水がある場合は処理方法を記入してください。</t>
    <rPh sb="0" eb="2">
      <t>ハイスイ</t>
    </rPh>
    <rPh sb="5" eb="7">
      <t>バアイ</t>
    </rPh>
    <rPh sb="8" eb="10">
      <t>ショリ</t>
    </rPh>
    <rPh sb="10" eb="12">
      <t>ホウホウ</t>
    </rPh>
    <rPh sb="13" eb="14">
      <t>キ</t>
    </rPh>
    <rPh sb="14" eb="15">
      <t>ニュウ</t>
    </rPh>
    <phoneticPr fontId="28"/>
  </si>
  <si>
    <t>　別添のとおり</t>
    <phoneticPr fontId="28"/>
  </si>
  <si>
    <t>　別添のとおり</t>
    <rPh sb="1" eb="3">
      <t>ベッテン</t>
    </rPh>
    <phoneticPr fontId="28"/>
  </si>
  <si>
    <t>１　解体する建物の概要</t>
    <rPh sb="2" eb="4">
      <t>カイタイ</t>
    </rPh>
    <rPh sb="6" eb="8">
      <t>タテモノ</t>
    </rPh>
    <rPh sb="9" eb="11">
      <t>ガイヨウ</t>
    </rPh>
    <phoneticPr fontId="67"/>
  </si>
  <si>
    <t>２　粉じん防止対策等</t>
    <rPh sb="2" eb="3">
      <t>フン</t>
    </rPh>
    <rPh sb="5" eb="7">
      <t>ボウシ</t>
    </rPh>
    <rPh sb="7" eb="9">
      <t>タイサク</t>
    </rPh>
    <rPh sb="9" eb="10">
      <t>トウ</t>
    </rPh>
    <phoneticPr fontId="67"/>
  </si>
  <si>
    <t>３　施工計画</t>
    <rPh sb="2" eb="4">
      <t>セコウ</t>
    </rPh>
    <rPh sb="4" eb="6">
      <t>ケイカク</t>
    </rPh>
    <phoneticPr fontId="67"/>
  </si>
  <si>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67"/>
  </si>
  <si>
    <t>（建築物名：</t>
    <rPh sb="1" eb="4">
      <t>ケンチクブツ</t>
    </rPh>
    <rPh sb="4" eb="5">
      <t>メイ</t>
    </rPh>
    <phoneticPr fontId="67"/>
  </si>
  <si>
    <t>）</t>
    <phoneticPr fontId="67"/>
  </si>
  <si>
    <t>構造</t>
    <rPh sb="0" eb="2">
      <t>コウゾウ</t>
    </rPh>
    <phoneticPr fontId="67"/>
  </si>
  <si>
    <t>建築年</t>
    <rPh sb="0" eb="2">
      <t>ケンチク</t>
    </rPh>
    <rPh sb="2" eb="3">
      <t>ネン</t>
    </rPh>
    <phoneticPr fontId="67"/>
  </si>
  <si>
    <t>石綿有無の事前調査</t>
    <rPh sb="0" eb="2">
      <t>イシワタ</t>
    </rPh>
    <rPh sb="2" eb="4">
      <t>ウム</t>
    </rPh>
    <rPh sb="5" eb="7">
      <t>ジゼン</t>
    </rPh>
    <rPh sb="7" eb="9">
      <t>チョウサ</t>
    </rPh>
    <phoneticPr fontId="67"/>
  </si>
  <si>
    <t>特定石綿含有</t>
    <rPh sb="0" eb="2">
      <t>トクテイ</t>
    </rPh>
    <rPh sb="2" eb="4">
      <t>イシワタ</t>
    </rPh>
    <rPh sb="4" eb="6">
      <t>ガンユウ</t>
    </rPh>
    <phoneticPr fontId="67"/>
  </si>
  <si>
    <t>材料（飛散性）</t>
    <rPh sb="0" eb="2">
      <t>ザイリョウ</t>
    </rPh>
    <rPh sb="3" eb="5">
      <t>ヒサン</t>
    </rPh>
    <rPh sb="5" eb="6">
      <t>セイ</t>
    </rPh>
    <phoneticPr fontId="67"/>
  </si>
  <si>
    <t>非飛散性石綿</t>
    <rPh sb="0" eb="1">
      <t>ヒ</t>
    </rPh>
    <rPh sb="1" eb="3">
      <t>ヒサン</t>
    </rPh>
    <rPh sb="3" eb="4">
      <t>セイ</t>
    </rPh>
    <rPh sb="4" eb="6">
      <t>イシワタ</t>
    </rPh>
    <phoneticPr fontId="67"/>
  </si>
  <si>
    <t>含有材料</t>
    <rPh sb="0" eb="2">
      <t>ガンユウ</t>
    </rPh>
    <rPh sb="2" eb="4">
      <t>ザイリョウ</t>
    </rPh>
    <phoneticPr fontId="67"/>
  </si>
  <si>
    <t>明治</t>
    <rPh sb="0" eb="2">
      <t>メイジ</t>
    </rPh>
    <phoneticPr fontId="67"/>
  </si>
  <si>
    <t>有</t>
    <rPh sb="0" eb="1">
      <t>アリ</t>
    </rPh>
    <phoneticPr fontId="67"/>
  </si>
  <si>
    <t>無</t>
    <rPh sb="0" eb="1">
      <t>ナ</t>
    </rPh>
    <phoneticPr fontId="67"/>
  </si>
  <si>
    <t>□</t>
    <phoneticPr fontId="67"/>
  </si>
  <si>
    <t>壁材</t>
    <rPh sb="0" eb="1">
      <t>カベ</t>
    </rPh>
    <rPh sb="1" eb="2">
      <t>ザイ</t>
    </rPh>
    <phoneticPr fontId="67"/>
  </si>
  <si>
    <t>事務所</t>
    <rPh sb="0" eb="2">
      <t>ジム</t>
    </rPh>
    <rPh sb="2" eb="3">
      <t>ショ</t>
    </rPh>
    <phoneticPr fontId="67"/>
  </si>
  <si>
    <t>台所</t>
    <rPh sb="0" eb="2">
      <t>ダイドコロ</t>
    </rPh>
    <phoneticPr fontId="67"/>
  </si>
  <si>
    <t>浴室</t>
    <rPh sb="0" eb="2">
      <t>ヨクシツ</t>
    </rPh>
    <phoneticPr fontId="67"/>
  </si>
  <si>
    <t>トイレ</t>
    <phoneticPr fontId="67"/>
  </si>
  <si>
    <t>天井材</t>
    <rPh sb="0" eb="2">
      <t>テンジョウ</t>
    </rPh>
    <rPh sb="2" eb="3">
      <t>ザイ</t>
    </rPh>
    <phoneticPr fontId="67"/>
  </si>
  <si>
    <t>床材</t>
    <rPh sb="0" eb="2">
      <t>ユカザイ</t>
    </rPh>
    <phoneticPr fontId="67"/>
  </si>
  <si>
    <t>屋根材</t>
    <rPh sb="0" eb="2">
      <t>ヤネ</t>
    </rPh>
    <rPh sb="2" eb="3">
      <t>ザイ</t>
    </rPh>
    <phoneticPr fontId="67"/>
  </si>
  <si>
    <t>外壁材</t>
    <rPh sb="0" eb="2">
      <t>ガイヘキ</t>
    </rPh>
    <rPh sb="2" eb="3">
      <t>ザイ</t>
    </rPh>
    <phoneticPr fontId="67"/>
  </si>
  <si>
    <t>軒天材</t>
    <rPh sb="0" eb="1">
      <t>ノキ</t>
    </rPh>
    <rPh sb="1" eb="2">
      <t>テン</t>
    </rPh>
    <rPh sb="2" eb="3">
      <t>ザイ</t>
    </rPh>
    <phoneticPr fontId="67"/>
  </si>
  <si>
    <t>（名称：</t>
    <rPh sb="1" eb="3">
      <t>メイショウ</t>
    </rPh>
    <phoneticPr fontId="67"/>
  </si>
  <si>
    <t>，</t>
    <phoneticPr fontId="67"/>
  </si>
  <si>
    <t>㎡）</t>
    <phoneticPr fontId="67"/>
  </si>
  <si>
    <t>（使用部位：</t>
    <rPh sb="1" eb="3">
      <t>シヨウ</t>
    </rPh>
    <rPh sb="3" eb="5">
      <t>ブイ</t>
    </rPh>
    <phoneticPr fontId="67"/>
  </si>
  <si>
    <t>名称：</t>
    <rPh sb="0" eb="2">
      <t>メイショウ</t>
    </rPh>
    <phoneticPr fontId="67"/>
  </si>
  <si>
    <t>㎡）</t>
    <phoneticPr fontId="67"/>
  </si>
  <si>
    <t>内装材の合計</t>
    <rPh sb="0" eb="2">
      <t>ナイソウ</t>
    </rPh>
    <rPh sb="2" eb="3">
      <t>ザイ</t>
    </rPh>
    <rPh sb="4" eb="6">
      <t>ゴウケイ</t>
    </rPh>
    <phoneticPr fontId="67"/>
  </si>
  <si>
    <t>外装材</t>
    <rPh sb="0" eb="3">
      <t>ガイソウザイ</t>
    </rPh>
    <phoneticPr fontId="67"/>
  </si>
  <si>
    <t>内装材</t>
    <rPh sb="0" eb="2">
      <t>ナイソウ</t>
    </rPh>
    <rPh sb="2" eb="3">
      <t>ザイ</t>
    </rPh>
    <phoneticPr fontId="67"/>
  </si>
  <si>
    <t>木造</t>
    <rPh sb="0" eb="2">
      <t>モクゾウ</t>
    </rPh>
    <phoneticPr fontId="67"/>
  </si>
  <si>
    <t>軽量鉄骨造</t>
    <rPh sb="0" eb="2">
      <t>ケイリョウ</t>
    </rPh>
    <rPh sb="2" eb="4">
      <t>テッコツ</t>
    </rPh>
    <rPh sb="4" eb="5">
      <t>ゾウ</t>
    </rPh>
    <phoneticPr fontId="67"/>
  </si>
  <si>
    <t>鉄骨造</t>
    <rPh sb="0" eb="2">
      <t>テッコツ</t>
    </rPh>
    <rPh sb="2" eb="3">
      <t>ゾウ</t>
    </rPh>
    <phoneticPr fontId="67"/>
  </si>
  <si>
    <t>鉄骨鉄筋コンクリート造</t>
    <rPh sb="0" eb="2">
      <t>テッコツ</t>
    </rPh>
    <rPh sb="2" eb="4">
      <t>テッキン</t>
    </rPh>
    <rPh sb="10" eb="11">
      <t>ゾウ</t>
    </rPh>
    <phoneticPr fontId="67"/>
  </si>
  <si>
    <t>鉄筋コンクリート造</t>
    <rPh sb="0" eb="2">
      <t>テッキン</t>
    </rPh>
    <rPh sb="8" eb="9">
      <t>ゾウ</t>
    </rPh>
    <phoneticPr fontId="67"/>
  </si>
  <si>
    <t>コンクリートブロック造</t>
    <rPh sb="10" eb="11">
      <t>ゾウ</t>
    </rPh>
    <phoneticPr fontId="67"/>
  </si>
  <si>
    <t>その他（</t>
    <rPh sb="2" eb="3">
      <t>タ</t>
    </rPh>
    <phoneticPr fontId="67"/>
  </si>
  <si>
    <t>延べ床面積</t>
    <rPh sb="0" eb="1">
      <t>ノ</t>
    </rPh>
    <rPh sb="2" eb="3">
      <t>ユカ</t>
    </rPh>
    <rPh sb="3" eb="5">
      <t>メンセキ</t>
    </rPh>
    <phoneticPr fontId="67"/>
  </si>
  <si>
    <t>目視調査による確認</t>
    <rPh sb="0" eb="2">
      <t>モクシ</t>
    </rPh>
    <rPh sb="2" eb="4">
      <t>チョウサ</t>
    </rPh>
    <rPh sb="7" eb="9">
      <t>カクニン</t>
    </rPh>
    <phoneticPr fontId="67"/>
  </si>
  <si>
    <t>分析調査による確認</t>
    <rPh sb="0" eb="2">
      <t>ブンセキ</t>
    </rPh>
    <rPh sb="2" eb="4">
      <t>チョウサ</t>
    </rPh>
    <rPh sb="7" eb="9">
      <t>カクニン</t>
    </rPh>
    <phoneticPr fontId="67"/>
  </si>
  <si>
    <t>大正</t>
    <rPh sb="0" eb="2">
      <t>タイショウ</t>
    </rPh>
    <phoneticPr fontId="67"/>
  </si>
  <si>
    <t>昭和</t>
    <rPh sb="0" eb="2">
      <t>ショウワ</t>
    </rPh>
    <phoneticPr fontId="67"/>
  </si>
  <si>
    <t>※石綿を含有しない吹付材の有無</t>
    <rPh sb="1" eb="3">
      <t>イシワタ</t>
    </rPh>
    <rPh sb="4" eb="6">
      <t>ガンユウ</t>
    </rPh>
    <rPh sb="9" eb="11">
      <t>フキツ</t>
    </rPh>
    <rPh sb="11" eb="12">
      <t>ザイ</t>
    </rPh>
    <rPh sb="13" eb="15">
      <t>ウム</t>
    </rPh>
    <phoneticPr fontId="67"/>
  </si>
  <si>
    <t>有（分析結果別添）</t>
    <rPh sb="0" eb="1">
      <t>アリ</t>
    </rPh>
    <rPh sb="2" eb="4">
      <t>ブンセキ</t>
    </rPh>
    <rPh sb="4" eb="6">
      <t>ケッカ</t>
    </rPh>
    <rPh sb="6" eb="8">
      <t>ベッテン</t>
    </rPh>
    <phoneticPr fontId="67"/>
  </si>
  <si>
    <t>吹付け石綿</t>
    <rPh sb="0" eb="2">
      <t>フキツ</t>
    </rPh>
    <rPh sb="3" eb="5">
      <t>イシワタ</t>
    </rPh>
    <phoneticPr fontId="67"/>
  </si>
  <si>
    <t>その他の対策</t>
    <rPh sb="2" eb="3">
      <t>タ</t>
    </rPh>
    <rPh sb="4" eb="6">
      <t>タイサク</t>
    </rPh>
    <phoneticPr fontId="67"/>
  </si>
  <si>
    <t>湿潤化</t>
    <rPh sb="0" eb="2">
      <t>シツジュン</t>
    </rPh>
    <rPh sb="2" eb="3">
      <t>カ</t>
    </rPh>
    <phoneticPr fontId="67"/>
  </si>
  <si>
    <t>建築物の養生</t>
    <rPh sb="0" eb="3">
      <t>ケンチクブツ</t>
    </rPh>
    <rPh sb="4" eb="6">
      <t>ヨウジョウ</t>
    </rPh>
    <phoneticPr fontId="67"/>
  </si>
  <si>
    <t>防音シート</t>
    <rPh sb="0" eb="2">
      <t>ボウオン</t>
    </rPh>
    <phoneticPr fontId="67"/>
  </si>
  <si>
    <t>防じんシート</t>
    <rPh sb="0" eb="1">
      <t>ボウ</t>
    </rPh>
    <phoneticPr fontId="67"/>
  </si>
  <si>
    <t>高さ</t>
    <rPh sb="0" eb="1">
      <t>タカ</t>
    </rPh>
    <phoneticPr fontId="67"/>
  </si>
  <si>
    <t>ｍ</t>
    <phoneticPr fontId="67"/>
  </si>
  <si>
    <t>（施工状況は別図のとおり）</t>
    <rPh sb="1" eb="3">
      <t>セコウ</t>
    </rPh>
    <rPh sb="3" eb="5">
      <t>ジョウキョウ</t>
    </rPh>
    <rPh sb="6" eb="7">
      <t>ベツ</t>
    </rPh>
    <rPh sb="7" eb="8">
      <t>ズ</t>
    </rPh>
    <phoneticPr fontId="67"/>
  </si>
  <si>
    <t>散水</t>
    <rPh sb="0" eb="2">
      <t>サンスイ</t>
    </rPh>
    <phoneticPr fontId="67"/>
  </si>
  <si>
    <t>ハイウォッシャー</t>
    <phoneticPr fontId="67"/>
  </si>
  <si>
    <t>薬液</t>
    <rPh sb="0" eb="2">
      <t>ヤクエキ</t>
    </rPh>
    <phoneticPr fontId="67"/>
  </si>
  <si>
    <t>（散水栓の位置は別図のとおり）</t>
    <rPh sb="1" eb="3">
      <t>サンスイ</t>
    </rPh>
    <rPh sb="3" eb="4">
      <t>セン</t>
    </rPh>
    <rPh sb="5" eb="7">
      <t>イチ</t>
    </rPh>
    <rPh sb="8" eb="9">
      <t>ベツ</t>
    </rPh>
    <rPh sb="9" eb="10">
      <t>ズ</t>
    </rPh>
    <phoneticPr fontId="67"/>
  </si>
  <si>
    <t xml:space="preserve"> 石綿含有建材の撤去方法</t>
    <rPh sb="1" eb="3">
      <t>イシワタ</t>
    </rPh>
    <rPh sb="3" eb="5">
      <t>ガンユウ</t>
    </rPh>
    <rPh sb="5" eb="7">
      <t>ケンザイ</t>
    </rPh>
    <rPh sb="8" eb="10">
      <t>テッキョ</t>
    </rPh>
    <rPh sb="10" eb="12">
      <t>ホウホウ</t>
    </rPh>
    <phoneticPr fontId="67"/>
  </si>
  <si>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67"/>
  </si>
  <si>
    <t xml:space="preserve"> 石綿含有廃棄物の搬出方法</t>
    <rPh sb="1" eb="3">
      <t>イシワタ</t>
    </rPh>
    <rPh sb="3" eb="5">
      <t>ガンユウ</t>
    </rPh>
    <rPh sb="5" eb="8">
      <t>ハイキブツ</t>
    </rPh>
    <rPh sb="9" eb="11">
      <t>ハンシュツ</t>
    </rPh>
    <rPh sb="11" eb="13">
      <t>ホウホウ</t>
    </rPh>
    <phoneticPr fontId="67"/>
  </si>
  <si>
    <t>手作業</t>
    <rPh sb="0" eb="3">
      <t>テサギョウ</t>
    </rPh>
    <phoneticPr fontId="67"/>
  </si>
  <si>
    <t>手作業・機械作業の併用</t>
    <rPh sb="0" eb="3">
      <t>テサギョウ</t>
    </rPh>
    <rPh sb="4" eb="6">
      <t>キカイ</t>
    </rPh>
    <rPh sb="6" eb="8">
      <t>サギョウ</t>
    </rPh>
    <rPh sb="9" eb="11">
      <t>ヘイヨウ</t>
    </rPh>
    <phoneticPr fontId="67"/>
  </si>
  <si>
    <t>（理由：</t>
    <rPh sb="1" eb="3">
      <t>リユウ</t>
    </rPh>
    <phoneticPr fontId="67"/>
  </si>
  <si>
    <t>掃除機</t>
    <rPh sb="0" eb="3">
      <t>ソウジキ</t>
    </rPh>
    <phoneticPr fontId="67"/>
  </si>
  <si>
    <t>（HEPAフィルター付き）</t>
    <rPh sb="10" eb="11">
      <t>ツ</t>
    </rPh>
    <phoneticPr fontId="67"/>
  </si>
  <si>
    <t>原型のまま積込</t>
    <rPh sb="0" eb="2">
      <t>ゲンケイ</t>
    </rPh>
    <rPh sb="5" eb="7">
      <t>ツミコミ</t>
    </rPh>
    <phoneticPr fontId="67"/>
  </si>
  <si>
    <t>袋詰め</t>
    <rPh sb="0" eb="1">
      <t>フクロ</t>
    </rPh>
    <rPh sb="1" eb="2">
      <t>ヅ</t>
    </rPh>
    <phoneticPr fontId="67"/>
  </si>
  <si>
    <t>シート掛け</t>
    <rPh sb="3" eb="4">
      <t>カ</t>
    </rPh>
    <phoneticPr fontId="67"/>
  </si>
  <si>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67"/>
  </si>
  <si>
    <t>【記入例】</t>
    <rPh sb="1" eb="2">
      <t>キ</t>
    </rPh>
    <rPh sb="2" eb="3">
      <t>ニュウ</t>
    </rPh>
    <rPh sb="3" eb="4">
      <t>レイ</t>
    </rPh>
    <phoneticPr fontId="67"/>
  </si>
  <si>
    <t>○○連絡所</t>
    <rPh sb="2" eb="5">
      <t>レンラクショ</t>
    </rPh>
    <phoneticPr fontId="67"/>
  </si>
  <si>
    <t>ケイ酸カルシウム板</t>
    <rPh sb="2" eb="3">
      <t>サン</t>
    </rPh>
    <rPh sb="8" eb="9">
      <t>イタ</t>
    </rPh>
    <phoneticPr fontId="67"/>
  </si>
  <si>
    <t>石膏ボード</t>
    <rPh sb="0" eb="2">
      <t>セッコウ</t>
    </rPh>
    <phoneticPr fontId="67"/>
  </si>
  <si>
    <t>Ｐタイル</t>
    <phoneticPr fontId="67"/>
  </si>
  <si>
    <t>シート番号</t>
    <rPh sb="3" eb="5">
      <t>バンゴウ</t>
    </rPh>
    <phoneticPr fontId="67"/>
  </si>
  <si>
    <t>建設業退職金共済制度「掛金収納書」貼付用紙</t>
    <phoneticPr fontId="5"/>
  </si>
  <si>
    <t>提出日を直接入力して下さい</t>
    <rPh sb="0" eb="2">
      <t>テイシュツ</t>
    </rPh>
    <rPh sb="2" eb="3">
      <t>ビ</t>
    </rPh>
    <rPh sb="4" eb="5">
      <t>チョク</t>
    </rPh>
    <rPh sb="5" eb="6">
      <t>セツ</t>
    </rPh>
    <rPh sb="6" eb="8">
      <t>ニュウリョク</t>
    </rPh>
    <rPh sb="10" eb="11">
      <t>クダ</t>
    </rPh>
    <phoneticPr fontId="24"/>
  </si>
  <si>
    <t>打合簿</t>
    <phoneticPr fontId="67"/>
  </si>
  <si>
    <t>長期休暇の現場管理及び連絡先について</t>
    <phoneticPr fontId="67"/>
  </si>
  <si>
    <t>-</t>
    <phoneticPr fontId="67"/>
  </si>
  <si>
    <t>ダンプトラック過積載防止　搬出車両記録表</t>
    <phoneticPr fontId="67"/>
  </si>
  <si>
    <t>任意</t>
    <phoneticPr fontId="67"/>
  </si>
  <si>
    <t>所定</t>
    <phoneticPr fontId="67"/>
  </si>
  <si>
    <t>神戸市契約等からの暴力団関係者排除に係る誓約書（下請用）</t>
    <phoneticPr fontId="67"/>
  </si>
  <si>
    <t>-</t>
    <phoneticPr fontId="67"/>
  </si>
  <si>
    <t>中</t>
    <rPh sb="0" eb="1">
      <t>チュウ</t>
    </rPh>
    <phoneticPr fontId="67"/>
  </si>
  <si>
    <t>行財政局契約監理課</t>
    <phoneticPr fontId="67"/>
  </si>
  <si>
    <t>1部</t>
    <rPh sb="1" eb="2">
      <t>ブ</t>
    </rPh>
    <phoneticPr fontId="67"/>
  </si>
  <si>
    <t>昭和</t>
  </si>
  <si>
    <t>※</t>
    <phoneticPr fontId="8"/>
  </si>
  <si>
    <t>※ 変更時はシート番号29を使用してください。</t>
    <rPh sb="2" eb="4">
      <t>ヘンコウ</t>
    </rPh>
    <rPh sb="4" eb="5">
      <t>ジ</t>
    </rPh>
    <rPh sb="9" eb="11">
      <t>バンゴウ</t>
    </rPh>
    <rPh sb="14" eb="16">
      <t>シヨウ</t>
    </rPh>
    <phoneticPr fontId="12"/>
  </si>
  <si>
    <t>1ページ目の金額が自動入力されます。</t>
    <rPh sb="4" eb="5">
      <t>メ</t>
    </rPh>
    <rPh sb="6" eb="8">
      <t>キンガク</t>
    </rPh>
    <rPh sb="9" eb="11">
      <t>ジドウ</t>
    </rPh>
    <rPh sb="11" eb="13">
      <t>ニュウリョク</t>
    </rPh>
    <phoneticPr fontId="8"/>
  </si>
  <si>
    <t>（下記のAP～AYまでの数字はさわらないでください。）</t>
    <rPh sb="1" eb="3">
      <t>カキ</t>
    </rPh>
    <rPh sb="12" eb="14">
      <t>スウジ</t>
    </rPh>
    <phoneticPr fontId="8"/>
  </si>
  <si>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8"/>
  </si>
  <si>
    <t>様式－7（契約事務手続規程第7条第1項関連）</t>
    <rPh sb="0" eb="2">
      <t>ヨウシキ</t>
    </rPh>
    <phoneticPr fontId="8"/>
  </si>
  <si>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5"/>
  </si>
  <si>
    <t>（電話）</t>
    <rPh sb="1" eb="3">
      <t>デンワ</t>
    </rPh>
    <phoneticPr fontId="67"/>
  </si>
  <si>
    <t>□</t>
    <phoneticPr fontId="5"/>
  </si>
  <si>
    <t>提出年月日を直接入力してください。</t>
    <rPh sb="0" eb="2">
      <t>テイシュツ</t>
    </rPh>
    <rPh sb="2" eb="5">
      <t>ネンガッピ</t>
    </rPh>
    <rPh sb="6" eb="8">
      <t>チョクセツ</t>
    </rPh>
    <rPh sb="8" eb="10">
      <t>ニュウリョク</t>
    </rPh>
    <phoneticPr fontId="15"/>
  </si>
  <si>
    <t>パトロール実施日を直接入力してください。</t>
    <rPh sb="5" eb="8">
      <t>ジッシビ</t>
    </rPh>
    <rPh sb="9" eb="11">
      <t>チョクセツ</t>
    </rPh>
    <rPh sb="11" eb="13">
      <t>ニュウリョク</t>
    </rPh>
    <phoneticPr fontId="15"/>
  </si>
  <si>
    <t>搬出種別ごとに作成してください。</t>
    <rPh sb="0" eb="2">
      <t>ハンシュツ</t>
    </rPh>
    <rPh sb="2" eb="4">
      <t>シュベツ</t>
    </rPh>
    <rPh sb="7" eb="9">
      <t>サクセイ</t>
    </rPh>
    <phoneticPr fontId="17"/>
  </si>
  <si>
    <t>改　善　報　告　書</t>
    <phoneticPr fontId="37"/>
  </si>
  <si>
    <t>報告年月日を直接入力してください。</t>
    <rPh sb="0" eb="2">
      <t>ホウコク</t>
    </rPh>
    <rPh sb="2" eb="5">
      <t>ネンガッピ</t>
    </rPh>
    <rPh sb="6" eb="8">
      <t>チョクセツ</t>
    </rPh>
    <rPh sb="8" eb="10">
      <t>ニュウリョク</t>
    </rPh>
    <phoneticPr fontId="37"/>
  </si>
  <si>
    <t>　神　戸　市　長　　あて</t>
    <phoneticPr fontId="37"/>
  </si>
  <si>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67"/>
  </si>
  <si>
    <t>数量</t>
    <phoneticPr fontId="67"/>
  </si>
  <si>
    <t>提出日を直接入力してください。</t>
    <rPh sb="0" eb="2">
      <t>テイシュツ</t>
    </rPh>
    <rPh sb="2" eb="3">
      <t>ビ</t>
    </rPh>
    <rPh sb="4" eb="5">
      <t>チョク</t>
    </rPh>
    <rPh sb="5" eb="6">
      <t>セツ</t>
    </rPh>
    <rPh sb="6" eb="8">
      <t>ニュウリョク</t>
    </rPh>
    <phoneticPr fontId="67"/>
  </si>
  <si>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67"/>
  </si>
  <si>
    <t>工事目的物引渡しの年月日を記入してください。</t>
    <rPh sb="0" eb="2">
      <t>コウジ</t>
    </rPh>
    <rPh sb="2" eb="5">
      <t>モクテキブツ</t>
    </rPh>
    <rPh sb="5" eb="7">
      <t>ヒキワタ</t>
    </rPh>
    <rPh sb="9" eb="12">
      <t>ネンガッピ</t>
    </rPh>
    <rPh sb="13" eb="15">
      <t>キニュウ</t>
    </rPh>
    <phoneticPr fontId="13"/>
  </si>
  <si>
    <t>(学校経営支援課)</t>
    <rPh sb="1" eb="3">
      <t>ガッコウ</t>
    </rPh>
    <rPh sb="3" eb="5">
      <t>ケイエイ</t>
    </rPh>
    <rPh sb="5" eb="7">
      <t>シエン</t>
    </rPh>
    <rPh sb="7" eb="8">
      <t>カ</t>
    </rPh>
    <phoneticPr fontId="67"/>
  </si>
  <si>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67"/>
  </si>
  <si>
    <t>工事安全点検表</t>
    <phoneticPr fontId="67"/>
  </si>
  <si>
    <t>）</t>
  </si>
  <si>
    <t>様式-17</t>
    <rPh sb="0" eb="2">
      <t>ヨウシキ</t>
    </rPh>
    <phoneticPr fontId="38"/>
  </si>
  <si>
    <t>第1回変更(変更増減)</t>
    <rPh sb="0" eb="1">
      <t>ダイ</t>
    </rPh>
    <rPh sb="2" eb="3">
      <t>カイ</t>
    </rPh>
    <rPh sb="3" eb="5">
      <t>ヘンコウ</t>
    </rPh>
    <rPh sb="6" eb="8">
      <t>ヘンコウ</t>
    </rPh>
    <rPh sb="8" eb="10">
      <t>ゾウゲン</t>
    </rPh>
    <phoneticPr fontId="67"/>
  </si>
  <si>
    <t>第2回変更(変更増減)</t>
    <rPh sb="0" eb="1">
      <t>ダイ</t>
    </rPh>
    <rPh sb="2" eb="3">
      <t>カイ</t>
    </rPh>
    <rPh sb="3" eb="5">
      <t>ヘンコウ</t>
    </rPh>
    <rPh sb="6" eb="8">
      <t>ヘンコウ</t>
    </rPh>
    <rPh sb="8" eb="10">
      <t>ゾウゲン</t>
    </rPh>
    <phoneticPr fontId="67"/>
  </si>
  <si>
    <t>第3回変更(変更増減)</t>
    <rPh sb="0" eb="1">
      <t>ダイ</t>
    </rPh>
    <rPh sb="2" eb="3">
      <t>カイ</t>
    </rPh>
    <rPh sb="3" eb="5">
      <t>ヘンコウ</t>
    </rPh>
    <rPh sb="6" eb="8">
      <t>ヘンコウ</t>
    </rPh>
    <rPh sb="8" eb="10">
      <t>ゾウゲン</t>
    </rPh>
    <phoneticPr fontId="67"/>
  </si>
  <si>
    <t>第4回変更(変更増減)</t>
    <rPh sb="0" eb="1">
      <t>ダイ</t>
    </rPh>
    <rPh sb="2" eb="3">
      <t>カイ</t>
    </rPh>
    <rPh sb="3" eb="5">
      <t>ヘンコウ</t>
    </rPh>
    <rPh sb="6" eb="8">
      <t>ヘンコウ</t>
    </rPh>
    <rPh sb="8" eb="10">
      <t>ゾウゲン</t>
    </rPh>
    <phoneticPr fontId="67"/>
  </si>
  <si>
    <t>第5回変更(変更増減)</t>
    <rPh sb="0" eb="1">
      <t>ダイ</t>
    </rPh>
    <rPh sb="2" eb="3">
      <t>カイ</t>
    </rPh>
    <rPh sb="3" eb="5">
      <t>ヘンコウ</t>
    </rPh>
    <rPh sb="6" eb="8">
      <t>ヘンコウ</t>
    </rPh>
    <rPh sb="8" eb="10">
      <t>ゾウゲン</t>
    </rPh>
    <phoneticPr fontId="67"/>
  </si>
  <si>
    <t>（参考）変更合計（税込・円）</t>
    <phoneticPr fontId="67"/>
  </si>
  <si>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67"/>
  </si>
  <si>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67"/>
  </si>
  <si>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67"/>
  </si>
  <si>
    <t>第1回変更後合計</t>
    <rPh sb="0" eb="1">
      <t>ダイ</t>
    </rPh>
    <rPh sb="2" eb="3">
      <t>カイ</t>
    </rPh>
    <rPh sb="3" eb="5">
      <t>ヘンコウ</t>
    </rPh>
    <rPh sb="5" eb="6">
      <t>ゴ</t>
    </rPh>
    <rPh sb="6" eb="8">
      <t>ゴウケイ</t>
    </rPh>
    <phoneticPr fontId="67"/>
  </si>
  <si>
    <t>第2回変更後合計</t>
    <rPh sb="0" eb="1">
      <t>ダイ</t>
    </rPh>
    <rPh sb="2" eb="3">
      <t>カイ</t>
    </rPh>
    <rPh sb="3" eb="5">
      <t>ヘンコウ</t>
    </rPh>
    <rPh sb="5" eb="6">
      <t>ゴ</t>
    </rPh>
    <rPh sb="6" eb="8">
      <t>ゴウケイ</t>
    </rPh>
    <phoneticPr fontId="67"/>
  </si>
  <si>
    <t>第3回変更後合計</t>
    <rPh sb="0" eb="1">
      <t>ダイ</t>
    </rPh>
    <rPh sb="2" eb="3">
      <t>カイ</t>
    </rPh>
    <rPh sb="3" eb="5">
      <t>ヘンコウ</t>
    </rPh>
    <rPh sb="5" eb="6">
      <t>ゴ</t>
    </rPh>
    <rPh sb="6" eb="8">
      <t>ゴウケイ</t>
    </rPh>
    <phoneticPr fontId="67"/>
  </si>
  <si>
    <t>第4回変更後合計</t>
    <rPh sb="0" eb="1">
      <t>ダイ</t>
    </rPh>
    <rPh sb="2" eb="3">
      <t>カイ</t>
    </rPh>
    <rPh sb="3" eb="5">
      <t>ヘンコウ</t>
    </rPh>
    <rPh sb="5" eb="6">
      <t>ゴ</t>
    </rPh>
    <rPh sb="6" eb="8">
      <t>ゴウケイ</t>
    </rPh>
    <phoneticPr fontId="67"/>
  </si>
  <si>
    <t>第5回変更後合計</t>
    <rPh sb="0" eb="1">
      <t>ダイ</t>
    </rPh>
    <rPh sb="2" eb="3">
      <t>カイ</t>
    </rPh>
    <rPh sb="3" eb="5">
      <t>ヘンコウ</t>
    </rPh>
    <rPh sb="5" eb="6">
      <t>ゴ</t>
    </rPh>
    <rPh sb="6" eb="8">
      <t>ゴウケイ</t>
    </rPh>
    <phoneticPr fontId="67"/>
  </si>
  <si>
    <t>変更する場合は変更者の氏名を記入してください。</t>
    <rPh sb="0" eb="2">
      <t>ヘンコウ</t>
    </rPh>
    <rPh sb="4" eb="6">
      <t>バアイ</t>
    </rPh>
    <rPh sb="7" eb="9">
      <t>ヘンコウ</t>
    </rPh>
    <rPh sb="9" eb="10">
      <t>シャ</t>
    </rPh>
    <rPh sb="11" eb="13">
      <t>シメイ</t>
    </rPh>
    <rPh sb="14" eb="16">
      <t>キニュウ</t>
    </rPh>
    <phoneticPr fontId="67"/>
  </si>
  <si>
    <t>月</t>
    <rPh sb="0" eb="1">
      <t>ガツ</t>
    </rPh>
    <phoneticPr fontId="5"/>
  </si>
  <si>
    <t>担当者名</t>
    <phoneticPr fontId="67"/>
  </si>
  <si>
    <t>TEL</t>
    <phoneticPr fontId="67"/>
  </si>
  <si>
    <t>FAX</t>
    <phoneticPr fontId="67"/>
  </si>
  <si>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6"/>
  </si>
  <si>
    <t>※</t>
    <phoneticPr fontId="76"/>
  </si>
  <si>
    <t>品目名　</t>
    <phoneticPr fontId="76"/>
  </si>
  <si>
    <t>基準不適合品を
使用した理由</t>
    <phoneticPr fontId="76"/>
  </si>
  <si>
    <t>判断の基準</t>
    <rPh sb="0" eb="2">
      <t>ハンダン</t>
    </rPh>
    <rPh sb="3" eb="5">
      <t>キジュン</t>
    </rPh>
    <phoneticPr fontId="76"/>
  </si>
  <si>
    <t>再生加熱アスファルト混合物</t>
    <phoneticPr fontId="76"/>
  </si>
  <si>
    <t>㎏</t>
    <phoneticPr fontId="76"/>
  </si>
  <si>
    <t>・アスファルト・コンクリート塊から製造した骨材が含まれること。</t>
    <rPh sb="14" eb="15">
      <t>カタマリ</t>
    </rPh>
    <rPh sb="17" eb="19">
      <t>セイゾウ</t>
    </rPh>
    <rPh sb="21" eb="23">
      <t>コツザイ</t>
    </rPh>
    <rPh sb="24" eb="25">
      <t>フク</t>
    </rPh>
    <phoneticPr fontId="67"/>
  </si>
  <si>
    <t>再生骨材等</t>
    <phoneticPr fontId="76"/>
  </si>
  <si>
    <t>鉄鋼スラグ混入路盤材</t>
    <rPh sb="0" eb="2">
      <t>テッコウ</t>
    </rPh>
    <rPh sb="5" eb="7">
      <t>コンニュウ</t>
    </rPh>
    <rPh sb="7" eb="9">
      <t>ロバン</t>
    </rPh>
    <rPh sb="9" eb="10">
      <t>ザイ</t>
    </rPh>
    <phoneticPr fontId="76"/>
  </si>
  <si>
    <t>下水汚泥溶融スラグ混入境界ブロック</t>
    <rPh sb="0" eb="2">
      <t>ゲスイ</t>
    </rPh>
    <rPh sb="2" eb="4">
      <t>オデイ</t>
    </rPh>
    <rPh sb="4" eb="6">
      <t>ヨウユウ</t>
    </rPh>
    <rPh sb="9" eb="11">
      <t>コンニュウ</t>
    </rPh>
    <rPh sb="11" eb="13">
      <t>キョウカイ</t>
    </rPh>
    <phoneticPr fontId="76"/>
  </si>
  <si>
    <t>ｍ2</t>
    <phoneticPr fontId="76"/>
  </si>
  <si>
    <t>ｍ2</t>
  </si>
  <si>
    <t>焼却灰入りアスファルト</t>
    <rPh sb="0" eb="3">
      <t>ショウキャクバイ</t>
    </rPh>
    <rPh sb="3" eb="4">
      <t>イ</t>
    </rPh>
    <phoneticPr fontId="76"/>
  </si>
  <si>
    <t>ｍ2</t>
    <phoneticPr fontId="76"/>
  </si>
  <si>
    <t>㎏</t>
    <phoneticPr fontId="76"/>
  </si>
  <si>
    <t>m3</t>
    <phoneticPr fontId="76"/>
  </si>
  <si>
    <t>m3/ｍ</t>
    <phoneticPr fontId="76"/>
  </si>
  <si>
    <t xml:space="preserve">様式－16(契約事務手続規程第9条の2関連)
</t>
    <phoneticPr fontId="67"/>
  </si>
  <si>
    <t>様式－7（契約事務手続規程第9条の2関連）</t>
    <rPh sb="0" eb="2">
      <t>ヨウシキ</t>
    </rPh>
    <phoneticPr fontId="8"/>
  </si>
  <si>
    <t>様式第3の4</t>
  </si>
  <si>
    <t>届出者</t>
    <rPh sb="0" eb="2">
      <t>トドケデ</t>
    </rPh>
    <rPh sb="2" eb="3">
      <t>シャ</t>
    </rPh>
    <phoneticPr fontId="5"/>
  </si>
  <si>
    <t>(法人にあっては、所在地)、電話番号</t>
    <rPh sb="14" eb="16">
      <t>デンワ</t>
    </rPh>
    <rPh sb="16" eb="18">
      <t>バンゴウ</t>
    </rPh>
    <phoneticPr fontId="5"/>
  </si>
  <si>
    <t>　</t>
    <phoneticPr fontId="5"/>
  </si>
  <si>
    <t>(法人にあっては、名称及び代表者の氏名)</t>
    <phoneticPr fontId="5"/>
  </si>
  <si>
    <t>（</t>
    <phoneticPr fontId="5"/>
  </si>
  <si>
    <t>）</t>
    <phoneticPr fontId="5"/>
  </si>
  <si>
    <t>番</t>
    <rPh sb="0" eb="1">
      <t>バン</t>
    </rPh>
    <phoneticPr fontId="5"/>
  </si>
  <si>
    <t>特定粉じん排出等作業の種類</t>
    <phoneticPr fontId="67"/>
  </si>
  <si>
    <t>特定粉じん排出等作業の実施の期間</t>
    <phoneticPr fontId="67"/>
  </si>
  <si>
    <t>自:</t>
    <rPh sb="0" eb="1">
      <t>ジ</t>
    </rPh>
    <phoneticPr fontId="5"/>
  </si>
  <si>
    <t>※整理番号</t>
    <phoneticPr fontId="67"/>
  </si>
  <si>
    <t>至:</t>
    <phoneticPr fontId="5"/>
  </si>
  <si>
    <t>※受理年月日</t>
    <phoneticPr fontId="67"/>
  </si>
  <si>
    <t>特定建築材料の種類</t>
    <phoneticPr fontId="67"/>
  </si>
  <si>
    <t>１　吹付け石綿
２　石綿を含有する断熱材
３　石綿を含有する保温材
４　石綿を含有する耐火被覆材</t>
    <phoneticPr fontId="67"/>
  </si>
  <si>
    <t>※審査結果</t>
    <phoneticPr fontId="67"/>
  </si>
  <si>
    <t>特定建築材料の使用箇所</t>
  </si>
  <si>
    <t>見取図のとおり。</t>
  </si>
  <si>
    <t>特定建築材料の使用面積</t>
  </si>
  <si>
    <t>㎡</t>
    <phoneticPr fontId="67"/>
  </si>
  <si>
    <t>特定粉じん排出等作業の方法</t>
  </si>
  <si>
    <t>別紙のとおり。</t>
  </si>
  <si>
    <t>参考事項</t>
    <rPh sb="0" eb="2">
      <t>サンコウ</t>
    </rPh>
    <rPh sb="2" eb="4">
      <t>ジコウ</t>
    </rPh>
    <phoneticPr fontId="67"/>
  </si>
  <si>
    <t>特定粉じん排出等作業の対象となる建築物等の概要</t>
  </si>
  <si>
    <t xml:space="preserve">建築物（耐火・準耐火・その他） </t>
  </si>
  <si>
    <t>※備考</t>
    <phoneticPr fontId="67"/>
  </si>
  <si>
    <t>延べ面積</t>
    <phoneticPr fontId="67"/>
  </si>
  <si>
    <t>m2（</t>
    <phoneticPr fontId="67"/>
  </si>
  <si>
    <t>階建）</t>
    <phoneticPr fontId="67"/>
  </si>
  <si>
    <t>その他工作物</t>
  </si>
  <si>
    <t>）</t>
    <phoneticPr fontId="5"/>
  </si>
  <si>
    <t>-</t>
    <phoneticPr fontId="5"/>
  </si>
  <si>
    <t>下請負人が特定粉じん排出等作業を実施する場合の当該下請負人の現場責任者の氏名及び連絡場所</t>
    <phoneticPr fontId="67"/>
  </si>
  <si>
    <t>特定建築材料の処理方法</t>
    <phoneticPr fontId="67"/>
  </si>
  <si>
    <t>除去　・　囲い込み　・　封じ込め　・　その他</t>
    <phoneticPr fontId="67"/>
  </si>
  <si>
    <t>集じん・排気装置</t>
    <rPh sb="0" eb="1">
      <t>シュウ</t>
    </rPh>
    <rPh sb="4" eb="6">
      <t>ハイキ</t>
    </rPh>
    <rPh sb="6" eb="8">
      <t>ソウチ</t>
    </rPh>
    <phoneticPr fontId="67"/>
  </si>
  <si>
    <t>機種・型式・設置数</t>
    <phoneticPr fontId="67"/>
  </si>
  <si>
    <t>排気能力　（㎥／min）</t>
    <phoneticPr fontId="67"/>
  </si>
  <si>
    <t>（1時間あたりの換気回数</t>
    <phoneticPr fontId="67"/>
  </si>
  <si>
    <t>回）</t>
    <phoneticPr fontId="67"/>
  </si>
  <si>
    <t>使用するフィルタの種類及びその集じん効率（％）</t>
    <phoneticPr fontId="67"/>
  </si>
  <si>
    <t>使用する資材及びその種類</t>
    <phoneticPr fontId="67"/>
  </si>
  <si>
    <t>その他の特定粉じんの排出又は飛散の抑制方法</t>
    <phoneticPr fontId="67"/>
  </si>
  <si>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</si>
  <si>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67"/>
  </si>
  <si>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67"/>
  </si>
  <si>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67"/>
  </si>
  <si>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</si>
  <si>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28"/>
  </si>
  <si>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</si>
  <si>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</si>
  <si>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</si>
  <si>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</si>
  <si>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</si>
  <si>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</si>
  <si>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</si>
  <si>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28"/>
  </si>
  <si>
    <t>吹付け以外の工法で施工されたこ</t>
    <phoneticPr fontId="67"/>
  </si>
  <si>
    <t>とが明らかな建築物で、延べ床面</t>
    <phoneticPr fontId="67"/>
  </si>
  <si>
    <t>積が80㎡以上の解体工事</t>
    <phoneticPr fontId="67"/>
  </si>
  <si>
    <t>氏　　　名</t>
    <rPh sb="0" eb="1">
      <t>シ</t>
    </rPh>
    <rPh sb="4" eb="5">
      <t>メイ</t>
    </rPh>
    <phoneticPr fontId="28"/>
  </si>
  <si>
    <t>隔離した施工区画の換気方法</t>
    <phoneticPr fontId="28"/>
  </si>
  <si>
    <t>神戸市　代表者　神戸市長　久元　喜造</t>
    <phoneticPr fontId="67"/>
  </si>
  <si>
    <t>神戸市中央区加納町6-5-1</t>
    <rPh sb="2" eb="3">
      <t>シ</t>
    </rPh>
    <rPh sb="3" eb="6">
      <t>チュウオウク</t>
    </rPh>
    <rPh sb="6" eb="9">
      <t>カノウチョウ</t>
    </rPh>
    <phoneticPr fontId="67"/>
  </si>
  <si>
    <t>078</t>
    <phoneticPr fontId="67"/>
  </si>
  <si>
    <t>331</t>
    <phoneticPr fontId="67"/>
  </si>
  <si>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</si>
  <si>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</si>
  <si>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</si>
  <si>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</si>
  <si>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</si>
  <si>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</si>
  <si>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</si>
  <si>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</si>
  <si>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</si>
  <si>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</si>
  <si>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</si>
  <si>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</si>
  <si>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</si>
  <si>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</si>
  <si>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</si>
  <si>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</si>
  <si>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</si>
  <si>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</si>
  <si>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</si>
  <si>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</si>
  <si>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5"/>
  </si>
  <si>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</si>
  <si>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</si>
  <si>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</si>
  <si>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5"/>
  </si>
  <si>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</si>
  <si>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</si>
  <si>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</si>
  <si>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</si>
  <si>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</si>
  <si>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</si>
  <si>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</si>
  <si>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</si>
  <si>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</si>
  <si>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</si>
  <si>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</si>
  <si>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</si>
  <si>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</si>
  <si>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</si>
  <si>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</si>
  <si>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</si>
  <si>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</si>
  <si>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</si>
  <si>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</si>
  <si>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</si>
  <si>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</si>
  <si>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</si>
  <si>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</si>
  <si>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</si>
  <si>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</si>
  <si>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</si>
  <si>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</si>
  <si>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</si>
  <si>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</si>
  <si>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</si>
  <si>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</si>
  <si>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</si>
  <si>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</si>
  <si>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67"/>
  </si>
  <si>
    <t>１ 暴力団等の排除に関すること</t>
  </si>
  <si>
    <t>(1)</t>
    <phoneticPr fontId="67"/>
  </si>
  <si>
    <t>暴力団等排除要綱第５条第１項各号のいずれにも該当しません。</t>
    <phoneticPr fontId="67"/>
  </si>
  <si>
    <t>(2)</t>
  </si>
  <si>
    <t>暴力団等排除要綱第５条第１項各号に該当する事由の有無を確認するため県警へ照会を行うことに合意し、貴市の求めに応じ速やかに役員等名簿の提出を行います。</t>
    <phoneticPr fontId="67"/>
  </si>
  <si>
    <t>(4)</t>
    <phoneticPr fontId="67"/>
  </si>
  <si>
    <t>(5)</t>
    <phoneticPr fontId="67"/>
  </si>
  <si>
    <t>２ 適正な労働条件の確保に関すること</t>
  </si>
  <si>
    <t>(3)</t>
    <phoneticPr fontId="67"/>
  </si>
  <si>
    <t>受託者が労働関係法令を遵守していないと認めるときは、当該受託者に対し、労働者の適正な労働条件を確保するために必要な措置を講じます。</t>
    <phoneticPr fontId="67"/>
  </si>
  <si>
    <t>別表（誓約事項２(1)(2)関係）</t>
  </si>
  <si>
    <t>労働関係法令</t>
  </si>
  <si>
    <t>令和</t>
  </si>
  <si>
    <t>令和</t>
    <rPh sb="0" eb="2">
      <t>レイワ</t>
    </rPh>
    <phoneticPr fontId="8"/>
  </si>
  <si>
    <t>令和</t>
    <phoneticPr fontId="24"/>
  </si>
  <si>
    <t>令和</t>
    <phoneticPr fontId="24"/>
  </si>
  <si>
    <t>令和</t>
    <phoneticPr fontId="24"/>
  </si>
  <si>
    <t>令和</t>
    <phoneticPr fontId="24"/>
  </si>
  <si>
    <t>令和</t>
    <rPh sb="0" eb="2">
      <t>レイワ</t>
    </rPh>
    <phoneticPr fontId="5"/>
  </si>
  <si>
    <t>令和</t>
    <phoneticPr fontId="67"/>
  </si>
  <si>
    <t>令和</t>
    <phoneticPr fontId="67"/>
  </si>
  <si>
    <t>令和</t>
    <phoneticPr fontId="8"/>
  </si>
  <si>
    <t>令和</t>
    <rPh sb="0" eb="2">
      <t>レイワ</t>
    </rPh>
    <phoneticPr fontId="12"/>
  </si>
  <si>
    <t>但し予算繰越（決議）の上は令和</t>
    <rPh sb="0" eb="1">
      <t>タダ</t>
    </rPh>
    <rPh sb="2" eb="4">
      <t>ヨサン</t>
    </rPh>
    <rPh sb="4" eb="6">
      <t>クリコシ</t>
    </rPh>
    <rPh sb="7" eb="9">
      <t>ケツギ</t>
    </rPh>
    <rPh sb="11" eb="12">
      <t>ウエ</t>
    </rPh>
    <rPh sb="13" eb="15">
      <t>レイワ</t>
    </rPh>
    <phoneticPr fontId="8"/>
  </si>
  <si>
    <t>令和</t>
    <phoneticPr fontId="8"/>
  </si>
  <si>
    <t>但し予算繰越（決議）の上は令和</t>
    <rPh sb="0" eb="1">
      <t>タダ</t>
    </rPh>
    <rPh sb="2" eb="4">
      <t>ヨサン</t>
    </rPh>
    <rPh sb="4" eb="6">
      <t>クリコシ</t>
    </rPh>
    <rPh sb="7" eb="9">
      <t>ケツギ</t>
    </rPh>
    <rPh sb="11" eb="12">
      <t>ウエ</t>
    </rPh>
    <phoneticPr fontId="8"/>
  </si>
  <si>
    <t>令和</t>
    <phoneticPr fontId="67"/>
  </si>
  <si>
    <t>令和</t>
    <phoneticPr fontId="67"/>
  </si>
  <si>
    <t xml:space="preserve"> （078-595-6222）</t>
    <phoneticPr fontId="67"/>
  </si>
  <si>
    <t>作成：令和</t>
    <rPh sb="0" eb="2">
      <t>サクセイ</t>
    </rPh>
    <phoneticPr fontId="15"/>
  </si>
  <si>
    <t>令和</t>
    <phoneticPr fontId="16"/>
  </si>
  <si>
    <t>　　　　　　　　　　　　　　　　　　　　　　　　　　令和　　年　　月　　日</t>
  </si>
  <si>
    <t>令和</t>
    <phoneticPr fontId="19"/>
  </si>
  <si>
    <t>令和</t>
    <phoneticPr fontId="19"/>
  </si>
  <si>
    <t>令和</t>
    <phoneticPr fontId="8"/>
  </si>
  <si>
    <t>令和</t>
    <phoneticPr fontId="5"/>
  </si>
  <si>
    <t>令和</t>
    <phoneticPr fontId="15"/>
  </si>
  <si>
    <t>令和</t>
    <phoneticPr fontId="15"/>
  </si>
  <si>
    <t>令和</t>
    <phoneticPr fontId="5"/>
  </si>
  <si>
    <t>令　和</t>
    <phoneticPr fontId="5"/>
  </si>
  <si>
    <t>令和</t>
    <phoneticPr fontId="8"/>
  </si>
  <si>
    <t>令和</t>
    <phoneticPr fontId="67"/>
  </si>
  <si>
    <t>令和</t>
    <phoneticPr fontId="13"/>
  </si>
  <si>
    <t>令和</t>
    <phoneticPr fontId="10"/>
  </si>
  <si>
    <t>神戸市契約等からの暴力団関係者排除、労働者の適正な労働条件に係る誓約書(下請用)</t>
    <phoneticPr fontId="67"/>
  </si>
  <si>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67"/>
  </si>
  <si>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67"/>
  </si>
  <si>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67"/>
  </si>
  <si>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</si>
  <si>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67"/>
  </si>
  <si>
    <t>(1)労働基準法（昭和22年法律第49号）(2)労働組合法（昭和24年法律第174号）(3)最低賃金法（昭和34年法律第137号）</t>
    <phoneticPr fontId="67"/>
  </si>
  <si>
    <t>(6)労働者派遣事業の適正な運営の確保及び派遣労働者の保護等に関する法律（昭和60年法律第88号）</t>
    <phoneticPr fontId="67"/>
  </si>
  <si>
    <t>(7)短時間労働者の雇用管理の改善等に関する法律（平成5年法律第76号）(8)労働契約法（平成19年法律第128号）</t>
    <phoneticPr fontId="67"/>
  </si>
  <si>
    <t>(9)健康保険法(大正11年法律第70号)　(10)厚生年金保険法(昭和29年法律第115号)　(11)雇用保険法(昭和49年法律第116号)</t>
    <phoneticPr fontId="67"/>
  </si>
  <si>
    <t>(12)労働保険の保険料の徴収等に関する法律(昭和44年法律第84号)</t>
    <phoneticPr fontId="67"/>
  </si>
  <si>
    <t>(4)労働安全衛生法（昭和47年法律第57号）(5)雇用の分野における男女の均等な機会及び待遇の確保等に関する法律</t>
    <phoneticPr fontId="67"/>
  </si>
  <si>
    <t>（昭和47年法律第113号）</t>
    <phoneticPr fontId="67"/>
  </si>
  <si>
    <t>高炉セメント</t>
    <rPh sb="0" eb="2">
      <t>コウロ</t>
    </rPh>
    <phoneticPr fontId="76"/>
  </si>
  <si>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6"/>
  </si>
  <si>
    <t>・コンクリート塊又はアスファルト・コンクリート塊から製造した骨材が含まれること。
・縁石、側溝、会所のm3への換算率は別紙参照</t>
    <phoneticPr fontId="76"/>
  </si>
  <si>
    <t>・路盤材として、道路用鉄鋼スラグが使用されていること。
・鉄鋼スラグの製造元及び販売元を把握できるものであること。
・JIS A 5015に適合する資材は、本基準を満たす。</t>
    <phoneticPr fontId="76"/>
  </si>
  <si>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6"/>
  </si>
  <si>
    <t>・アスファルト合材であって、原料に再生材料が使用されていること。</t>
    <phoneticPr fontId="76"/>
  </si>
  <si>
    <t>間伐材</t>
    <rPh sb="0" eb="3">
      <t>カンバツザイ</t>
    </rPh>
    <phoneticPr fontId="76"/>
  </si>
  <si>
    <t>・間伐材（林地残材・小径木等の再生資源を含む）であって，有害な腐れ又は割れ等の欠陥がないこと。
・支柱材等のｍ3への換算率は別紙参照</t>
    <phoneticPr fontId="76"/>
  </si>
  <si>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6"/>
  </si>
  <si>
    <t>・「建設機械に関する技術指針」にて指定された機種（別紙１のステッカーが貼られている機種）、又は平成31年度神戸市グリーン調達等方針・判断基準に適合している機種であること。</t>
    <phoneticPr fontId="76"/>
  </si>
  <si>
    <t>・「建設機械に関する技術指針」にて指定された機種（別紙１のステッカーが貼られている機種）、又は平成31年度神戸市グリーン調達等方針・判断基準に適合している機種であること。</t>
    <phoneticPr fontId="76"/>
  </si>
  <si>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4"/>
  </si>
  <si>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4"/>
  </si>
  <si>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4"/>
  </si>
  <si>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4"/>
  </si>
  <si>
    <t>数量は、小数点以下２位を四捨五入して下さい。</t>
    <rPh sb="18" eb="19">
      <t>クダ</t>
    </rPh>
    <phoneticPr fontId="4"/>
  </si>
  <si>
    <t>焼却灰入りアスファルトについて、対象となるアスファルト合材は、以下の６種類。</t>
    <phoneticPr fontId="4"/>
  </si>
  <si>
    <t>① 再生粗粒度アスファルト混合物(20) [50](神戸市焼却灰入)</t>
    <phoneticPr fontId="4"/>
  </si>
  <si>
    <t>② 再生粗粒度アスファルト混合物(20) [75](神戸市焼却灰入)</t>
    <phoneticPr fontId="4"/>
  </si>
  <si>
    <t>③ 再生密粒度アスファルト混合物(20) [50](神戸市焼却灰入)</t>
    <phoneticPr fontId="4"/>
  </si>
  <si>
    <t>④ 再生密粒度アスファルト混合物(20) [75](神戸市焼却灰入)</t>
    <phoneticPr fontId="4"/>
  </si>
  <si>
    <t>○排出ガス対策型　（調査対象機種は、以下の建設機械として下さい。）</t>
    <rPh sb="1" eb="3">
      <t>ハイシュツ</t>
    </rPh>
    <rPh sb="5" eb="7">
      <t>タイサク</t>
    </rPh>
    <rPh sb="7" eb="8">
      <t>ガタ</t>
    </rPh>
    <phoneticPr fontId="4"/>
  </si>
  <si>
    <t>○低騒音型　（調査対象機種は以下の機種として下さい。）</t>
    <rPh sb="1" eb="2">
      <t>テイ</t>
    </rPh>
    <rPh sb="2" eb="4">
      <t>ソウオン</t>
    </rPh>
    <rPh sb="4" eb="5">
      <t>ガタ</t>
    </rPh>
    <phoneticPr fontId="4"/>
  </si>
  <si>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</si>
  <si>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</si>
  <si>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</si>
  <si>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</si>
  <si>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</si>
  <si>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</si>
  <si>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</si>
  <si>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</si>
  <si>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</si>
  <si>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</si>
  <si>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4"/>
  </si>
  <si>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4"/>
  </si>
  <si>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4"/>
  </si>
  <si>
    <t>（理由が下記項目に当てはまる場合は、番号を記入して下さい）</t>
    <phoneticPr fontId="67"/>
  </si>
  <si>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4"/>
  </si>
  <si>
    <t>　①商品が一般に流通しておらず、入手が困難だった。</t>
    <rPh sb="2" eb="4">
      <t>ショウヒン</t>
    </rPh>
    <rPh sb="5" eb="7">
      <t>イッパン</t>
    </rPh>
    <rPh sb="8" eb="10">
      <t>リュウツウ</t>
    </rPh>
    <rPh sb="16" eb="18">
      <t>ニュウシュ</t>
    </rPh>
    <rPh sb="19" eb="21">
      <t>コンナン</t>
    </rPh>
    <phoneticPr fontId="67"/>
  </si>
  <si>
    <t>　②仕様に見合う商品の納期が間に合わなかった。</t>
    <rPh sb="8" eb="10">
      <t>ショウヒン</t>
    </rPh>
    <rPh sb="11" eb="13">
      <t>ノウキ</t>
    </rPh>
    <rPh sb="14" eb="15">
      <t>マ</t>
    </rPh>
    <rPh sb="16" eb="17">
      <t>ア</t>
    </rPh>
    <phoneticPr fontId="67"/>
  </si>
  <si>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67"/>
  </si>
  <si>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4"/>
  </si>
  <si>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4"/>
  </si>
  <si>
    <t>　http://www.city.kobe.lg.jp/information/project/environment/green/</t>
    <phoneticPr fontId="4"/>
  </si>
  <si>
    <t>⑤ 再生密粒度アスファルト混合物(13) [50](神戸市焼却灰入)</t>
    <phoneticPr fontId="4"/>
  </si>
  <si>
    <t>⑥ 再生細粒度アスファルト混合物(13) [50](神戸市焼却灰入)</t>
    <phoneticPr fontId="4"/>
  </si>
  <si>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4"/>
  </si>
  <si>
    <t>　バックホウ、ホイールローダ、クローラローダ、ダンプトラック、トラックミキサ、ブルドーザ、</t>
    <phoneticPr fontId="4"/>
  </si>
  <si>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4"/>
  </si>
  <si>
    <t>　ホイールクレーン</t>
    <phoneticPr fontId="4"/>
  </si>
  <si>
    <t>　ブルドーザー、バックホウ、ドラグライン、クラムシェル、トラクターシャベル、</t>
    <phoneticPr fontId="67"/>
  </si>
  <si>
    <t>　振動ローラー、コンクリートポンプ（車）、コンクリート圧砕機、アスファルトフィニッシャー、</t>
    <rPh sb="1" eb="3">
      <t>シンドウ</t>
    </rPh>
    <phoneticPr fontId="67"/>
  </si>
  <si>
    <t>　コンクリートカッター、空気圧縮機、発動発電機</t>
    <phoneticPr fontId="67"/>
  </si>
  <si>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67"/>
  </si>
  <si>
    <t>　油圧式鋼管圧入・引抜機、油圧式杭圧入引抜機、アースオーガー、オールケーシング掘削機、</t>
    <phoneticPr fontId="67"/>
  </si>
  <si>
    <t>　アースドリル、さく岩機（コンクリートブレーカー）、ロードローラー、タイヤローラー、</t>
    <phoneticPr fontId="67"/>
  </si>
  <si>
    <t>m3</t>
    <phoneticPr fontId="76"/>
  </si>
  <si>
    <t>l=1.8m　4G-18</t>
    <phoneticPr fontId="76"/>
  </si>
  <si>
    <t>m</t>
    <phoneticPr fontId="76"/>
  </si>
  <si>
    <t>m3/ｍ</t>
    <phoneticPr fontId="76"/>
  </si>
  <si>
    <t>m3/ｍ</t>
    <phoneticPr fontId="76"/>
  </si>
  <si>
    <t>m3/ｍ</t>
    <phoneticPr fontId="76"/>
  </si>
  <si>
    <t>m3</t>
    <phoneticPr fontId="76"/>
  </si>
  <si>
    <t>300A</t>
    <phoneticPr fontId="76"/>
  </si>
  <si>
    <t>RC250A</t>
    <phoneticPr fontId="76"/>
  </si>
  <si>
    <t>RC250B</t>
    <phoneticPr fontId="76"/>
  </si>
  <si>
    <t>RC300B</t>
    <phoneticPr fontId="76"/>
  </si>
  <si>
    <t>W200×H200</t>
    <phoneticPr fontId="76"/>
  </si>
  <si>
    <t>W200×H300</t>
    <phoneticPr fontId="76"/>
  </si>
  <si>
    <t>㎏</t>
    <phoneticPr fontId="76"/>
  </si>
  <si>
    <t>㎏</t>
    <phoneticPr fontId="76"/>
  </si>
  <si>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8"/>
  </si>
  <si>
    <t>　監理技術者講習を修了した者であること、</t>
    <rPh sb="1" eb="3">
      <t>カンリ</t>
    </rPh>
    <rPh sb="3" eb="5">
      <t>ギジュツ</t>
    </rPh>
    <rPh sb="5" eb="6">
      <t>シャ</t>
    </rPh>
    <rPh sb="6" eb="8">
      <t>コウシュウ</t>
    </rPh>
    <rPh sb="9" eb="11">
      <t>シュウリョウ</t>
    </rPh>
    <rPh sb="13" eb="14">
      <t>モノ</t>
    </rPh>
    <phoneticPr fontId="5"/>
  </si>
  <si>
    <t>　監理技術者補佐は</t>
    <rPh sb="1" eb="3">
      <t>カンリ</t>
    </rPh>
    <rPh sb="3" eb="6">
      <t>ギジュツシャ</t>
    </rPh>
    <rPh sb="6" eb="8">
      <t>ホサ</t>
    </rPh>
    <phoneticPr fontId="8"/>
  </si>
  <si>
    <t>１号</t>
    <rPh sb="1" eb="2">
      <t>ゴウ</t>
    </rPh>
    <phoneticPr fontId="8"/>
  </si>
  <si>
    <t>①建設業法第７条第２号［</t>
    <rPh sb="1" eb="4">
      <t>ケンセツギョウ</t>
    </rPh>
    <rPh sb="4" eb="5">
      <t>ホウ</t>
    </rPh>
    <rPh sb="5" eb="6">
      <t>ダイ</t>
    </rPh>
    <rPh sb="7" eb="8">
      <t>ジョウ</t>
    </rPh>
    <rPh sb="8" eb="9">
      <t>ダイ</t>
    </rPh>
    <rPh sb="10" eb="11">
      <t>ゴウ</t>
    </rPh>
    <phoneticPr fontId="8"/>
  </si>
  <si>
    <t>イ、</t>
    <phoneticPr fontId="8"/>
  </si>
  <si>
    <t>ロ、</t>
    <phoneticPr fontId="8"/>
  </si>
  <si>
    <t>ハ</t>
    <phoneticPr fontId="8"/>
  </si>
  <si>
    <t>］※</t>
    <phoneticPr fontId="8"/>
  </si>
  <si>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8"/>
  </si>
  <si>
    <t>②建設業法第１５条第２号［</t>
    <rPh sb="1" eb="4">
      <t>ケンセツギョウ</t>
    </rPh>
    <rPh sb="4" eb="5">
      <t>ホウ</t>
    </rPh>
    <rPh sb="5" eb="6">
      <t>ダイ</t>
    </rPh>
    <rPh sb="8" eb="9">
      <t>ジョウ</t>
    </rPh>
    <rPh sb="9" eb="10">
      <t>ダイ</t>
    </rPh>
    <rPh sb="11" eb="12">
      <t>ゴウ</t>
    </rPh>
    <phoneticPr fontId="8"/>
  </si>
  <si>
    <t>に該当する者</t>
    <rPh sb="1" eb="3">
      <t>ガイトウ</t>
    </rPh>
    <rPh sb="5" eb="6">
      <t>モノ</t>
    </rPh>
    <phoneticPr fontId="8"/>
  </si>
  <si>
    <t>２号に該当する者</t>
    <rPh sb="1" eb="2">
      <t>ゴウ</t>
    </rPh>
    <rPh sb="3" eb="5">
      <t>ガイトウ</t>
    </rPh>
    <rPh sb="7" eb="8">
      <t>モノ</t>
    </rPh>
    <phoneticPr fontId="8"/>
  </si>
  <si>
    <t>　であることに相違ありません。</t>
    <rPh sb="7" eb="9">
      <t>ソウイ</t>
    </rPh>
    <phoneticPr fontId="8"/>
  </si>
  <si>
    <t>監理技術者
補佐</t>
    <rPh sb="0" eb="2">
      <t>カンリ</t>
    </rPh>
    <rPh sb="2" eb="4">
      <t>ギジュツ</t>
    </rPh>
    <rPh sb="4" eb="5">
      <t>シャ</t>
    </rPh>
    <rPh sb="6" eb="8">
      <t>ホサ</t>
    </rPh>
    <phoneticPr fontId="5"/>
  </si>
  <si>
    <t xml:space="preserve">　監理技術者の職務を補佐する者として政令で定める者を専任で置いた場合には監理技術者は２つの工事まで兼任で配置することができる。
</t>
    <phoneticPr fontId="8"/>
  </si>
  <si>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8"/>
  </si>
  <si>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8"/>
  </si>
  <si>
    <t>監理技術者（補佐）</t>
    <rPh sb="0" eb="1">
      <t>カン</t>
    </rPh>
    <rPh sb="1" eb="2">
      <t>リ</t>
    </rPh>
    <rPh sb="2" eb="3">
      <t>ワザ</t>
    </rPh>
    <rPh sb="3" eb="4">
      <t>ジュツ</t>
    </rPh>
    <rPh sb="4" eb="5">
      <t>シャ</t>
    </rPh>
    <rPh sb="6" eb="8">
      <t>ホサ</t>
    </rPh>
    <phoneticPr fontId="5"/>
  </si>
  <si>
    <t>監理技術者（補佐）</t>
    <rPh sb="0" eb="2">
      <t>カンリ</t>
    </rPh>
    <rPh sb="2" eb="4">
      <t>ギジュツ</t>
    </rPh>
    <rPh sb="4" eb="5">
      <t>シャ</t>
    </rPh>
    <rPh sb="6" eb="8">
      <t>ホサ</t>
    </rPh>
    <phoneticPr fontId="12"/>
  </si>
  <si>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2"/>
  </si>
  <si>
    <t>※監理技術者補佐で建設業法施行令第28条第１号①に該当する場合は、主任技術者の要件に該当することが</t>
    <phoneticPr fontId="12"/>
  </si>
  <si>
    <t xml:space="preserve">　確認できる記載及び技術検定で一
級の第一次検定に合格した旨の記載が必要です。
</t>
    <phoneticPr fontId="12"/>
  </si>
  <si>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67"/>
  </si>
  <si>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67"/>
  </si>
  <si>
    <t>いて一級の第一次検定に合格した者</t>
    <rPh sb="2" eb="4">
      <t>イッキュウ</t>
    </rPh>
    <rPh sb="5" eb="6">
      <t>ダイ</t>
    </rPh>
    <rPh sb="6" eb="8">
      <t>イチジ</t>
    </rPh>
    <rPh sb="8" eb="10">
      <t>ケンテイ</t>
    </rPh>
    <rPh sb="11" eb="13">
      <t>ゴウカク</t>
    </rPh>
    <rPh sb="15" eb="16">
      <t>モノ</t>
    </rPh>
    <phoneticPr fontId="8"/>
  </si>
  <si>
    <t>（連絡先）</t>
    <rPh sb="1" eb="4">
      <t>レンラクサキ</t>
    </rPh>
    <phoneticPr fontId="5"/>
  </si>
  <si>
    <t>連絡先</t>
    <rPh sb="0" eb="3">
      <t>レンラクサキ</t>
    </rPh>
    <phoneticPr fontId="5"/>
  </si>
  <si>
    <t>連絡先</t>
    <rPh sb="0" eb="3">
      <t>レンラクサキ</t>
    </rPh>
    <phoneticPr fontId="8"/>
  </si>
  <si>
    <t>行財政局契約監理課長</t>
    <rPh sb="0" eb="3">
      <t>ギョウザイセイ</t>
    </rPh>
    <rPh sb="3" eb="4">
      <t>キョク</t>
    </rPh>
    <rPh sb="4" eb="6">
      <t>ケイヤク</t>
    </rPh>
    <rPh sb="6" eb="8">
      <t>カンリ</t>
    </rPh>
    <rPh sb="8" eb="9">
      <t>カ</t>
    </rPh>
    <rPh sb="9" eb="10">
      <t>チョウ</t>
    </rPh>
    <phoneticPr fontId="8"/>
  </si>
  <si>
    <t>連絡先</t>
    <rPh sb="0" eb="3">
      <t>レンラクサキ</t>
    </rPh>
    <phoneticPr fontId="8"/>
  </si>
  <si>
    <t>現場代理人名</t>
    <rPh sb="0" eb="2">
      <t>ゲンバ</t>
    </rPh>
    <rPh sb="2" eb="5">
      <t>ダイリニン</t>
    </rPh>
    <rPh sb="5" eb="6">
      <t>メイ</t>
    </rPh>
    <phoneticPr fontId="8"/>
  </si>
  <si>
    <t>工事価格（税込）のうち、現場労働者に関する健康保険、</t>
    <phoneticPr fontId="5"/>
  </si>
  <si>
    <t xml:space="preserve">厚生年金保険及び雇用保険の法定の事業主負担額 </t>
    <phoneticPr fontId="5"/>
  </si>
  <si>
    <t>円</t>
    <rPh sb="0" eb="1">
      <t>エン</t>
    </rPh>
    <phoneticPr fontId="5"/>
  </si>
  <si>
    <t>事業主負担額を入力してください。</t>
    <rPh sb="0" eb="3">
      <t>ジギョウヌシ</t>
    </rPh>
    <rPh sb="3" eb="5">
      <t>フタン</t>
    </rPh>
    <rPh sb="5" eb="6">
      <t>ガク</t>
    </rPh>
    <rPh sb="7" eb="9">
      <t>ニュウリョク</t>
    </rPh>
    <phoneticPr fontId="19"/>
  </si>
  <si>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67"/>
  </si>
  <si>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67"/>
  </si>
  <si>
    <t>届出対象特定工事の場所</t>
    <rPh sb="0" eb="2">
      <t>トドケデ</t>
    </rPh>
    <rPh sb="2" eb="4">
      <t>タイショウ</t>
    </rPh>
    <rPh sb="4" eb="6">
      <t>トクテイ</t>
    </rPh>
    <rPh sb="6" eb="8">
      <t>コウジ</t>
    </rPh>
    <rPh sb="9" eb="11">
      <t>バショ</t>
    </rPh>
    <phoneticPr fontId="67"/>
  </si>
  <si>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67"/>
  </si>
  <si>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67"/>
  </si>
  <si>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67"/>
  </si>
  <si>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67"/>
  </si>
  <si>
    <t>清  掃  等  の  方  法</t>
    <phoneticPr fontId="28"/>
  </si>
  <si>
    <t>解体工事に係るアスベストチェックリスト</t>
    <rPh sb="0" eb="2">
      <t>カイタイ</t>
    </rPh>
    <rPh sb="2" eb="4">
      <t>コウジ</t>
    </rPh>
    <rPh sb="5" eb="6">
      <t>カカ</t>
    </rPh>
    <phoneticPr fontId="67"/>
  </si>
  <si>
    <t>保温材</t>
    <rPh sb="0" eb="3">
      <t>ホオンザイ</t>
    </rPh>
    <phoneticPr fontId="67"/>
  </si>
  <si>
    <t>耐火被覆材</t>
    <rPh sb="0" eb="2">
      <t>タイカ</t>
    </rPh>
    <rPh sb="2" eb="4">
      <t>ヒフク</t>
    </rPh>
    <rPh sb="4" eb="5">
      <t>ザイ</t>
    </rPh>
    <phoneticPr fontId="67"/>
  </si>
  <si>
    <t>断熱材</t>
    <rPh sb="0" eb="3">
      <t>ダンネツザイ</t>
    </rPh>
    <phoneticPr fontId="67"/>
  </si>
  <si>
    <t>その他（</t>
    <rPh sb="2" eb="3">
      <t>タ</t>
    </rPh>
    <phoneticPr fontId="67"/>
  </si>
  <si>
    <t>）</t>
    <phoneticPr fontId="67"/>
  </si>
  <si>
    <t>，使用部位：</t>
    <rPh sb="1" eb="3">
      <t>シヨウ</t>
    </rPh>
    <rPh sb="3" eb="5">
      <t>ブイ</t>
    </rPh>
    <phoneticPr fontId="67"/>
  </si>
  <si>
    <t>配管エルボ</t>
    <rPh sb="0" eb="2">
      <t>ハイカン</t>
    </rPh>
    <phoneticPr fontId="67"/>
  </si>
  <si>
    <t>塗材（塗材層の名称：</t>
    <rPh sb="0" eb="2">
      <t>トザイ</t>
    </rPh>
    <rPh sb="3" eb="5">
      <t>トザイ</t>
    </rPh>
    <rPh sb="5" eb="6">
      <t>ソウ</t>
    </rPh>
    <rPh sb="7" eb="9">
      <t>メイショウ</t>
    </rPh>
    <phoneticPr fontId="67"/>
  </si>
  <si>
    <t>，工法：</t>
    <rPh sb="1" eb="3">
      <t>コウホウ</t>
    </rPh>
    <phoneticPr fontId="67"/>
  </si>
  <si>
    <t>外装材の合計</t>
    <rPh sb="0" eb="3">
      <t>ガイソウザイ</t>
    </rPh>
    <rPh sb="4" eb="6">
      <t>ゴウケイ</t>
    </rPh>
    <phoneticPr fontId="67"/>
  </si>
  <si>
    <t>波板スレート</t>
    <rPh sb="0" eb="2">
      <t>ナミイタ</t>
    </rPh>
    <phoneticPr fontId="67"/>
  </si>
  <si>
    <t>アスファルト防水</t>
    <rPh sb="6" eb="8">
      <t>ボウスイ</t>
    </rPh>
    <phoneticPr fontId="67"/>
  </si>
  <si>
    <t>下地調整剤</t>
    <rPh sb="0" eb="2">
      <t>シタジ</t>
    </rPh>
    <rPh sb="2" eb="5">
      <t>チョウセイザイ</t>
    </rPh>
    <phoneticPr fontId="67"/>
  </si>
  <si>
    <t>ローラー塗</t>
    <rPh sb="4" eb="5">
      <t>ヌリ</t>
    </rPh>
    <phoneticPr fontId="67"/>
  </si>
  <si>
    <t>北面外壁</t>
    <rPh sb="0" eb="2">
      <t>キタメン</t>
    </rPh>
    <rPh sb="2" eb="4">
      <t>ガイヘキ</t>
    </rPh>
    <phoneticPr fontId="67"/>
  </si>
  <si>
    <t>廊下</t>
    <rPh sb="0" eb="2">
      <t>ロウカ</t>
    </rPh>
    <phoneticPr fontId="67"/>
  </si>
  <si>
    <t>その他</t>
    <rPh sb="2" eb="3">
      <t>タ</t>
    </rPh>
    <phoneticPr fontId="67"/>
  </si>
  <si>
    <t>内装材の合計</t>
    <rPh sb="0" eb="2">
      <t>ナイソウ</t>
    </rPh>
    <rPh sb="2" eb="3">
      <t>ザイ</t>
    </rPh>
    <rPh sb="4" eb="6">
      <t>ゴウケイ</t>
    </rPh>
    <phoneticPr fontId="67"/>
  </si>
  <si>
    <t>連 絡 先</t>
    <rPh sb="0" eb="1">
      <t>レン</t>
    </rPh>
    <rPh sb="2" eb="3">
      <t>ラク</t>
    </rPh>
    <rPh sb="4" eb="5">
      <t>サキ</t>
    </rPh>
    <phoneticPr fontId="38"/>
  </si>
  <si>
    <t>連絡先</t>
    <rPh sb="0" eb="3">
      <t>レンラクサキ</t>
    </rPh>
    <phoneticPr fontId="67"/>
  </si>
  <si>
    <t>連絡先</t>
    <rPh sb="0" eb="3">
      <t>レンラクサキ</t>
    </rPh>
    <phoneticPr fontId="30"/>
  </si>
  <si>
    <t>届け出る作業（夜間、休日、休日夜間）を選んでください。</t>
  </si>
  <si>
    <t>連  絡  先</t>
    <rPh sb="0" eb="1">
      <t>レン</t>
    </rPh>
    <rPh sb="3" eb="4">
      <t>ラク</t>
    </rPh>
    <rPh sb="6" eb="7">
      <t>サキ</t>
    </rPh>
    <phoneticPr fontId="5"/>
  </si>
  <si>
    <t>連絡先</t>
    <rPh sb="0" eb="3">
      <t>レンラクサキ</t>
    </rPh>
    <phoneticPr fontId="13"/>
  </si>
  <si>
    <t>連絡先</t>
    <rPh sb="0" eb="3">
      <t>レンラクサキ</t>
    </rPh>
    <phoneticPr fontId="10"/>
  </si>
  <si>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67"/>
  </si>
  <si>
    <t>連絡先
電話番号</t>
    <rPh sb="0" eb="3">
      <t>レンラクサキ</t>
    </rPh>
    <rPh sb="4" eb="6">
      <t>デンワ</t>
    </rPh>
    <rPh sb="6" eb="8">
      <t>バンゴウ</t>
    </rPh>
    <phoneticPr fontId="67"/>
  </si>
  <si>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8"/>
  </si>
  <si>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67"/>
  </si>
  <si>
    <t>※掲示サイズはＡ３（42.0㎝×29.7㎝）以上</t>
    <rPh sb="1" eb="3">
      <t>ケイジ</t>
    </rPh>
    <rPh sb="22" eb="24">
      <t>イジョウ</t>
    </rPh>
    <phoneticPr fontId="67"/>
  </si>
  <si>
    <t>労働安全衛生法第88条第３項（労働安全衛生規則第90条第5号の2）の規定による計画の届出</t>
    <phoneticPr fontId="67"/>
  </si>
  <si>
    <t>大気汚染防止法第18条の17第１項の規定による作業実施の届出</t>
    <phoneticPr fontId="67"/>
  </si>
  <si>
    <t>環境の保全と創造に関する条例第57条の規定による作業の届出</t>
    <rPh sb="19" eb="21">
      <t>キテイ</t>
    </rPh>
    <rPh sb="24" eb="26">
      <t>サギョウ</t>
    </rPh>
    <phoneticPr fontId="67"/>
  </si>
  <si>
    <t>を行っております。</t>
    <rPh sb="1" eb="2">
      <t>オコナ</t>
    </rPh>
    <phoneticPr fontId="67"/>
  </si>
  <si>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67"/>
  </si>
  <si>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67"/>
  </si>
  <si>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67"/>
  </si>
  <si>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67"/>
  </si>
  <si>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67"/>
  </si>
  <si>
    <t>排気装置
集じん・</t>
    <rPh sb="5" eb="6">
      <t>シュウ</t>
    </rPh>
    <phoneticPr fontId="67"/>
  </si>
  <si>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67"/>
  </si>
  <si>
    <t>　発　注　者</t>
    <rPh sb="1" eb="2">
      <t>ハツ</t>
    </rPh>
    <rPh sb="3" eb="4">
      <t>チュウ</t>
    </rPh>
    <rPh sb="5" eb="6">
      <t>モノ</t>
    </rPh>
    <phoneticPr fontId="67"/>
  </si>
  <si>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67"/>
  </si>
  <si>
    <t>作業主任者は直接入力してください。</t>
    <rPh sb="0" eb="2">
      <t>サギョウ</t>
    </rPh>
    <rPh sb="2" eb="5">
      <t>シュニンシャ</t>
    </rPh>
    <rPh sb="6" eb="8">
      <t>チョクセツ</t>
    </rPh>
    <rPh sb="8" eb="10">
      <t>ニュウリョク</t>
    </rPh>
    <phoneticPr fontId="67"/>
  </si>
  <si>
    <t>　調査を行った者（分析等の実施者）</t>
    <rPh sb="1" eb="3">
      <t>チョウサ</t>
    </rPh>
    <rPh sb="4" eb="5">
      <t>オコナ</t>
    </rPh>
    <rPh sb="7" eb="8">
      <t>モノ</t>
    </rPh>
    <rPh sb="9" eb="11">
      <t>ブンセキ</t>
    </rPh>
    <rPh sb="11" eb="12">
      <t>トウ</t>
    </rPh>
    <rPh sb="13" eb="15">
      <t>ジッシ</t>
    </rPh>
    <rPh sb="15" eb="16">
      <t>シャ</t>
    </rPh>
    <phoneticPr fontId="67"/>
  </si>
  <si>
    <t>・分析を実施した者</t>
    <rPh sb="1" eb="3">
      <t>ブンセキ</t>
    </rPh>
    <rPh sb="4" eb="6">
      <t>ジッシ</t>
    </rPh>
    <rPh sb="8" eb="9">
      <t>モノ</t>
    </rPh>
    <phoneticPr fontId="67"/>
  </si>
  <si>
    <t>・事前調査・試料採取を実施した者</t>
    <rPh sb="1" eb="3">
      <t>ジゼン</t>
    </rPh>
    <rPh sb="3" eb="5">
      <t>チョウサ</t>
    </rPh>
    <rPh sb="6" eb="8">
      <t>シリョウ</t>
    </rPh>
    <rPh sb="8" eb="10">
      <t>サイシュ</t>
    </rPh>
    <rPh sb="11" eb="13">
      <t>ジッシ</t>
    </rPh>
    <rPh sb="15" eb="16">
      <t>モノ</t>
    </rPh>
    <phoneticPr fontId="67"/>
  </si>
  <si>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67"/>
  </si>
  <si>
    <t>届出先の労働基準監督署</t>
    <rPh sb="0" eb="2">
      <t>トドケデ</t>
    </rPh>
    <rPh sb="2" eb="3">
      <t>サキ</t>
    </rPh>
    <rPh sb="4" eb="6">
      <t>ロウドウ</t>
    </rPh>
    <rPh sb="6" eb="8">
      <t>キジュン</t>
    </rPh>
    <rPh sb="8" eb="10">
      <t>カントク</t>
    </rPh>
    <rPh sb="10" eb="11">
      <t>ショ</t>
    </rPh>
    <phoneticPr fontId="67"/>
  </si>
  <si>
    <t>（西宮,神戸東,神戸西）を選択してください。</t>
  </si>
  <si>
    <t>現場責任者の連絡場所（電話）</t>
    <rPh sb="0" eb="2">
      <t>ゲンバ</t>
    </rPh>
    <rPh sb="2" eb="5">
      <t>セキニンシャ</t>
    </rPh>
    <rPh sb="6" eb="8">
      <t>レンラク</t>
    </rPh>
    <rPh sb="8" eb="10">
      <t>バショ</t>
    </rPh>
    <rPh sb="11" eb="13">
      <t>デンワ</t>
    </rPh>
    <phoneticPr fontId="67"/>
  </si>
  <si>
    <t>は直接入力してください。</t>
  </si>
  <si>
    <t>届出先及び
届出年月日</t>
    <rPh sb="0" eb="1">
      <t>トド</t>
    </rPh>
    <rPh sb="1" eb="2">
      <t>デ</t>
    </rPh>
    <rPh sb="2" eb="3">
      <t>サキ</t>
    </rPh>
    <rPh sb="3" eb="4">
      <t>オヨ</t>
    </rPh>
    <rPh sb="6" eb="8">
      <t>トドケデ</t>
    </rPh>
    <rPh sb="8" eb="11">
      <t>ネンガッピ</t>
    </rPh>
    <phoneticPr fontId="67"/>
  </si>
  <si>
    <t>　その他事項</t>
    <rPh sb="3" eb="4">
      <t>タ</t>
    </rPh>
    <rPh sb="4" eb="6">
      <t>ジコウ</t>
    </rPh>
    <phoneticPr fontId="67"/>
  </si>
  <si>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</si>
  <si>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5"/>
  </si>
  <si>
    <t>工事</t>
    <rPh sb="0" eb="2">
      <t>コウジ</t>
    </rPh>
    <phoneticPr fontId="5"/>
  </si>
  <si>
    <t>会社名・事業者ID</t>
    <rPh sb="0" eb="3">
      <t>カイシャメイ</t>
    </rPh>
    <rPh sb="4" eb="7">
      <t>ジギョウシャ</t>
    </rPh>
    <phoneticPr fontId="5"/>
  </si>
  <si>
    <t>代表者名</t>
    <rPh sb="0" eb="3">
      <t>ダイヒョウシャ</t>
    </rPh>
    <rPh sb="3" eb="4">
      <t>メイ</t>
    </rPh>
    <phoneticPr fontId="5"/>
  </si>
  <si>
    <t>許可番号</t>
    <rPh sb="0" eb="2">
      <t>キョカ</t>
    </rPh>
    <rPh sb="2" eb="4">
      <t>バンゴウ</t>
    </rPh>
    <phoneticPr fontId="5"/>
  </si>
  <si>
    <t>監理技術者補佐名</t>
    <rPh sb="0" eb="2">
      <t>カンリ</t>
    </rPh>
    <rPh sb="2" eb="5">
      <t>ギジュツシャ</t>
    </rPh>
    <rPh sb="5" eb="7">
      <t>ホサ</t>
    </rPh>
    <rPh sb="7" eb="8">
      <t>メイ</t>
    </rPh>
    <phoneticPr fontId="5"/>
  </si>
  <si>
    <t>一般 / 特定の別</t>
    <rPh sb="0" eb="2">
      <t>イッパン</t>
    </rPh>
    <rPh sb="5" eb="7">
      <t>トクテイ</t>
    </rPh>
    <rPh sb="8" eb="9">
      <t>ベツ</t>
    </rPh>
    <phoneticPr fontId="5"/>
  </si>
  <si>
    <t>一般 / 特定</t>
    <rPh sb="0" eb="2">
      <t>イッパン</t>
    </rPh>
    <rPh sb="5" eb="7">
      <t>トクテイ</t>
    </rPh>
    <phoneticPr fontId="5"/>
  </si>
  <si>
    <t>特定専門工事の該当</t>
    <rPh sb="0" eb="2">
      <t>トクテイ</t>
    </rPh>
    <rPh sb="2" eb="4">
      <t>センモン</t>
    </rPh>
    <rPh sb="4" eb="6">
      <t>コウジ</t>
    </rPh>
    <rPh sb="7" eb="9">
      <t>ガイトウ</t>
    </rPh>
    <phoneticPr fontId="5"/>
  </si>
  <si>
    <t>有　　　・　　　無</t>
    <rPh sb="0" eb="1">
      <t>ア</t>
    </rPh>
    <rPh sb="8" eb="9">
      <t>ナ</t>
    </rPh>
    <phoneticPr fontId="5"/>
  </si>
  <si>
    <t>担当工事　　　　　　　　　　　　　　　　　　　　　　　　　　　　　　　　　　　　　　　　　　　　　　　　　　　　　　　　　　　　　　　　　　　　　　　　　　　　　　内　　　容</t>
    <phoneticPr fontId="5"/>
  </si>
  <si>
    <t>　工期</t>
    <rPh sb="1" eb="3">
      <t>コウキ</t>
    </rPh>
    <phoneticPr fontId="5"/>
  </si>
  <si>
    <t>　　年 月 日 ～ 年 月 日</t>
    <rPh sb="2" eb="3">
      <t>ネン</t>
    </rPh>
    <rPh sb="4" eb="5">
      <t>ツキ</t>
    </rPh>
    <rPh sb="6" eb="7">
      <t>ヒ</t>
    </rPh>
    <rPh sb="10" eb="11">
      <t>ネン</t>
    </rPh>
    <rPh sb="12" eb="13">
      <t>ツキ</t>
    </rPh>
    <rPh sb="14" eb="15">
      <t>ヒ</t>
    </rPh>
    <phoneticPr fontId="5"/>
  </si>
  <si>
    <t>下請契約を締結する場合には、下請金額にかかわらず施工体制台帳の作成等が義務付けられるています。</t>
    <phoneticPr fontId="20"/>
  </si>
  <si>
    <t>https://www.mlit.go.jp/totikensangyo/const/1_6_bt_000191.html</t>
    <phoneticPr fontId="67"/>
  </si>
  <si>
    <t>国土交通省「施工体制台帳、施工体系図等」作成例↓</t>
    <rPh sb="0" eb="2">
      <t>コクド</t>
    </rPh>
    <rPh sb="2" eb="5">
      <t>コウツウショウ</t>
    </rPh>
    <rPh sb="20" eb="23">
      <t>サクセイレイ</t>
    </rPh>
    <phoneticPr fontId="67"/>
  </si>
  <si>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67"/>
  </si>
  <si>
    <t>https://www.kkr.mlit.go.jp/kensei/kensetugyo/index.html</t>
    <phoneticPr fontId="67"/>
  </si>
  <si>
    <t>施工体系図</t>
    <phoneticPr fontId="5"/>
  </si>
  <si>
    <t>　　発行する「掛金収納書」（契約者が発注者へ）を貼付して、行財政局契約監理課に提出</t>
    <rPh sb="39" eb="41">
      <t>テイシュツ</t>
    </rPh>
    <phoneticPr fontId="8"/>
  </si>
  <si>
    <t>　　してください。</t>
    <phoneticPr fontId="8"/>
  </si>
  <si>
    <t>押印は不要になりました（R3.4.15～）。</t>
    <rPh sb="0" eb="2">
      <t>オウイン</t>
    </rPh>
    <rPh sb="3" eb="5">
      <t>フヨウ</t>
    </rPh>
    <phoneticPr fontId="67"/>
  </si>
  <si>
    <t>複数棟ある場合、棟ごとに作成してください。</t>
    <rPh sb="0" eb="2">
      <t>フクスウ</t>
    </rPh>
    <rPh sb="2" eb="3">
      <t>トウ</t>
    </rPh>
    <rPh sb="5" eb="7">
      <t>バアイ</t>
    </rPh>
    <rPh sb="8" eb="9">
      <t>ムネ</t>
    </rPh>
    <rPh sb="12" eb="14">
      <t>サクセイ</t>
    </rPh>
    <phoneticPr fontId="28"/>
  </si>
  <si>
    <t>過積載防止対策要領</t>
    <rPh sb="0" eb="3">
      <t>カセキサイ</t>
    </rPh>
    <rPh sb="3" eb="5">
      <t>ボウシ</t>
    </rPh>
    <rPh sb="5" eb="7">
      <t>タイサク</t>
    </rPh>
    <rPh sb="7" eb="9">
      <t>ヨウリョウ</t>
    </rPh>
    <phoneticPr fontId="67"/>
  </si>
  <si>
    <t>建設業法</t>
    <rPh sb="0" eb="3">
      <t>ケンセツギョウ</t>
    </rPh>
    <rPh sb="3" eb="4">
      <t>ホウ</t>
    </rPh>
    <phoneticPr fontId="67"/>
  </si>
  <si>
    <t>建設リサイクル法</t>
    <rPh sb="0" eb="2">
      <t>ケンセツ</t>
    </rPh>
    <rPh sb="7" eb="8">
      <t>ホウ</t>
    </rPh>
    <phoneticPr fontId="67"/>
  </si>
  <si>
    <t>出典、根拠など</t>
    <rPh sb="0" eb="2">
      <t>シュッテン</t>
    </rPh>
    <rPh sb="3" eb="5">
      <t>コンキョ</t>
    </rPh>
    <phoneticPr fontId="67"/>
  </si>
  <si>
    <t>大気汚染防止法</t>
    <rPh sb="0" eb="7">
      <t>タイキオセンボウシホウ</t>
    </rPh>
    <phoneticPr fontId="67"/>
  </si>
  <si>
    <t>施工体系図</t>
    <phoneticPr fontId="67"/>
  </si>
  <si>
    <t>石綿障害予防規則、大気汚染防止法及び環境の保全と創造に関する条例</t>
    <phoneticPr fontId="67"/>
  </si>
  <si>
    <t>神戸市廃棄物の適正処理，再利用及び環境美化に関する条例</t>
    <phoneticPr fontId="67"/>
  </si>
  <si>
    <t>COBRIS</t>
    <phoneticPr fontId="67"/>
  </si>
  <si>
    <t>所定（国交省）　または</t>
    <rPh sb="3" eb="6">
      <t>コッコウショウ</t>
    </rPh>
    <phoneticPr fontId="67"/>
  </si>
  <si>
    <t>再生資源利用（促進）計画書</t>
    <phoneticPr fontId="67"/>
  </si>
  <si>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67"/>
  </si>
  <si>
    <t>様式-18</t>
    <rPh sb="0" eb="2">
      <t>ヨウシキ</t>
    </rPh>
    <phoneticPr fontId="38"/>
  </si>
  <si>
    <t>監督員提出用（指示による）</t>
    <rPh sb="7" eb="9">
      <t>シジ</t>
    </rPh>
    <phoneticPr fontId="67"/>
  </si>
  <si>
    <t>特定粉じん排出等作業実施届出書</t>
    <phoneticPr fontId="67"/>
  </si>
  <si>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67"/>
  </si>
  <si>
    <t>(学校環境整備課)</t>
    <rPh sb="1" eb="3">
      <t>ガッコウ</t>
    </rPh>
    <rPh sb="3" eb="5">
      <t>カンキョウ</t>
    </rPh>
    <rPh sb="5" eb="7">
      <t>セイビ</t>
    </rPh>
    <rPh sb="7" eb="8">
      <t>カ</t>
    </rPh>
    <phoneticPr fontId="67"/>
  </si>
  <si>
    <t>総括監督員</t>
    <rPh sb="0" eb="2">
      <t>ソウカツ</t>
    </rPh>
    <rPh sb="2" eb="5">
      <t>カントクイン</t>
    </rPh>
    <phoneticPr fontId="67"/>
  </si>
  <si>
    <t>主任監督員</t>
    <rPh sb="0" eb="2">
      <t>シュニン</t>
    </rPh>
    <rPh sb="2" eb="5">
      <t>カントクイン</t>
    </rPh>
    <phoneticPr fontId="67"/>
  </si>
  <si>
    <t>担当監督員</t>
    <rPh sb="0" eb="2">
      <t>タントウ</t>
    </rPh>
    <rPh sb="2" eb="5">
      <t>カントクイン</t>
    </rPh>
    <phoneticPr fontId="67"/>
  </si>
  <si>
    <t>５．使用量</t>
    <rPh sb="2" eb="5">
      <t>シヨウリョウ</t>
    </rPh>
    <phoneticPr fontId="24"/>
  </si>
  <si>
    <t>摘要</t>
    <rPh sb="0" eb="2">
      <t>テキヨウ</t>
    </rPh>
    <phoneticPr fontId="67"/>
  </si>
  <si>
    <t>算定式による計算</t>
  </si>
  <si>
    <t>算定式による計算</t>
    <phoneticPr fontId="24"/>
  </si>
  <si>
    <t>子メーター設置</t>
  </si>
  <si>
    <t>使用量を選択してください。（□→■）</t>
    <rPh sb="0" eb="3">
      <t>シヨウリョウ</t>
    </rPh>
    <phoneticPr fontId="24"/>
  </si>
  <si>
    <t>（</t>
    <phoneticPr fontId="67"/>
  </si>
  <si>
    <t>子メーター設置</t>
    <phoneticPr fontId="67"/>
  </si>
  <si>
    <t>）</t>
    <phoneticPr fontId="67"/>
  </si>
  <si>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</si>
  <si>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67"/>
  </si>
  <si>
    <t>あて</t>
    <phoneticPr fontId="67"/>
  </si>
  <si>
    <r>
      <t>申請者</t>
    </r>
    <r>
      <rPr>
        <u/>
        <sz val="11"/>
        <color indexed="8"/>
        <rFont val="ＭＳ ゴシック"/>
        <family val="3"/>
        <charset val="128"/>
      </rPr>
      <t>　　　　　　　　　　　　　　　　　　　　　　　</t>
    </r>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</si>
  <si>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</si>
  <si>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</si>
  <si>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t>日</t>
    <rPh sb="0" eb="1">
      <t>ヒ</t>
    </rPh>
    <phoneticPr fontId="67"/>
  </si>
  <si>
    <t>月</t>
    <rPh sb="0" eb="1">
      <t>ツキ</t>
    </rPh>
    <phoneticPr fontId="67"/>
  </si>
  <si>
    <t>土木</t>
    <rPh sb="0" eb="2">
      <t>ドボク</t>
    </rPh>
    <phoneticPr fontId="24"/>
  </si>
  <si>
    <t>その他</t>
    <rPh sb="2" eb="3">
      <t>タ</t>
    </rPh>
    <phoneticPr fontId="24"/>
  </si>
  <si>
    <t>昇降機</t>
    <rPh sb="0" eb="3">
      <t>ショウコウキ</t>
    </rPh>
    <phoneticPr fontId="24"/>
  </si>
  <si>
    <t>神戸市教育委員会事務局学校支援部学校経営支援課長　あて</t>
    <rPh sb="11" eb="13">
      <t>ガッコウ</t>
    </rPh>
    <rPh sb="13" eb="15">
      <t>シエン</t>
    </rPh>
    <rPh sb="15" eb="16">
      <t>ブ</t>
    </rPh>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</si>
  <si>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</si>
  <si>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t>神戸市教育委員会事務局学校支援部学校経営支援課長　あて</t>
    <rPh sb="11" eb="13">
      <t>ガッコウ</t>
    </rPh>
    <rPh sb="13" eb="15">
      <t>シエン</t>
    </rPh>
    <rPh sb="15" eb="16">
      <t>ブ</t>
    </rPh>
    <rPh sb="16" eb="18">
      <t>ガッコウ</t>
    </rPh>
    <phoneticPr fontId="24"/>
  </si>
  <si>
    <t>様式１－２（建築住宅局提出用）</t>
    <rPh sb="6" eb="8">
      <t>ケンチク</t>
    </rPh>
    <rPh sb="8" eb="10">
      <t>ジュウタク</t>
    </rPh>
    <phoneticPr fontId="24"/>
  </si>
  <si>
    <t>神戸市教育委員会事務局学校支援部学校経営支援課長</t>
    <rPh sb="11" eb="16">
      <t>ガッコウシエンブ</t>
    </rPh>
    <phoneticPr fontId="67"/>
  </si>
  <si>
    <t>様式2-2（建築住宅局提出用）</t>
    <rPh sb="6" eb="8">
      <t>ケンチク</t>
    </rPh>
    <rPh sb="8" eb="10">
      <t>ジュウタク</t>
    </rPh>
    <rPh sb="10" eb="11">
      <t>キョク</t>
    </rPh>
    <phoneticPr fontId="67"/>
  </si>
  <si>
    <t>神戸市教育委員会事務局学校支援部学校経営支援課長</t>
    <rPh sb="11" eb="13">
      <t>ガッコウ</t>
    </rPh>
    <rPh sb="13" eb="15">
      <t>シエン</t>
    </rPh>
    <rPh sb="15" eb="16">
      <t>ブ</t>
    </rPh>
    <phoneticPr fontId="67"/>
  </si>
  <si>
    <t>工費合計</t>
    <phoneticPr fontId="67"/>
  </si>
  <si>
    <t>工事価格</t>
    <phoneticPr fontId="67"/>
  </si>
  <si>
    <t>工費合計</t>
    <phoneticPr fontId="5"/>
  </si>
  <si>
    <t>工事価格</t>
    <phoneticPr fontId="5"/>
  </si>
  <si>
    <t>14-1～3</t>
    <phoneticPr fontId="67"/>
  </si>
  <si>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67"/>
  </si>
  <si>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67"/>
  </si>
  <si>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67"/>
  </si>
  <si>
    <t>：</t>
    <phoneticPr fontId="5"/>
  </si>
  <si>
    <t>延期理由</t>
    <rPh sb="0" eb="2">
      <t>エンキ</t>
    </rPh>
    <rPh sb="2" eb="4">
      <t>リユウ</t>
    </rPh>
    <phoneticPr fontId="5"/>
  </si>
  <si>
    <t>記</t>
    <rPh sb="0" eb="1">
      <t>キ</t>
    </rPh>
    <phoneticPr fontId="5"/>
  </si>
  <si>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5"/>
  </si>
  <si>
    <t>契約工期</t>
    <rPh sb="0" eb="2">
      <t>ケイヤク</t>
    </rPh>
    <rPh sb="2" eb="4">
      <t>コウキ</t>
    </rPh>
    <phoneticPr fontId="5"/>
  </si>
  <si>
    <t>契約番号</t>
    <rPh sb="0" eb="2">
      <t>ケイヤク</t>
    </rPh>
    <rPh sb="2" eb="4">
      <t>バンゴウ</t>
    </rPh>
    <phoneticPr fontId="5"/>
  </si>
  <si>
    <t>　　　神戸市長　　様</t>
    <rPh sb="3" eb="7">
      <t>コウベシチョウ</t>
    </rPh>
    <rPh sb="9" eb="10">
      <t>サマ</t>
    </rPh>
    <phoneticPr fontId="5"/>
  </si>
  <si>
    <t>令和　　 年 　　月 　　日</t>
    <rPh sb="0" eb="2">
      <t>レイワ</t>
    </rPh>
    <rPh sb="5" eb="6">
      <t>ネン</t>
    </rPh>
    <rPh sb="9" eb="10">
      <t>ガツ</t>
    </rPh>
    <rPh sb="13" eb="14">
      <t>ニチ</t>
    </rPh>
    <phoneticPr fontId="5"/>
  </si>
  <si>
    <t>工期延期願</t>
    <phoneticPr fontId="67"/>
  </si>
  <si>
    <t>〇〇局〇〇部〇〇課</t>
    <rPh sb="2" eb="3">
      <t>キョク</t>
    </rPh>
    <rPh sb="5" eb="6">
      <t>ブ</t>
    </rPh>
    <rPh sb="8" eb="9">
      <t>カ</t>
    </rPh>
    <phoneticPr fontId="67"/>
  </si>
  <si>
    <t>※契約後速やかに提出すること</t>
    <rPh sb="1" eb="3">
      <t>ケイヤク</t>
    </rPh>
    <rPh sb="3" eb="4">
      <t>ゴ</t>
    </rPh>
    <rPh sb="4" eb="5">
      <t>スミ</t>
    </rPh>
    <rPh sb="8" eb="10">
      <t>テイシュツ</t>
    </rPh>
    <phoneticPr fontId="8"/>
  </si>
  <si>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8"/>
  </si>
  <si>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67"/>
  </si>
  <si>
    <t>　グリーン調達（建築）　実績個別調査票（令和３年度分）</t>
    <rPh sb="8" eb="10">
      <t>ケンチク</t>
    </rPh>
    <rPh sb="14" eb="16">
      <t>コベツ</t>
    </rPh>
    <rPh sb="20" eb="22">
      <t>レイワ</t>
    </rPh>
    <rPh sb="23" eb="25">
      <t>ネンド</t>
    </rPh>
    <rPh sb="25" eb="26">
      <t>ブン</t>
    </rPh>
    <phoneticPr fontId="76"/>
  </si>
  <si>
    <t>事業者ID</t>
    <phoneticPr fontId="67"/>
  </si>
  <si>
    <t>工事延期願</t>
    <rPh sb="0" eb="2">
      <t>コウジ</t>
    </rPh>
    <rPh sb="2" eb="4">
      <t>エンキ</t>
    </rPh>
    <rPh sb="4" eb="5">
      <t>ネガ</t>
    </rPh>
    <phoneticPr fontId="5"/>
  </si>
  <si>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67"/>
  </si>
  <si>
    <t>事業者ID:建設キャリアアップシステムに登録されている場合に記載してください</t>
    <rPh sb="6" eb="8">
      <t>ケンセツ</t>
    </rPh>
    <rPh sb="20" eb="22">
      <t>トウロク</t>
    </rPh>
    <rPh sb="27" eb="29">
      <t>バアイ</t>
    </rPh>
    <rPh sb="30" eb="32">
      <t>キサイ</t>
    </rPh>
    <phoneticPr fontId="67"/>
  </si>
  <si>
    <t>年度(西暦)</t>
    <rPh sb="0" eb="2">
      <t>ネンド</t>
    </rPh>
    <rPh sb="3" eb="5">
      <t>セイレキ</t>
    </rPh>
    <phoneticPr fontId="67"/>
  </si>
  <si>
    <t>“2021A2-021”は年度に“2021”、番に“A2”、号に“021”を入力してください。</t>
    <rPh sb="13" eb="15">
      <t>ネンド</t>
    </rPh>
    <rPh sb="23" eb="24">
      <t>バン</t>
    </rPh>
    <rPh sb="30" eb="31">
      <t>ゴウ</t>
    </rPh>
    <rPh sb="38" eb="40">
      <t>ニュウリョク</t>
    </rPh>
    <phoneticPr fontId="67"/>
  </si>
  <si>
    <t>年(元号)</t>
    <rPh sb="0" eb="1">
      <t>ネン</t>
    </rPh>
    <rPh sb="2" eb="4">
      <t>ゲンゴウ</t>
    </rPh>
    <phoneticPr fontId="67"/>
  </si>
  <si>
    <t>本工事専任</t>
    <phoneticPr fontId="67"/>
  </si>
  <si>
    <t>他の工事に現場代理人として兼務</t>
    <phoneticPr fontId="67"/>
  </si>
  <si>
    <t>他の工事に主任技術者等として兼務</t>
    <phoneticPr fontId="67"/>
  </si>
  <si>
    <t>兼務状況</t>
    <phoneticPr fontId="5"/>
  </si>
  <si>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67"/>
  </si>
  <si>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8"/>
  </si>
  <si>
    <t>主任技術者等とは、主任技術者、監理技術者をいう。</t>
    <phoneticPr fontId="67"/>
  </si>
  <si>
    <t/>
  </si>
  <si>
    <t>長</t>
    <rPh sb="0" eb="1">
      <t>チョウ</t>
    </rPh>
    <phoneticPr fontId="5"/>
  </si>
  <si>
    <t>あて</t>
    <phoneticPr fontId="5"/>
  </si>
  <si>
    <t>検 査 職 員 の 派 遣 に つ い て
（依　頼）</t>
    <rPh sb="23" eb="24">
      <t>ヤスシ</t>
    </rPh>
    <rPh sb="25" eb="26">
      <t>タヨル</t>
    </rPh>
    <phoneticPr fontId="5"/>
  </si>
  <si>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5"/>
  </si>
  <si>
    <t>記</t>
    <phoneticPr fontId="5"/>
  </si>
  <si>
    <t>１．派遣職員</t>
    <rPh sb="2" eb="4">
      <t>ハケン</t>
    </rPh>
    <rPh sb="4" eb="6">
      <t>ショクイン</t>
    </rPh>
    <phoneticPr fontId="82"/>
  </si>
  <si>
    <t>建築住宅局建築課</t>
    <rPh sb="0" eb="2">
      <t>ケンチク</t>
    </rPh>
    <rPh sb="2" eb="5">
      <t>ジュウタクキョク</t>
    </rPh>
    <rPh sb="5" eb="8">
      <t>ケンチクカ</t>
    </rPh>
    <phoneticPr fontId="82"/>
  </si>
  <si>
    <t>２．工事名</t>
    <phoneticPr fontId="82"/>
  </si>
  <si>
    <t>３．検査日時</t>
    <phoneticPr fontId="82"/>
  </si>
  <si>
    <t>時から</t>
    <rPh sb="0" eb="1">
      <t>ジ</t>
    </rPh>
    <phoneticPr fontId="5"/>
  </si>
  <si>
    <t>４．検査場所</t>
    <phoneticPr fontId="82"/>
  </si>
  <si>
    <t>５．検査対象</t>
    <phoneticPr fontId="82"/>
  </si>
  <si>
    <t>６．検査内容</t>
    <phoneticPr fontId="82"/>
  </si>
  <si>
    <t>（ 変更 ）</t>
    <rPh sb="2" eb="4">
      <t>ヘンコウ</t>
    </rPh>
    <phoneticPr fontId="5"/>
  </si>
  <si>
    <t>検査職員の派遣について（依頼）</t>
    <phoneticPr fontId="67"/>
  </si>
  <si>
    <t>（他の工事に現場代理人として兼務しているもの含む）</t>
    <phoneticPr fontId="67"/>
  </si>
  <si>
    <t>（参考）※ 変更時はシート番号28を使用してください。</t>
    <rPh sb="1" eb="3">
      <t>サンコウ</t>
    </rPh>
    <phoneticPr fontId="8"/>
  </si>
  <si>
    <t>合計</t>
    <rPh sb="0" eb="2">
      <t>ゴウケイ</t>
    </rPh>
    <phoneticPr fontId="67"/>
  </si>
  <si>
    <t>うち市内事業者</t>
    <rPh sb="2" eb="4">
      <t>シナイ</t>
    </rPh>
    <rPh sb="4" eb="7">
      <t>ジギョウシャ</t>
    </rPh>
    <phoneticPr fontId="67"/>
  </si>
  <si>
    <t>円</t>
    <rPh sb="0" eb="1">
      <t>エン</t>
    </rPh>
    <phoneticPr fontId="67"/>
  </si>
  <si>
    <t>令和５年２月　追記・修正</t>
    <rPh sb="0" eb="2">
      <t>レイワ</t>
    </rPh>
    <rPh sb="3" eb="4">
      <t>ネン</t>
    </rPh>
    <rPh sb="5" eb="6">
      <t>ガツ</t>
    </rPh>
    <rPh sb="7" eb="9">
      <t>ツイキ</t>
    </rPh>
    <rPh sb="10" eb="12">
      <t>シュウセイ</t>
    </rPh>
    <phoneticPr fontId="5"/>
  </si>
  <si>
    <t>平成24年11月9日適用
住宅都市局建築技術部</t>
    <rPh sb="9" eb="10">
      <t>ニチ</t>
    </rPh>
    <rPh sb="13" eb="15">
      <t>ジュウタク</t>
    </rPh>
    <rPh sb="15" eb="17">
      <t>トシ</t>
    </rPh>
    <phoneticPr fontId="5"/>
  </si>
  <si>
    <t>工　事　安　全　点　検　表</t>
    <phoneticPr fontId="5"/>
  </si>
  <si>
    <t>工　事　名　　：　　　</t>
    <phoneticPr fontId="5"/>
  </si>
  <si>
    <t>請　負　人　　：　　　　　　　　　　　　　　　　　　</t>
    <phoneticPr fontId="5"/>
  </si>
  <si>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5"/>
  </si>
  <si>
    <t>現場代理人　：</t>
    <phoneticPr fontId="5"/>
  </si>
  <si>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5"/>
  </si>
  <si>
    <t>点検実施日  ：　令和　　　年　　　月　　　日</t>
    <rPh sb="9" eb="11">
      <t>レイワ</t>
    </rPh>
    <phoneticPr fontId="5"/>
  </si>
  <si>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5"/>
  </si>
  <si>
    <t>準拠条項</t>
    <rPh sb="0" eb="2">
      <t>ジュンキョ</t>
    </rPh>
    <rPh sb="2" eb="4">
      <t>ジョウコウ</t>
    </rPh>
    <phoneticPr fontId="5"/>
  </si>
  <si>
    <t>点検
結果</t>
    <rPh sb="0" eb="2">
      <t>テンケン</t>
    </rPh>
    <rPh sb="3" eb="5">
      <t>ケッカ</t>
    </rPh>
    <phoneticPr fontId="5"/>
  </si>
  <si>
    <t>措　置　内　容</t>
    <rPh sb="0" eb="1">
      <t>ソ</t>
    </rPh>
    <rPh sb="2" eb="3">
      <t>オキ</t>
    </rPh>
    <rPh sb="4" eb="5">
      <t>ナイ</t>
    </rPh>
    <rPh sb="6" eb="7">
      <t>カタチ</t>
    </rPh>
    <phoneticPr fontId="5"/>
  </si>
  <si>
    <t>該当なし</t>
    <rPh sb="0" eb="2">
      <t>ガイトウ</t>
    </rPh>
    <phoneticPr fontId="5"/>
  </si>
  <si>
    <t>（毎週）</t>
    <rPh sb="1" eb="3">
      <t>マイシュウ</t>
    </rPh>
    <phoneticPr fontId="5"/>
  </si>
  <si>
    <t>週間点検　（　　　曜日　　　項実施）</t>
    <rPh sb="0" eb="2">
      <t>シュウカン</t>
    </rPh>
    <rPh sb="2" eb="4">
      <t>テンケン</t>
    </rPh>
    <rPh sb="9" eb="11">
      <t>ヨウビ</t>
    </rPh>
    <rPh sb="14" eb="15">
      <t>コウ</t>
    </rPh>
    <rPh sb="15" eb="17">
      <t>ジッシ</t>
    </rPh>
    <phoneticPr fontId="5"/>
  </si>
  <si>
    <t>一斉片付け　（　　　曜日　　　項実施）</t>
    <rPh sb="0" eb="2">
      <t>イッセイ</t>
    </rPh>
    <rPh sb="2" eb="4">
      <t>カタヅ</t>
    </rPh>
    <phoneticPr fontId="5"/>
  </si>
  <si>
    <t>週間工程打合せ　（　　　曜日　　　項実施）</t>
    <rPh sb="0" eb="2">
      <t>シュウカン</t>
    </rPh>
    <rPh sb="2" eb="4">
      <t>コウテイ</t>
    </rPh>
    <rPh sb="4" eb="6">
      <t>ウチアワ</t>
    </rPh>
    <phoneticPr fontId="5"/>
  </si>
  <si>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5"/>
  </si>
  <si>
    <t>（毎月）</t>
    <rPh sb="1" eb="3">
      <t>マイツキ</t>
    </rPh>
    <phoneticPr fontId="5"/>
  </si>
  <si>
    <t>月次災害防止協議会 （直近　　/　　開催）</t>
    <rPh sb="0" eb="1">
      <t>ツキ</t>
    </rPh>
    <rPh sb="1" eb="2">
      <t>ジ</t>
    </rPh>
    <rPh sb="2" eb="4">
      <t>サイガイ</t>
    </rPh>
    <rPh sb="4" eb="6">
      <t>ボウシ</t>
    </rPh>
    <rPh sb="6" eb="9">
      <t>キョウギカイ</t>
    </rPh>
    <phoneticPr fontId="5"/>
  </si>
  <si>
    <t>（随時）</t>
    <rPh sb="1" eb="3">
      <t>ズイジ</t>
    </rPh>
    <phoneticPr fontId="5"/>
  </si>
  <si>
    <t>届出日（　　　　　　　　）</t>
    <rPh sb="0" eb="1">
      <t>トドケ</t>
    </rPh>
    <rPh sb="1" eb="2">
      <t>デ</t>
    </rPh>
    <rPh sb="2" eb="3">
      <t>ビ</t>
    </rPh>
    <phoneticPr fontId="5"/>
  </si>
  <si>
    <t>物の置き方は良いか（安定性、高さ、荷くずれ、ころがり防止、種類別仕分け、</t>
    <phoneticPr fontId="5"/>
  </si>
  <si>
    <t>採光妨害防止、非常口前の確保）</t>
    <phoneticPr fontId="5"/>
  </si>
  <si>
    <t>採光、照明は確保されているか（普通の作業 150Lx、精密な作業 300Lx、</t>
    <rPh sb="15" eb="17">
      <t>フツウ</t>
    </rPh>
    <rPh sb="18" eb="20">
      <t>サギョウ</t>
    </rPh>
    <rPh sb="27" eb="29">
      <t>セイミツ</t>
    </rPh>
    <rPh sb="30" eb="32">
      <t>サギョウ</t>
    </rPh>
    <phoneticPr fontId="5"/>
  </si>
  <si>
    <t>粗な作業 70Lx）</t>
    <phoneticPr fontId="5"/>
  </si>
  <si>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5"/>
  </si>
  <si>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</si>
  <si>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5"/>
  </si>
  <si>
    <t>設置されているか</t>
  </si>
  <si>
    <t>建築物等の規模又は広さ、取扱われるものの種類等により予想される爆発</t>
    <phoneticPr fontId="5"/>
  </si>
  <si>
    <t>又は火災の症状に適応した消火設備を設置しているか</t>
    <rPh sb="12" eb="14">
      <t>ショウカ</t>
    </rPh>
    <phoneticPr fontId="5"/>
  </si>
  <si>
    <t xml:space="preserve">WBGT値を活用し、熱中症予防対策を実施しているか（WBGT値とは、暑熱環境による
</t>
    <phoneticPr fontId="5"/>
  </si>
  <si>
    <t>熱ストレスの評価を行う暑さ指数のことで、熱中症のリスクを客観的に判断する値のこと）</t>
    <phoneticPr fontId="5"/>
  </si>
  <si>
    <t>作業場所、休憩場所にスポーツドリンク等を備え、作業中、休憩時に作業者が容易に</t>
    <phoneticPr fontId="5"/>
  </si>
  <si>
    <t>水分や塩分を補給できるようにしているか</t>
    <phoneticPr fontId="5"/>
  </si>
  <si>
    <t>休憩時には、休憩所、または日陰等の直射日光や照り返しを遮ることができる場所で</t>
    <phoneticPr fontId="5"/>
  </si>
  <si>
    <t>休憩するようにさせているか</t>
    <phoneticPr fontId="5"/>
  </si>
  <si>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5"/>
  </si>
  <si>
    <t>設置しているか</t>
    <phoneticPr fontId="5"/>
  </si>
  <si>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5"/>
  </si>
  <si>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5"/>
  </si>
  <si>
    <t>設備を設置しているか</t>
    <rPh sb="0" eb="2">
      <t>セツビ</t>
    </rPh>
    <rPh sb="3" eb="5">
      <t>セッチ</t>
    </rPh>
    <phoneticPr fontId="5"/>
  </si>
  <si>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5"/>
  </si>
  <si>
    <t>講じられているか</t>
    <rPh sb="0" eb="1">
      <t>コウ</t>
    </rPh>
    <phoneticPr fontId="5"/>
  </si>
  <si>
    <t>足場組立手順は遵守しているか</t>
    <rPh sb="0" eb="2">
      <t>アシバ</t>
    </rPh>
    <rPh sb="2" eb="4">
      <t>クミタテ</t>
    </rPh>
    <rPh sb="4" eb="6">
      <t>テジュン</t>
    </rPh>
    <rPh sb="7" eb="9">
      <t>ジュンシュ</t>
    </rPh>
    <phoneticPr fontId="5"/>
  </si>
  <si>
    <t>（手すり先送り→床板→建地→階段の手すり、中さん→中さん、巾木→上桟の順に</t>
    <rPh sb="12" eb="13">
      <t>ジ</t>
    </rPh>
    <rPh sb="25" eb="26">
      <t>ナカ</t>
    </rPh>
    <rPh sb="29" eb="30">
      <t>ハバ</t>
    </rPh>
    <rPh sb="30" eb="31">
      <t>キ</t>
    </rPh>
    <phoneticPr fontId="5"/>
  </si>
  <si>
    <t>　各層で完成させてから上層に組立てる。解体は組立の逆）</t>
    <phoneticPr fontId="5"/>
  </si>
  <si>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</si>
  <si>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5"/>
  </si>
  <si>
    <t>つかみ金具の外れ止めは確実にロックされているか</t>
    <rPh sb="3" eb="5">
      <t>カナグ</t>
    </rPh>
    <rPh sb="6" eb="7">
      <t>ハズ</t>
    </rPh>
    <rPh sb="8" eb="9">
      <t>ト</t>
    </rPh>
    <rPh sb="11" eb="13">
      <t>カクジツ</t>
    </rPh>
    <phoneticPr fontId="5"/>
  </si>
  <si>
    <t>（手すり先送り→床板→建枠→交差筋かい→階段の手すり、中さん→下桟、巾木</t>
    <rPh sb="31" eb="32">
      <t>シモ</t>
    </rPh>
    <rPh sb="32" eb="33">
      <t>サン</t>
    </rPh>
    <rPh sb="34" eb="35">
      <t>ハバ</t>
    </rPh>
    <rPh sb="35" eb="36">
      <t>キ</t>
    </rPh>
    <phoneticPr fontId="5"/>
  </si>
  <si>
    <t>　→上桟の順に各層で完成させてから上層に組立てる。解体は組立の逆）</t>
    <phoneticPr fontId="5"/>
  </si>
  <si>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5"/>
  </si>
  <si>
    <t>又は手すりわくを設置しているか</t>
    <phoneticPr fontId="5"/>
  </si>
  <si>
    <t>敷板には釘止めされているか</t>
    <rPh sb="0" eb="2">
      <t>シキイタ</t>
    </rPh>
    <rPh sb="4" eb="5">
      <t>クギ</t>
    </rPh>
    <rPh sb="5" eb="6">
      <t>ト</t>
    </rPh>
    <phoneticPr fontId="5"/>
  </si>
  <si>
    <t>（手すり先送り方式、手すり据置き方式、手すり先行専用足場方式）</t>
    <phoneticPr fontId="5"/>
  </si>
  <si>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5"/>
  </si>
  <si>
    <t>又はこれらの措置と同等以上の機能を有する手すりわくを設けたものにしているか</t>
    <phoneticPr fontId="5"/>
  </si>
  <si>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5"/>
  </si>
  <si>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5"/>
  </si>
  <si>
    <t>又はこれと同等以上の措置を講じられているか</t>
    <phoneticPr fontId="5"/>
  </si>
  <si>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5"/>
  </si>
  <si>
    <t>なっているか</t>
    <phoneticPr fontId="5"/>
  </si>
  <si>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5"/>
  </si>
  <si>
    <t>足場1スパン以下となっているか</t>
    <phoneticPr fontId="5"/>
  </si>
  <si>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5"/>
  </si>
  <si>
    <t>キンクしているもの、著しい型崩れ又腐食があるものを使用していないか</t>
    <rPh sb="10" eb="11">
      <t>イチジル</t>
    </rPh>
    <rPh sb="13" eb="15">
      <t>カタクズ</t>
    </rPh>
    <rPh sb="16" eb="17">
      <t>マタ</t>
    </rPh>
    <rPh sb="17" eb="19">
      <t>フショク</t>
    </rPh>
    <rPh sb="25" eb="27">
      <t>シヨウ</t>
    </rPh>
    <phoneticPr fontId="5"/>
  </si>
  <si>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5"/>
  </si>
  <si>
    <t>又足場板の滑り止めを設けているか</t>
    <phoneticPr fontId="5"/>
  </si>
  <si>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5"/>
  </si>
  <si>
    <t>の設置、積載荷重の表示がされているか</t>
    <phoneticPr fontId="5"/>
  </si>
  <si>
    <t>ローリングタワーベース使用の場合は、以下の基準に従うこと</t>
    <phoneticPr fontId="5"/>
  </si>
  <si>
    <t>＜高層用：5段以下＞＜低層用：3段以下＞</t>
    <phoneticPr fontId="5"/>
  </si>
  <si>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5"/>
  </si>
  <si>
    <t>　　（うまに安全帯をかけない、2名以上の同時使用の禁止、荷物をもったままの昇降　等）</t>
    <rPh sb="28" eb="30">
      <t>ニモツ</t>
    </rPh>
    <rPh sb="37" eb="39">
      <t>ショウコウ</t>
    </rPh>
    <rPh sb="40" eb="41">
      <t>トウ</t>
    </rPh>
    <phoneticPr fontId="5"/>
  </si>
  <si>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5"/>
  </si>
  <si>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5"/>
  </si>
  <si>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5"/>
  </si>
  <si>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5"/>
  </si>
  <si>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5"/>
  </si>
  <si>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5"/>
  </si>
  <si>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</si>
  <si>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5"/>
  </si>
  <si>
    <t>または防網を設置した上で、安全帯を使用させているか</t>
    <rPh sb="10" eb="11">
      <t>ウエ</t>
    </rPh>
    <rPh sb="13" eb="15">
      <t>アンゼン</t>
    </rPh>
    <rPh sb="15" eb="16">
      <t>タイ</t>
    </rPh>
    <rPh sb="17" eb="19">
      <t>シヨウ</t>
    </rPh>
    <phoneticPr fontId="5"/>
  </si>
  <si>
    <t>ネットの辺長が3mを超える場合、3m以内かつ等間隔で吊綱を取り付け
ているか</t>
    <phoneticPr fontId="5"/>
  </si>
  <si>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</si>
  <si>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</si>
  <si>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</si>
  <si>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5"/>
  </si>
  <si>
    <t>又はこれと同等以上のものを使用しているか</t>
    <phoneticPr fontId="5"/>
  </si>
  <si>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</si>
  <si>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</si>
  <si>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5"/>
  </si>
  <si>
    <t>建基法
公衆災害防止対策要綱</t>
    <rPh sb="0" eb="3">
      <t>ケンキホウ</t>
    </rPh>
    <rPh sb="4" eb="6">
      <t>コウシュウ</t>
    </rPh>
    <rPh sb="6" eb="8">
      <t>サイガイ</t>
    </rPh>
    <rPh sb="8" eb="12">
      <t>ボウシタイサク</t>
    </rPh>
    <rPh sb="12" eb="14">
      <t>ヨウコウ</t>
    </rPh>
    <phoneticPr fontId="5"/>
  </si>
  <si>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5"/>
  </si>
  <si>
    <t>適切に固定されているか</t>
    <rPh sb="0" eb="2">
      <t>テキセツ</t>
    </rPh>
    <rPh sb="3" eb="5">
      <t>コテイ</t>
    </rPh>
    <phoneticPr fontId="5"/>
  </si>
  <si>
    <t>荷揚げ・投下設備</t>
    <rPh sb="0" eb="2">
      <t>ニア</t>
    </rPh>
    <rPh sb="4" eb="5">
      <t>トウ</t>
    </rPh>
    <rPh sb="5" eb="6">
      <t>シタ</t>
    </rPh>
    <rPh sb="6" eb="7">
      <t>セツ</t>
    </rPh>
    <rPh sb="7" eb="8">
      <t>ソナエ</t>
    </rPh>
    <phoneticPr fontId="5"/>
  </si>
  <si>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5"/>
  </si>
  <si>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</si>
  <si>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</si>
  <si>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</si>
  <si>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5"/>
  </si>
  <si>
    <t>水平つなぎを設けているか</t>
    <phoneticPr fontId="5"/>
  </si>
  <si>
    <t>設置後7日を超えない期間ごと、中震以上の地震及び大雨後等に点検し、</t>
    <phoneticPr fontId="5"/>
  </si>
  <si>
    <t>異常を認めた場合は直ちに補強・補修を行っているか</t>
    <phoneticPr fontId="5"/>
  </si>
  <si>
    <t>昇降設備を設けているか</t>
  </si>
  <si>
    <t>地山掘削の前に次の事項について調査を行っているか</t>
    <phoneticPr fontId="5"/>
  </si>
  <si>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</si>
  <si>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</si>
  <si>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5"/>
  </si>
  <si>
    <t>並びに含水、湧水及び凍結の状態の変化を点検しているか</t>
    <phoneticPr fontId="5"/>
  </si>
  <si>
    <t>地山の崩壊等により作業員に危険を及ぼすおそれがある場合は、山留め支保工を設け、</t>
    <rPh sb="29" eb="30">
      <t>ヤマ</t>
    </rPh>
    <rPh sb="30" eb="31">
      <t>ド</t>
    </rPh>
    <phoneticPr fontId="5"/>
  </si>
  <si>
    <t>防護網を張り、立入禁止措置を行っているか</t>
    <phoneticPr fontId="5"/>
  </si>
  <si>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</si>
  <si>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</si>
  <si>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</si>
  <si>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</si>
  <si>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</si>
  <si>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</si>
  <si>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</si>
  <si>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</si>
  <si>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</si>
  <si>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</si>
  <si>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</si>
  <si>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</si>
  <si>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</si>
  <si>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</si>
  <si>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</si>
  <si>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</si>
  <si>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</si>
  <si>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</si>
  <si>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</si>
  <si>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</si>
  <si>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</si>
  <si>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</si>
  <si>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</si>
  <si>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</si>
  <si>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</si>
  <si>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</si>
  <si>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</si>
  <si>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</si>
  <si>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</si>
  <si>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</si>
  <si>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</si>
  <si>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</si>
  <si>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</si>
  <si>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</si>
  <si>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</si>
  <si>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</si>
  <si>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</si>
  <si>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5"/>
  </si>
  <si>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</si>
  <si>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</si>
  <si>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</si>
  <si>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</si>
  <si>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</si>
  <si>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</si>
  <si>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5"/>
  </si>
  <si>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</si>
  <si>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</si>
  <si>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</si>
  <si>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</si>
  <si>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</si>
  <si>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5"/>
  </si>
  <si>
    <t>電気取扱者を明示しているか</t>
    <phoneticPr fontId="5"/>
  </si>
  <si>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</si>
  <si>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</si>
  <si>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</si>
  <si>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</si>
  <si>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</si>
  <si>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</si>
  <si>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</si>
  <si>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</si>
  <si>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5"/>
  </si>
  <si>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</si>
  <si>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</si>
  <si>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</si>
  <si>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</si>
  <si>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</si>
  <si>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</si>
  <si>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</si>
  <si>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</si>
  <si>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</si>
  <si>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</si>
  <si>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5"/>
  </si>
  <si>
    <t>使用していないか</t>
    <phoneticPr fontId="5"/>
  </si>
  <si>
    <t>明暗差が大きく作業上危険である水平灯光は使用していないか</t>
  </si>
  <si>
    <t>粉塵障害防止規則</t>
    <rPh sb="0" eb="2">
      <t>フンジン</t>
    </rPh>
    <rPh sb="2" eb="4">
      <t>ショウガイ</t>
    </rPh>
    <rPh sb="4" eb="6">
      <t>ボウシ</t>
    </rPh>
    <rPh sb="6" eb="8">
      <t>キソク</t>
    </rPh>
    <phoneticPr fontId="5"/>
  </si>
  <si>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</si>
  <si>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</si>
  <si>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</si>
  <si>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</si>
  <si>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</si>
  <si>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</si>
  <si>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5"/>
  </si>
  <si>
    <t>要するものを使用しているか</t>
    <phoneticPr fontId="5"/>
  </si>
  <si>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</si>
  <si>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5"/>
  </si>
  <si>
    <t>特定化学物質障害予防規則</t>
    <phoneticPr fontId="5"/>
  </si>
  <si>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</si>
  <si>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</si>
  <si>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</si>
  <si>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5"/>
  </si>
  <si>
    <t>刃の締付け等を整備してから作業しているか</t>
    <phoneticPr fontId="5"/>
  </si>
  <si>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</si>
  <si>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</si>
  <si>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</si>
  <si>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</si>
  <si>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</si>
  <si>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5"/>
  </si>
  <si>
    <t>騒音対策を実施しているか</t>
    <phoneticPr fontId="5"/>
  </si>
  <si>
    <t>埋設物管理者の立会いが行われているか</t>
  </si>
  <si>
    <t>埋設物の確認はしたか</t>
  </si>
  <si>
    <t>布掘り及びつぼ堀りの準備は適切か</t>
  </si>
  <si>
    <t>くい打機又はボーリングマシーンを使用して作業を行う場合、ガス導管、</t>
    <phoneticPr fontId="5"/>
  </si>
  <si>
    <t>地中電線路等の有無及び状況を確認し、それらに対して適応する措置を講じているか</t>
    <phoneticPr fontId="5"/>
  </si>
  <si>
    <t>ガス導管からガスが発散するおそれのある場合において作業を行う時、</t>
    <phoneticPr fontId="5"/>
  </si>
  <si>
    <t>爆発又は火災を防止するために必要な措置をとっているか</t>
    <phoneticPr fontId="5"/>
  </si>
  <si>
    <t>埋設物等の近接箇所で明り掘削作業を行う場合、埋設物を補強し、</t>
    <phoneticPr fontId="5"/>
  </si>
  <si>
    <t>又は移設する等、危険を防止する措置を講じているか</t>
    <phoneticPr fontId="5"/>
  </si>
  <si>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</si>
  <si>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</si>
  <si>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5"/>
  </si>
  <si>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</si>
  <si>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</si>
  <si>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</si>
  <si>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</si>
  <si>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</si>
  <si>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</si>
  <si>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5"/>
  </si>
  <si>
    <t>設置、貯蔵、放置をしないなど保管方法は適切か</t>
    <phoneticPr fontId="5"/>
  </si>
  <si>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</si>
  <si>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</si>
  <si>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</si>
  <si>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</si>
  <si>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</si>
  <si>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5"/>
  </si>
  <si>
    <t>措置を講じているか</t>
    <phoneticPr fontId="5"/>
  </si>
  <si>
    <t>火災又は爆発の危険がある場所では、火気の使用を禁止する標示をしているか、</t>
    <phoneticPr fontId="5"/>
  </si>
  <si>
    <t>また、特に危険な場所に関しては、関係者以外立入を禁止しているか</t>
    <phoneticPr fontId="5"/>
  </si>
  <si>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</si>
  <si>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</si>
  <si>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</si>
  <si>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</si>
  <si>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</si>
  <si>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</si>
  <si>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</si>
  <si>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5"/>
  </si>
  <si>
    <t>工　事　安　全　点　検　表　（　報　告　版　）</t>
    <phoneticPr fontId="5"/>
  </si>
  <si>
    <t>（毎日）</t>
    <phoneticPr fontId="82"/>
  </si>
  <si>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5"/>
  </si>
  <si>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5"/>
  </si>
  <si>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5"/>
  </si>
  <si>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5"/>
  </si>
  <si>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5"/>
  </si>
  <si>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8"/>
  </si>
  <si>
    <t xml:space="preserve">※監理技術者補佐を専任で置いた場合、監理技術者は２つの工事まで兼任で配置することができる。
</t>
    <phoneticPr fontId="8"/>
  </si>
  <si>
    <t>　なお、上記主任技術者又は監理技術者は建設業法</t>
    <phoneticPr fontId="5"/>
  </si>
  <si>
    <t>　第７条第２号</t>
    <rPh sb="4" eb="5">
      <t>ダイ</t>
    </rPh>
    <rPh sb="6" eb="7">
      <t>ゴウ</t>
    </rPh>
    <phoneticPr fontId="5"/>
  </si>
  <si>
    <t>法令等に
よる免許※</t>
    <rPh sb="0" eb="3">
      <t>ホウレイトウ</t>
    </rPh>
    <phoneticPr fontId="12"/>
  </si>
  <si>
    <t>○ 本人が作成してください。</t>
    <rPh sb="2" eb="4">
      <t>ホンニン</t>
    </rPh>
    <rPh sb="5" eb="7">
      <t>サクセイ</t>
    </rPh>
    <phoneticPr fontId="12"/>
  </si>
  <si>
    <t>神戸市行財政局契約監理課（R5.4）</t>
    <phoneticPr fontId="12"/>
  </si>
  <si>
    <t>巾は40cm以上あるか</t>
    <phoneticPr fontId="5"/>
  </si>
  <si>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5"/>
  </si>
  <si>
    <t>アウトリガーは最大に張り出しているか、そうでなければ定格重量の検討を行っているか</t>
    <rPh sb="26" eb="30">
      <t>テイカクジュウリョウ</t>
    </rPh>
    <rPh sb="31" eb="33">
      <t>ケントウ</t>
    </rPh>
    <rPh sb="34" eb="35">
      <t>オコナ</t>
    </rPh>
    <phoneticPr fontId="5"/>
  </si>
  <si>
    <t>一次下請金額（税込）</t>
    <rPh sb="0" eb="2">
      <t>イチジ</t>
    </rPh>
    <rPh sb="2" eb="4">
      <t>シタウ</t>
    </rPh>
    <rPh sb="4" eb="6">
      <t>キンガク</t>
    </rPh>
    <rPh sb="7" eb="9">
      <t>ゼイコ</t>
    </rPh>
    <phoneticPr fontId="67"/>
  </si>
  <si>
    <t>電子メール(keiyaku-kouji@office.city.kobe.lg.jp)で提出可</t>
    <rPh sb="0" eb="2">
      <t>デンシ</t>
    </rPh>
    <rPh sb="44" eb="46">
      <t>テイシュツ</t>
    </rPh>
    <rPh sb="46" eb="47">
      <t>カ</t>
    </rPh>
    <phoneticPr fontId="67"/>
  </si>
  <si>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67"/>
  </si>
  <si>
    <t>ー</t>
    <phoneticPr fontId="67"/>
  </si>
  <si>
    <t>写しを契約監理課及び工事担当課</t>
    <rPh sb="3" eb="8">
      <t>ケイヤクカンリカ</t>
    </rPh>
    <rPh sb="8" eb="9">
      <t>オヨ</t>
    </rPh>
    <phoneticPr fontId="67"/>
  </si>
  <si>
    <t>参考資料</t>
    <rPh sb="0" eb="2">
      <t>サンコウ</t>
    </rPh>
    <rPh sb="2" eb="4">
      <t>シリョウ</t>
    </rPh>
    <phoneticPr fontId="67"/>
  </si>
  <si>
    <t>中</t>
    <rPh sb="0" eb="1">
      <t>ナカ</t>
    </rPh>
    <phoneticPr fontId="82"/>
  </si>
  <si>
    <t>発注者と請負者の設計変更に関する手引き</t>
    <phoneticPr fontId="67"/>
  </si>
  <si>
    <t>発注者と請負者が設計変更をｽﾑｰｽﾞに且つ相互の合意が得られるように作成したもの</t>
    <phoneticPr fontId="82"/>
  </si>
  <si>
    <t>建設工事</t>
    <rPh sb="0" eb="2">
      <t>ケンセツ</t>
    </rPh>
    <rPh sb="2" eb="4">
      <t>コウジ</t>
    </rPh>
    <phoneticPr fontId="5"/>
  </si>
  <si>
    <t>計　画　届</t>
    <rPh sb="0" eb="1">
      <t>ケイ</t>
    </rPh>
    <rPh sb="2" eb="3">
      <t>ガ</t>
    </rPh>
    <rPh sb="4" eb="5">
      <t>トド</t>
    </rPh>
    <phoneticPr fontId="5"/>
  </si>
  <si>
    <t>土石採取</t>
    <rPh sb="0" eb="2">
      <t>ドセキ</t>
    </rPh>
    <rPh sb="2" eb="4">
      <t>サイシュ</t>
    </rPh>
    <phoneticPr fontId="5"/>
  </si>
  <si>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5"/>
  </si>
  <si>
    <t>事業の種類</t>
    <rPh sb="0" eb="2">
      <t>ジギョウ</t>
    </rPh>
    <rPh sb="3" eb="5">
      <t>シュルイ</t>
    </rPh>
    <phoneticPr fontId="5"/>
  </si>
  <si>
    <t>事業場の名称</t>
    <rPh sb="0" eb="2">
      <t>ジギョウ</t>
    </rPh>
    <rPh sb="2" eb="3">
      <t>バ</t>
    </rPh>
    <rPh sb="4" eb="6">
      <t>メイショウ</t>
    </rPh>
    <phoneticPr fontId="5"/>
  </si>
  <si>
    <t>仕事を行う場所の地名番号</t>
    <rPh sb="0" eb="2">
      <t>シゴト</t>
    </rPh>
    <rPh sb="3" eb="4">
      <t>オコナ</t>
    </rPh>
    <rPh sb="5" eb="7">
      <t>バショ</t>
    </rPh>
    <rPh sb="8" eb="10">
      <t>チメイ</t>
    </rPh>
    <rPh sb="10" eb="12">
      <t>バンゴウ</t>
    </rPh>
    <phoneticPr fontId="5"/>
  </si>
  <si>
    <t>電話　　　　　　（　　　　　　）</t>
    <rPh sb="0" eb="2">
      <t>デンワ</t>
    </rPh>
    <phoneticPr fontId="5"/>
  </si>
  <si>
    <t>仕事の範囲</t>
    <rPh sb="0" eb="2">
      <t>シゴト</t>
    </rPh>
    <rPh sb="3" eb="5">
      <t>ハンイ</t>
    </rPh>
    <phoneticPr fontId="5"/>
  </si>
  <si>
    <t>採取する土石の種類</t>
    <rPh sb="0" eb="2">
      <t>サイシュ</t>
    </rPh>
    <rPh sb="4" eb="6">
      <t>ドセキ</t>
    </rPh>
    <rPh sb="7" eb="9">
      <t>シュルイ</t>
    </rPh>
    <phoneticPr fontId="5"/>
  </si>
  <si>
    <t>工事請負
金額</t>
    <rPh sb="0" eb="2">
      <t>コウジ</t>
    </rPh>
    <rPh sb="2" eb="4">
      <t>ウケオイ</t>
    </rPh>
    <rPh sb="5" eb="7">
      <t>キンガク</t>
    </rPh>
    <phoneticPr fontId="5"/>
  </si>
  <si>
    <t>仕事の開始
予定年月日</t>
    <rPh sb="0" eb="2">
      <t>シゴト</t>
    </rPh>
    <rPh sb="3" eb="5">
      <t>カイシ</t>
    </rPh>
    <rPh sb="6" eb="8">
      <t>ヨテイ</t>
    </rPh>
    <rPh sb="8" eb="11">
      <t>ネンガッピ</t>
    </rPh>
    <phoneticPr fontId="5"/>
  </si>
  <si>
    <t>令和　　　年　　　月　　　日</t>
    <rPh sb="0" eb="2">
      <t>レイワ</t>
    </rPh>
    <rPh sb="5" eb="6">
      <t>ネン</t>
    </rPh>
    <rPh sb="9" eb="10">
      <t>ゲツ</t>
    </rPh>
    <rPh sb="13" eb="14">
      <t>ニチ</t>
    </rPh>
    <phoneticPr fontId="5"/>
  </si>
  <si>
    <t>仕事の終了
予定年月日</t>
    <rPh sb="0" eb="2">
      <t>シゴト</t>
    </rPh>
    <rPh sb="3" eb="5">
      <t>シュウリョウ</t>
    </rPh>
    <rPh sb="6" eb="8">
      <t>ヨテイ</t>
    </rPh>
    <rPh sb="8" eb="11">
      <t>ネンガッピ</t>
    </rPh>
    <phoneticPr fontId="5"/>
  </si>
  <si>
    <t>令和 　　年 　　月 　　日</t>
    <rPh sb="0" eb="2">
      <t>レイワ</t>
    </rPh>
    <rPh sb="5" eb="6">
      <t>ネン</t>
    </rPh>
    <rPh sb="9" eb="10">
      <t>ゲツ</t>
    </rPh>
    <rPh sb="13" eb="14">
      <t>ニチ</t>
    </rPh>
    <phoneticPr fontId="5"/>
  </si>
  <si>
    <t>計画の概要</t>
    <rPh sb="0" eb="2">
      <t>ケイカク</t>
    </rPh>
    <rPh sb="3" eb="5">
      <t>ガイヨウ</t>
    </rPh>
    <phoneticPr fontId="5"/>
  </si>
  <si>
    <t>参画者の氏名</t>
    <rPh sb="0" eb="1">
      <t>サンカイ</t>
    </rPh>
    <rPh sb="1" eb="2">
      <t>カク</t>
    </rPh>
    <rPh sb="2" eb="3">
      <t>シャ</t>
    </rPh>
    <rPh sb="4" eb="6">
      <t>シメイ</t>
    </rPh>
    <phoneticPr fontId="5"/>
  </si>
  <si>
    <t>参画者の
経歴の概要</t>
    <rPh sb="0" eb="2">
      <t>サンカク</t>
    </rPh>
    <rPh sb="2" eb="3">
      <t>シャ</t>
    </rPh>
    <rPh sb="5" eb="7">
      <t>ケイレキ</t>
    </rPh>
    <rPh sb="8" eb="10">
      <t>ガイヨウ</t>
    </rPh>
    <phoneticPr fontId="5"/>
  </si>
  <si>
    <t>主たるの事務所
の所在地</t>
    <rPh sb="0" eb="1">
      <t>シュ</t>
    </rPh>
    <rPh sb="4" eb="7">
      <t>ジムショ</t>
    </rPh>
    <rPh sb="9" eb="12">
      <t>ショザイチ</t>
    </rPh>
    <phoneticPr fontId="5"/>
  </si>
  <si>
    <t>電話　　　　　　　（　　　　　）</t>
    <rPh sb="0" eb="2">
      <t>デンワ</t>
    </rPh>
    <phoneticPr fontId="5"/>
  </si>
  <si>
    <t>使用予定
労働者数</t>
    <rPh sb="0" eb="2">
      <t>シヨウ</t>
    </rPh>
    <rPh sb="2" eb="4">
      <t>ヨテイ</t>
    </rPh>
    <rPh sb="5" eb="8">
      <t>ロウドウシャ</t>
    </rPh>
    <rPh sb="8" eb="9">
      <t>スウ</t>
    </rPh>
    <phoneticPr fontId="5"/>
  </si>
  <si>
    <t>関係請負人
の予定数</t>
    <rPh sb="0" eb="2">
      <t>カンケイ</t>
    </rPh>
    <rPh sb="2" eb="4">
      <t>ウケオイ</t>
    </rPh>
    <rPh sb="4" eb="5">
      <t>ニン</t>
    </rPh>
    <rPh sb="7" eb="9">
      <t>ヨテイ</t>
    </rPh>
    <rPh sb="9" eb="10">
      <t>カズ</t>
    </rPh>
    <phoneticPr fontId="5"/>
  </si>
  <si>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5"/>
  </si>
  <si>
    <t>人</t>
    <rPh sb="0" eb="1">
      <t>ニン</t>
    </rPh>
    <phoneticPr fontId="5"/>
  </si>
  <si>
    <t>事業者職氏名</t>
    <rPh sb="0" eb="3">
      <t>ジギョウシャ</t>
    </rPh>
    <rPh sb="3" eb="4">
      <t>ショク</t>
    </rPh>
    <rPh sb="4" eb="6">
      <t>シメイ</t>
    </rPh>
    <phoneticPr fontId="5"/>
  </si>
  <si>
    <t>厚 生 労 働 大 臣</t>
    <rPh sb="0" eb="1">
      <t>アツシ</t>
    </rPh>
    <rPh sb="2" eb="3">
      <t>セイ</t>
    </rPh>
    <rPh sb="4" eb="5">
      <t>ロウ</t>
    </rPh>
    <rPh sb="6" eb="7">
      <t>ドウ</t>
    </rPh>
    <rPh sb="8" eb="9">
      <t>ダイ</t>
    </rPh>
    <rPh sb="10" eb="11">
      <t>シン</t>
    </rPh>
    <phoneticPr fontId="5"/>
  </si>
  <si>
    <t>殿</t>
    <rPh sb="0" eb="1">
      <t>ドノ</t>
    </rPh>
    <phoneticPr fontId="5"/>
  </si>
  <si>
    <t>労働基準監督署長</t>
    <rPh sb="0" eb="2">
      <t>ロウドウ</t>
    </rPh>
    <rPh sb="2" eb="4">
      <t>キジュン</t>
    </rPh>
    <rPh sb="4" eb="6">
      <t>カントク</t>
    </rPh>
    <rPh sb="6" eb="8">
      <t>ショチョウ</t>
    </rPh>
    <phoneticPr fontId="5"/>
  </si>
  <si>
    <t>備考</t>
    <rPh sb="0" eb="2">
      <t>ビコウ</t>
    </rPh>
    <phoneticPr fontId="5"/>
  </si>
  <si>
    <t>表題の「建設工事」及び「土石採取」のうち、該当しない文字を抹消すること。</t>
    <phoneticPr fontId="5"/>
  </si>
  <si>
    <t>｢事業の種類｣の欄は、次の区分により記入すること。</t>
    <phoneticPr fontId="5"/>
  </si>
  <si>
    <t>建  設  業</t>
    <rPh sb="0" eb="1">
      <t>タツル</t>
    </rPh>
    <rPh sb="3" eb="4">
      <t>セツ</t>
    </rPh>
    <rPh sb="6" eb="7">
      <t>ギョウ</t>
    </rPh>
    <phoneticPr fontId="5"/>
  </si>
  <si>
    <t>　水力発電所等建設工事　ずい道建設工事　地下鉄建設工事　鉄道軌道建設工事</t>
    <phoneticPr fontId="5"/>
  </si>
  <si>
    <t>　橋梁建設工事　道路建設工事　河川土木工事　砂防工事　土地整理土木工事</t>
    <phoneticPr fontId="5"/>
  </si>
  <si>
    <t>　その他の土木工事　鉄骨鉄筋コンクリート造家屋建築工事　鉄筋造家屋建築工事</t>
    <phoneticPr fontId="5"/>
  </si>
  <si>
    <t>　建築設備工事　その他の建築工事　電気工事業　機械器具設置工事　その他の設備工事</t>
    <phoneticPr fontId="5"/>
  </si>
  <si>
    <t>土石採取業</t>
    <rPh sb="0" eb="2">
      <t>ドセキ</t>
    </rPh>
    <rPh sb="2" eb="4">
      <t>サイシュ</t>
    </rPh>
    <rPh sb="4" eb="5">
      <t>ギョウ</t>
    </rPh>
    <phoneticPr fontId="5"/>
  </si>
  <si>
    <t>　採石業　砂利採取業　その他土石採取業</t>
    <phoneticPr fontId="5"/>
  </si>
  <si>
    <t>「仕事の範囲」の欄は、労働安全衛生規則第90条各号の区分により記入すること。</t>
    <phoneticPr fontId="5"/>
  </si>
  <si>
    <t>「発注者名」及び「工事請負金額」の欄は、建設工事の場合に記入すること。</t>
    <phoneticPr fontId="5"/>
  </si>
  <si>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</si>
  <si>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</si>
  <si>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5"/>
  </si>
  <si>
    <t>「参画者の経歴の概要」の欄には、参画者の資格に関する学歴、職歴、勤務年数等を記入すること。</t>
    <phoneticPr fontId="5"/>
  </si>
  <si>
    <t>環境局環境保全課</t>
    <rPh sb="0" eb="3">
      <t>カンキョウキョク</t>
    </rPh>
    <rPh sb="3" eb="5">
      <t>カンキョウ</t>
    </rPh>
    <rPh sb="5" eb="7">
      <t>ホゼン</t>
    </rPh>
    <rPh sb="7" eb="8">
      <t>カ</t>
    </rPh>
    <phoneticPr fontId="5"/>
  </si>
  <si>
    <t>電話　078-595-6180</t>
    <rPh sb="0" eb="2">
      <t>デンワ</t>
    </rPh>
    <phoneticPr fontId="5"/>
  </si>
  <si>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5"/>
  </si>
  <si>
    <t>500万円以上の工事。
監督員の内容確認が必要。</t>
    <phoneticPr fontId="82"/>
  </si>
  <si>
    <t>休日等取得計画・実績書</t>
    <rPh sb="0" eb="2">
      <t>キュウジツ</t>
    </rPh>
    <rPh sb="2" eb="3">
      <t>トウ</t>
    </rPh>
    <rPh sb="3" eb="5">
      <t>シュトク</t>
    </rPh>
    <rPh sb="5" eb="7">
      <t>ケイカク</t>
    </rPh>
    <rPh sb="8" eb="10">
      <t>ジッセキ</t>
    </rPh>
    <rPh sb="10" eb="11">
      <t>ショ</t>
    </rPh>
    <phoneticPr fontId="82"/>
  </si>
  <si>
    <t>工事件名</t>
    <rPh sb="0" eb="2">
      <t>コウジ</t>
    </rPh>
    <rPh sb="2" eb="4">
      <t>ケンメイ</t>
    </rPh>
    <phoneticPr fontId="82"/>
  </si>
  <si>
    <t>請負人名</t>
    <rPh sb="0" eb="2">
      <t>ウケオイ</t>
    </rPh>
    <rPh sb="2" eb="3">
      <t>ニン</t>
    </rPh>
    <rPh sb="3" eb="4">
      <t>メイ</t>
    </rPh>
    <phoneticPr fontId="82"/>
  </si>
  <si>
    <t>工期</t>
    <rPh sb="0" eb="2">
      <t>コウキ</t>
    </rPh>
    <phoneticPr fontId="82"/>
  </si>
  <si>
    <t>令和</t>
    <rPh sb="0" eb="2">
      <t>レイワ</t>
    </rPh>
    <phoneticPr fontId="82"/>
  </si>
  <si>
    <t>年</t>
    <rPh sb="0" eb="1">
      <t>ネン</t>
    </rPh>
    <phoneticPr fontId="82"/>
  </si>
  <si>
    <t>月</t>
    <rPh sb="0" eb="1">
      <t>ガツ</t>
    </rPh>
    <phoneticPr fontId="82"/>
  </si>
  <si>
    <t>日～</t>
    <rPh sb="0" eb="1">
      <t>ニチ</t>
    </rPh>
    <phoneticPr fontId="82"/>
  </si>
  <si>
    <t>日</t>
    <rPh sb="0" eb="1">
      <t>ニチ</t>
    </rPh>
    <phoneticPr fontId="82"/>
  </si>
  <si>
    <t>提出日</t>
    <rPh sb="0" eb="2">
      <t>テイシュツ</t>
    </rPh>
    <rPh sb="2" eb="3">
      <t>ビ</t>
    </rPh>
    <phoneticPr fontId="82"/>
  </si>
  <si>
    <t>計画</t>
    <rPh sb="0" eb="2">
      <t>ケイカク</t>
    </rPh>
    <phoneticPr fontId="82"/>
  </si>
  <si>
    <t>実績</t>
    <rPh sb="0" eb="2">
      <t>ジッセキ</t>
    </rPh>
    <phoneticPr fontId="82"/>
  </si>
  <si>
    <t>（</t>
    <phoneticPr fontId="82"/>
  </si>
  <si>
    <t>／</t>
    <phoneticPr fontId="82"/>
  </si>
  <si>
    <t>枚のうち）</t>
    <rPh sb="0" eb="1">
      <t>マイ</t>
    </rPh>
    <phoneticPr fontId="82"/>
  </si>
  <si>
    <t>曜日</t>
    <rPh sb="0" eb="2">
      <t>ヨウビ</t>
    </rPh>
    <phoneticPr fontId="67"/>
  </si>
  <si>
    <t>休日取得</t>
    <rPh sb="0" eb="2">
      <t>キュウジツ</t>
    </rPh>
    <rPh sb="2" eb="4">
      <t>シュトク</t>
    </rPh>
    <phoneticPr fontId="82"/>
  </si>
  <si>
    <t>備考</t>
    <rPh sb="0" eb="2">
      <t>ビコウ</t>
    </rPh>
    <phoneticPr fontId="82"/>
  </si>
  <si>
    <t>火</t>
  </si>
  <si>
    <t>水</t>
  </si>
  <si>
    <t>木</t>
  </si>
  <si>
    <t>金</t>
  </si>
  <si>
    <t>土</t>
  </si>
  <si>
    <t>日</t>
  </si>
  <si>
    <t>月</t>
  </si>
  <si>
    <t>当月</t>
    <rPh sb="0" eb="2">
      <t>トウゲツ</t>
    </rPh>
    <phoneticPr fontId="82"/>
  </si>
  <si>
    <t>対象
土日数</t>
    <rPh sb="0" eb="2">
      <t>タイショウ</t>
    </rPh>
    <rPh sb="3" eb="6">
      <t>ドニチスウ</t>
    </rPh>
    <phoneticPr fontId="82"/>
  </si>
  <si>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2"/>
  </si>
  <si>
    <t>閉所等</t>
    <rPh sb="0" eb="2">
      <t>ヘイショ</t>
    </rPh>
    <rPh sb="2" eb="3">
      <t>トウ</t>
    </rPh>
    <phoneticPr fontId="82"/>
  </si>
  <si>
    <t>実績累計</t>
    <rPh sb="0" eb="4">
      <t>ジッセキルイケイ</t>
    </rPh>
    <phoneticPr fontId="82"/>
  </si>
  <si>
    <t>日数</t>
    <rPh sb="0" eb="2">
      <t>ニッスウ</t>
    </rPh>
    <phoneticPr fontId="82"/>
  </si>
  <si>
    <t>達成</t>
  </si>
  <si>
    <t>月単位
閉所率</t>
    <rPh sb="0" eb="3">
      <t>ツキタンイ</t>
    </rPh>
    <rPh sb="4" eb="6">
      <t>ヘイショ</t>
    </rPh>
    <rPh sb="6" eb="7">
      <t>リツ</t>
    </rPh>
    <phoneticPr fontId="82"/>
  </si>
  <si>
    <t>累計
閉所率</t>
    <rPh sb="0" eb="2">
      <t>ルイケイ</t>
    </rPh>
    <rPh sb="3" eb="5">
      <t>ヘイショ</t>
    </rPh>
    <rPh sb="5" eb="6">
      <t>リツ</t>
    </rPh>
    <phoneticPr fontId="82"/>
  </si>
  <si>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2"/>
  </si>
  <si>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2"/>
  </si>
  <si>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2"/>
  </si>
  <si>
    <t>（工事監督課・事務所あて）</t>
  </si>
  <si>
    <t>様</t>
  </si>
  <si>
    <t>受注者</t>
    <phoneticPr fontId="82"/>
  </si>
  <si>
    <t>（社名）</t>
    <phoneticPr fontId="82"/>
  </si>
  <si>
    <t>（現場代理人氏名）</t>
    <phoneticPr fontId="82"/>
  </si>
  <si>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</si>
  <si>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</si>
  <si>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</si>
  <si>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</si>
  <si>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</si>
  <si>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</si>
  <si>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</si>
  <si>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</si>
  <si>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</si>
  <si>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</si>
  <si>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</si>
  <si>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67"/>
  </si>
  <si>
    <t>　　　　　□　通期の4週8休以上</t>
    <phoneticPr fontId="67"/>
  </si>
  <si>
    <t>令和　　　年　　月　　日</t>
    <phoneticPr fontId="67"/>
  </si>
  <si>
    <t xml:space="preserve"> </t>
    <phoneticPr fontId="67"/>
  </si>
  <si>
    <t>週休2日制工事実施要領</t>
    <rPh sb="0" eb="2">
      <t>シュウキュウ</t>
    </rPh>
    <rPh sb="3" eb="7">
      <t>ニチセイコウジ</t>
    </rPh>
    <rPh sb="7" eb="11">
      <t>ジッシヨウリョウ</t>
    </rPh>
    <phoneticPr fontId="67"/>
  </si>
  <si>
    <t>様式1</t>
    <rPh sb="0" eb="2">
      <t>ヨウシキ</t>
    </rPh>
    <phoneticPr fontId="67"/>
  </si>
  <si>
    <t>様式2</t>
    <rPh sb="0" eb="2">
      <t>ヨウシキ</t>
    </rPh>
    <phoneticPr fontId="67"/>
  </si>
  <si>
    <t>工事着手まで</t>
    <phoneticPr fontId="67"/>
  </si>
  <si>
    <t>毎月末</t>
    <rPh sb="2" eb="3">
      <t>マツ</t>
    </rPh>
    <phoneticPr fontId="67"/>
  </si>
  <si>
    <t>対象工事：受注者希望方式</t>
    <rPh sb="0" eb="2">
      <t>タイショウ</t>
    </rPh>
    <rPh sb="2" eb="4">
      <t>コウジ</t>
    </rPh>
    <rPh sb="5" eb="10">
      <t>ジュチュウシャキボウ</t>
    </rPh>
    <rPh sb="10" eb="12">
      <t>ホウシキ</t>
    </rPh>
    <phoneticPr fontId="67"/>
  </si>
  <si>
    <t>中間前払</t>
    <rPh sb="0" eb="4">
      <t>チュウカンマエバラ</t>
    </rPh>
    <phoneticPr fontId="82"/>
  </si>
  <si>
    <t>変更契約後</t>
    <rPh sb="0" eb="2">
      <t>ヘンコウ</t>
    </rPh>
    <rPh sb="2" eb="4">
      <t>ケイヤク</t>
    </rPh>
    <rPh sb="4" eb="5">
      <t>ゴ</t>
    </rPh>
    <phoneticPr fontId="82"/>
  </si>
  <si>
    <t>部分払</t>
    <rPh sb="0" eb="3">
      <t>ブブンバラ</t>
    </rPh>
    <phoneticPr fontId="82"/>
  </si>
  <si>
    <t>技術者の配置変更、工期の変更時提出</t>
    <rPh sb="0" eb="3">
      <t>ギジュツシャ</t>
    </rPh>
    <rPh sb="4" eb="8">
      <t>ハイチヘンコウ</t>
    </rPh>
    <rPh sb="9" eb="11">
      <t>コウキ</t>
    </rPh>
    <rPh sb="12" eb="14">
      <t>ヘンコウ</t>
    </rPh>
    <rPh sb="14" eb="15">
      <t>ジ</t>
    </rPh>
    <rPh sb="15" eb="17">
      <t>テイシュツ</t>
    </rPh>
    <phoneticPr fontId="82"/>
  </si>
  <si>
    <t>休日等取得計画・実績書（R6.7）</t>
    <phoneticPr fontId="67"/>
  </si>
  <si>
    <t>週休2日制工事実施意向届出書（R6.7）</t>
    <phoneticPr fontId="67"/>
  </si>
  <si>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67"/>
  </si>
  <si>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67"/>
  </si>
  <si>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67"/>
  </si>
  <si>
    <t>３部</t>
    <phoneticPr fontId="67"/>
  </si>
  <si>
    <t>甲乙各1部</t>
    <rPh sb="0" eb="2">
      <t>コウオツ</t>
    </rPh>
    <rPh sb="2" eb="3">
      <t>カク</t>
    </rPh>
    <rPh sb="4" eb="5">
      <t>ブ</t>
    </rPh>
    <phoneticPr fontId="67"/>
  </si>
  <si>
    <t>工事実績情報システム</t>
    <rPh sb="2" eb="4">
      <t>ジッセキ</t>
    </rPh>
    <rPh sb="4" eb="6">
      <t>ジョウホウ</t>
    </rPh>
    <phoneticPr fontId="67"/>
  </si>
  <si>
    <t>PDFを電子メールで提出可</t>
    <rPh sb="4" eb="6">
      <t>デンシ</t>
    </rPh>
    <rPh sb="10" eb="12">
      <t>テイシュツ</t>
    </rPh>
    <rPh sb="12" eb="13">
      <t>カ</t>
    </rPh>
    <phoneticPr fontId="67"/>
  </si>
  <si>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67"/>
  </si>
  <si>
    <t>着手前</t>
    <rPh sb="0" eb="3">
      <t>チャクシュマエ</t>
    </rPh>
    <phoneticPr fontId="82"/>
  </si>
  <si>
    <t>13-1</t>
    <phoneticPr fontId="67"/>
  </si>
  <si>
    <t>13-2</t>
    <phoneticPr fontId="67"/>
  </si>
  <si>
    <t>特定工作物解体等工事実施届〔アスベスト処理〕</t>
    <phoneticPr fontId="67"/>
  </si>
  <si>
    <t>特定粉じん排出等作業実施届〔アスベスト処理〕</t>
    <phoneticPr fontId="82"/>
  </si>
  <si>
    <t>２部</t>
    <phoneticPr fontId="67"/>
  </si>
  <si>
    <t>事前調査の結果の掲示板</t>
    <rPh sb="0" eb="2">
      <t>ジゼン</t>
    </rPh>
    <rPh sb="2" eb="4">
      <t>チョウサ</t>
    </rPh>
    <rPh sb="5" eb="7">
      <t>ケッカ</t>
    </rPh>
    <rPh sb="8" eb="11">
      <t>ケイジバン</t>
    </rPh>
    <phoneticPr fontId="82"/>
  </si>
  <si>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67"/>
  </si>
  <si>
    <t>e-ひょうご掲載</t>
    <rPh sb="6" eb="8">
      <t>ケイサイ</t>
    </rPh>
    <phoneticPr fontId="67"/>
  </si>
  <si>
    <t>下請契約を締結する全ての工事（下請契約金額に関わらず必要）</t>
    <phoneticPr fontId="82"/>
  </si>
  <si>
    <t>暴力団等排除要綱
e-ひょうごに参考掲載</t>
    <rPh sb="0" eb="3">
      <t>ボウリョクダン</t>
    </rPh>
    <rPh sb="3" eb="4">
      <t>トウ</t>
    </rPh>
    <rPh sb="4" eb="6">
      <t>ハイジョ</t>
    </rPh>
    <rPh sb="6" eb="8">
      <t>ヨウコウ</t>
    </rPh>
    <rPh sb="16" eb="18">
      <t>サンコウ</t>
    </rPh>
    <phoneticPr fontId="67"/>
  </si>
  <si>
    <t>神戸市発注工事請負業務　共通事項</t>
    <rPh sb="0" eb="5">
      <t>コウベシハッチュウ</t>
    </rPh>
    <rPh sb="5" eb="7">
      <t>コウジ</t>
    </rPh>
    <rPh sb="7" eb="9">
      <t>ウケオイ</t>
    </rPh>
    <rPh sb="9" eb="11">
      <t>ギョウム</t>
    </rPh>
    <rPh sb="12" eb="14">
      <t>キョウツウ</t>
    </rPh>
    <rPh sb="14" eb="16">
      <t>ジコウ</t>
    </rPh>
    <phoneticPr fontId="67"/>
  </si>
  <si>
    <t>変契後</t>
    <rPh sb="0" eb="1">
      <t>ヘン</t>
    </rPh>
    <rPh sb="1" eb="2">
      <t>ケイ</t>
    </rPh>
    <rPh sb="2" eb="3">
      <t>ゴ</t>
    </rPh>
    <phoneticPr fontId="82"/>
  </si>
  <si>
    <t>e-ひょうご掲載
(兵庫県建設業協会で販売)</t>
    <rPh sb="6" eb="8">
      <t>ケイサイ</t>
    </rPh>
    <phoneticPr fontId="67"/>
  </si>
  <si>
    <t>：</t>
    <phoneticPr fontId="67"/>
  </si>
  <si>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67"/>
  </si>
  <si>
    <t>建設資材廃棄物引渡完了報告書</t>
    <phoneticPr fontId="67"/>
  </si>
  <si>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67"/>
  </si>
  <si>
    <t>環境局　建設工事に伴う規制</t>
    <rPh sb="0" eb="3">
      <t>カンキョウキョク</t>
    </rPh>
    <rPh sb="4" eb="8">
      <t>ケンセツコウジ</t>
    </rPh>
    <rPh sb="9" eb="10">
      <t>トモナ</t>
    </rPh>
    <rPh sb="11" eb="13">
      <t>キセイ</t>
    </rPh>
    <phoneticPr fontId="67"/>
  </si>
  <si>
    <r>
      <t>様式第１号</t>
    </r>
    <r>
      <rPr>
        <sz val="11"/>
        <color indexed="8"/>
        <rFont val="ＭＳ 明朝"/>
        <family val="1"/>
        <charset val="128"/>
      </rPr>
      <t>（第５条関係）</t>
    </r>
    <phoneticPr fontId="5"/>
  </si>
  <si>
    <t>建築物解体等作業届</t>
    <phoneticPr fontId="5"/>
  </si>
  <si>
    <t>事業場の名称</t>
  </si>
  <si>
    <t>作業場の所在地</t>
  </si>
  <si>
    <t>仕事の範囲</t>
  </si>
  <si>
    <t>解体する部材の種類</t>
    <phoneticPr fontId="5"/>
  </si>
  <si>
    <t>発注者名</t>
  </si>
  <si>
    <t>工事請負金額</t>
    <rPh sb="4" eb="6">
      <t>キンガク</t>
    </rPh>
    <phoneticPr fontId="5"/>
  </si>
  <si>
    <t>仕事の開始
予定年月日</t>
    <phoneticPr fontId="5"/>
  </si>
  <si>
    <t>仕事の終了
予定年月日</t>
    <rPh sb="3" eb="5">
      <t>シュウリョウ</t>
    </rPh>
    <phoneticPr fontId="5"/>
  </si>
  <si>
    <t>主たる事務所
の所在地</t>
    <phoneticPr fontId="5"/>
  </si>
  <si>
    <t>電話</t>
    <phoneticPr fontId="5"/>
  </si>
  <si>
    <t>使用予定
労働者数</t>
    <phoneticPr fontId="5"/>
  </si>
  <si>
    <t>人</t>
  </si>
  <si>
    <t>関係請負人の予定数</t>
    <phoneticPr fontId="5"/>
  </si>
  <si>
    <t>関係請負人の使用する労働者の予定数の合計</t>
    <phoneticPr fontId="5"/>
  </si>
  <si>
    <t>作業主任者
の氏名</t>
    <phoneticPr fontId="5"/>
  </si>
  <si>
    <t>石綿ばく露防止のための措置の概要</t>
    <phoneticPr fontId="5"/>
  </si>
  <si>
    <t>・除去する石綿等の種類</t>
    <phoneticPr fontId="5"/>
  </si>
  <si>
    <t>・使用する機器や保護具</t>
    <phoneticPr fontId="5"/>
  </si>
  <si>
    <t>・隔離・立入禁止の措置</t>
    <phoneticPr fontId="5"/>
  </si>
  <si>
    <t>・粉じんの発散防止、抑制方法</t>
    <phoneticPr fontId="5"/>
  </si>
  <si>
    <t>・換気方法</t>
    <phoneticPr fontId="5"/>
  </si>
  <si>
    <t>・石綿濃度の測定</t>
    <phoneticPr fontId="5"/>
  </si>
  <si>
    <t>・解体廃棄物の処理方法</t>
    <phoneticPr fontId="5"/>
  </si>
  <si>
    <t>などを記載します。</t>
    <phoneticPr fontId="5"/>
  </si>
  <si>
    <t>建築物又は工作物の概要を示す図面を添付して下さい。</t>
    <phoneticPr fontId="5"/>
  </si>
  <si>
    <t>事業者職氏名</t>
    <phoneticPr fontId="5"/>
  </si>
  <si>
    <t>㊞</t>
    <phoneticPr fontId="5"/>
  </si>
  <si>
    <t>労働基準監督署長　殿</t>
    <phoneticPr fontId="5"/>
  </si>
  <si>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5"/>
  </si>
  <si>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5"/>
  </si>
  <si>
    <t>建築物解体等作業届</t>
    <rPh sb="0" eb="3">
      <t>ケンチクブツ</t>
    </rPh>
    <rPh sb="3" eb="5">
      <t>カイタイ</t>
    </rPh>
    <rPh sb="5" eb="6">
      <t>ナド</t>
    </rPh>
    <rPh sb="6" eb="9">
      <t>サギョウトドケ</t>
    </rPh>
    <phoneticPr fontId="82"/>
  </si>
  <si>
    <t>12-2</t>
  </si>
  <si>
    <t>労働安全衛生法第88条第3項</t>
    <rPh sb="0" eb="4">
      <t>ロウドウアンゼン</t>
    </rPh>
    <rPh sb="4" eb="7">
      <t>エイセイホウ</t>
    </rPh>
    <rPh sb="7" eb="8">
      <t>ダイ</t>
    </rPh>
    <rPh sb="10" eb="11">
      <t>ジョウ</t>
    </rPh>
    <rPh sb="11" eb="12">
      <t>ダイ</t>
    </rPh>
    <rPh sb="13" eb="14">
      <t>コウ</t>
    </rPh>
    <phoneticPr fontId="67"/>
  </si>
  <si>
    <t>078</t>
    <phoneticPr fontId="67"/>
  </si>
  <si>
    <t>所定（環境局HP）</t>
    <rPh sb="0" eb="2">
      <t>ショテイ</t>
    </rPh>
    <rPh sb="3" eb="6">
      <t>カンキョウキョク</t>
    </rPh>
    <phoneticPr fontId="67"/>
  </si>
  <si>
    <t>環境局環境保全課、神戸市スマート申請システム（e-KOBE)</t>
    <phoneticPr fontId="82"/>
  </si>
  <si>
    <t>石綿障害予防規則第5条</t>
    <rPh sb="0" eb="2">
      <t>セキメン</t>
    </rPh>
    <rPh sb="2" eb="4">
      <t>ショウガイ</t>
    </rPh>
    <rPh sb="4" eb="6">
      <t>ヨボウ</t>
    </rPh>
    <rPh sb="6" eb="8">
      <t>キソク</t>
    </rPh>
    <rPh sb="8" eb="9">
      <t>ダイ</t>
    </rPh>
    <rPh sb="10" eb="11">
      <t>ジョウ</t>
    </rPh>
    <phoneticPr fontId="67"/>
  </si>
  <si>
    <t>建設工事・土砂採取計画届</t>
    <rPh sb="0" eb="4">
      <t>ケンセツコウジ</t>
    </rPh>
    <rPh sb="5" eb="9">
      <t>ドシャサイシュ</t>
    </rPh>
    <rPh sb="9" eb="12">
      <t>ケイカクトドケ</t>
    </rPh>
    <phoneticPr fontId="82"/>
  </si>
  <si>
    <t>建設工事計画届のポイント</t>
    <rPh sb="0" eb="4">
      <t>ケンセツコウジ</t>
    </rPh>
    <rPh sb="4" eb="7">
      <t>ケイカクトドケ</t>
    </rPh>
    <phoneticPr fontId="67"/>
  </si>
  <si>
    <t>12-1</t>
    <phoneticPr fontId="67"/>
  </si>
  <si>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67"/>
  </si>
  <si>
    <t>令和６年７月16日更新</t>
    <rPh sb="0" eb="2">
      <t>レイワ</t>
    </rPh>
    <rPh sb="3" eb="4">
      <t>ネン</t>
    </rPh>
    <rPh sb="5" eb="6">
      <t>ガツ</t>
    </rPh>
    <rPh sb="8" eb="9">
      <t>ニチ</t>
    </rPh>
    <rPh sb="9" eb="11">
      <t>コウシン</t>
    </rPh>
    <phoneticPr fontId="67"/>
  </si>
  <si>
    <t>主任技術者・監理技術者（補佐）経歴書（当初）</t>
    <rPh sb="12" eb="14">
      <t>ホサ</t>
    </rPh>
    <rPh sb="19" eb="21">
      <t>トウショ</t>
    </rPh>
    <phoneticPr fontId="67"/>
  </si>
  <si>
    <t>公共工事前払金交付申請書・通知書</t>
    <rPh sb="13" eb="16">
      <t>ツウチショ</t>
    </rPh>
    <phoneticPr fontId="67"/>
  </si>
  <si>
    <t>電子メール(keiyaku-kouji@office.city.kobe.lg.jp)で提出可
請求書・保証事業会社の保証証書（正本、副本）と併せて提出</t>
    <rPh sb="0" eb="2">
      <t>デンシ</t>
    </rPh>
    <rPh sb="44" eb="46">
      <t>テイシュツ</t>
    </rPh>
    <rPh sb="46" eb="47">
      <t>カ</t>
    </rPh>
    <phoneticPr fontId="67"/>
  </si>
  <si>
    <t>「建設工事に係る資材の再資源化等に関する法律」第13条に基づく書面（当初）</t>
    <rPh sb="15" eb="16">
      <t>ナド</t>
    </rPh>
    <phoneticPr fontId="67"/>
  </si>
  <si>
    <t>工事担当課→契約監理課</t>
    <rPh sb="6" eb="11">
      <t>ケイヤクカンリカ</t>
    </rPh>
    <phoneticPr fontId="67"/>
  </si>
  <si>
    <t>建設リサイクル法対象工事
甲・乙それぞれ2枚以上になる場合、割印が必要
書面提出日より概ね2週間後に契約監理課まで受け取りにお越しください</t>
    <phoneticPr fontId="67"/>
  </si>
  <si>
    <t>電子メール(keiyaku-kouji@office.city.kobe.lg.jp)で提出可
途中交代の協議事項に関する「工事打合せ簿の写し」と併せて提出</t>
    <rPh sb="0" eb="2">
      <t>デンシ</t>
    </rPh>
    <rPh sb="44" eb="46">
      <t>テイシュツ</t>
    </rPh>
    <rPh sb="46" eb="47">
      <t>カ</t>
    </rPh>
    <phoneticPr fontId="67"/>
  </si>
  <si>
    <t>中間前金払認定請求書兼認定調書</t>
    <rPh sb="3" eb="4">
      <t>カネ</t>
    </rPh>
    <phoneticPr fontId="67"/>
  </si>
  <si>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67"/>
  </si>
  <si>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67"/>
  </si>
  <si>
    <t>中間前払金認定請求書兼認定調書の添付資料
電子メール(keiyaku-kouji@office.city.kobe.lg.jp)で提出可？</t>
    <rPh sb="65" eb="67">
      <t>テイシュツ</t>
    </rPh>
    <phoneticPr fontId="67"/>
  </si>
  <si>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67"/>
  </si>
  <si>
    <t>該当年度のグリーン調達方針を参照</t>
    <rPh sb="0" eb="4">
      <t>ガイトウネンド</t>
    </rPh>
    <phoneticPr fontId="67"/>
  </si>
  <si>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2"/>
  </si>
  <si>
    <r>
      <t xml:space="preserve">部数
</t>
    </r>
    <r>
      <rPr>
        <sz val="9"/>
        <rFont val="Meiryo UI"/>
        <family val="3"/>
        <charset val="128"/>
      </rPr>
      <t>(紙の場合)</t>
    </r>
    <rPh sb="4" eb="5">
      <t>カミ</t>
    </rPh>
    <rPh sb="6" eb="8">
      <t>バアイ</t>
    </rPh>
    <phoneticPr fontId="67"/>
  </si>
  <si>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2"/>
  </si>
  <si>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67"/>
  </si>
  <si>
    <r>
      <t>作業開始の</t>
    </r>
    <r>
      <rPr>
        <sz val="11"/>
        <color rgb="FFFF0000"/>
        <rFont val="Meiryo UI"/>
        <family val="3"/>
        <charset val="128"/>
      </rPr>
      <t>14日前</t>
    </r>
    <rPh sb="0" eb="2">
      <t>サギョウ</t>
    </rPh>
    <rPh sb="2" eb="4">
      <t>カイシ</t>
    </rPh>
    <phoneticPr fontId="82"/>
  </si>
  <si>
    <r>
      <t>作業開始</t>
    </r>
    <r>
      <rPr>
        <sz val="11"/>
        <color rgb="FFFF0000"/>
        <rFont val="Meiryo UI"/>
        <family val="3"/>
        <charset val="128"/>
      </rPr>
      <t>前日</t>
    </r>
    <rPh sb="0" eb="2">
      <t>サギョウ</t>
    </rPh>
    <rPh sb="2" eb="4">
      <t>カイシ</t>
    </rPh>
    <rPh sb="5" eb="6">
      <t>ヒ</t>
    </rPh>
    <phoneticPr fontId="82"/>
  </si>
  <si>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2"/>
  </si>
  <si>
    <r>
      <t>契約締結後</t>
    </r>
    <r>
      <rPr>
        <sz val="11"/>
        <color rgb="FFFF0000"/>
        <rFont val="Meiryo UI"/>
        <family val="3"/>
        <charset val="128"/>
      </rPr>
      <t>14日以内</t>
    </r>
    <phoneticPr fontId="67"/>
  </si>
  <si>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67"/>
  </si>
  <si>
    <r>
      <t>契約締結後</t>
    </r>
    <r>
      <rPr>
        <sz val="11"/>
        <color rgb="FFFF0000"/>
        <rFont val="Meiryo UI"/>
        <family val="3"/>
        <charset val="128"/>
      </rPr>
      <t>1ヶ月以内</t>
    </r>
    <phoneticPr fontId="67"/>
  </si>
  <si>
    <r>
      <t>契約締結後</t>
    </r>
    <r>
      <rPr>
        <sz val="11"/>
        <color rgb="FFFF0000"/>
        <rFont val="Meiryo UI"/>
        <family val="3"/>
        <charset val="128"/>
      </rPr>
      <t>速やかに</t>
    </r>
    <phoneticPr fontId="67"/>
  </si>
  <si>
    <r>
      <t>工事着手の概ね</t>
    </r>
    <r>
      <rPr>
        <sz val="11"/>
        <color rgb="FFFF0000"/>
        <rFont val="Meiryo UI"/>
        <family val="3"/>
        <charset val="128"/>
      </rPr>
      <t>10日前まで</t>
    </r>
    <phoneticPr fontId="67"/>
  </si>
  <si>
    <r>
      <t>契約後、土日祝を除く</t>
    </r>
    <r>
      <rPr>
        <sz val="11"/>
        <color rgb="FFFF0000"/>
        <rFont val="Meiryo UI"/>
        <family val="3"/>
        <charset val="128"/>
      </rPr>
      <t>10日以内</t>
    </r>
    <r>
      <rPr>
        <sz val="11"/>
        <rFont val="Meiryo UI"/>
        <family val="3"/>
        <charset val="128"/>
      </rPr>
      <t>に登録</t>
    </r>
    <phoneticPr fontId="67"/>
  </si>
  <si>
    <r>
      <t>作成後、</t>
    </r>
    <r>
      <rPr>
        <sz val="11"/>
        <color rgb="FFFF0000"/>
        <rFont val="Meiryo UI"/>
        <family val="3"/>
        <charset val="128"/>
      </rPr>
      <t>速やかに</t>
    </r>
    <phoneticPr fontId="67"/>
  </si>
  <si>
    <r>
      <t>現場説明後</t>
    </r>
    <r>
      <rPr>
        <sz val="11"/>
        <color rgb="FFFF0000"/>
        <rFont val="Meiryo UI"/>
        <family val="3"/>
        <charset val="128"/>
      </rPr>
      <t>速やかに</t>
    </r>
    <phoneticPr fontId="67"/>
  </si>
  <si>
    <r>
      <rPr>
        <sz val="11"/>
        <color rgb="FFFF0000"/>
        <rFont val="Meiryo UI"/>
        <family val="3"/>
        <charset val="128"/>
      </rPr>
      <t>届出前</t>
    </r>
    <r>
      <rPr>
        <sz val="11"/>
        <rFont val="Meiryo UI"/>
        <family val="3"/>
        <charset val="128"/>
      </rPr>
      <t>（届出不要の場合は着手前）</t>
    </r>
    <phoneticPr fontId="82"/>
  </si>
  <si>
    <r>
      <t>変更後、土日祝を除く</t>
    </r>
    <r>
      <rPr>
        <sz val="11"/>
        <color rgb="FFFF0000"/>
        <rFont val="Meiryo UI"/>
        <family val="3"/>
        <charset val="128"/>
      </rPr>
      <t>10日以内</t>
    </r>
    <r>
      <rPr>
        <sz val="11"/>
        <rFont val="Meiryo UI"/>
        <family val="3"/>
        <charset val="128"/>
      </rPr>
      <t>に登録</t>
    </r>
    <rPh sb="0" eb="2">
      <t>ヘンコウ</t>
    </rPh>
    <phoneticPr fontId="67"/>
  </si>
  <si>
    <r>
      <t>完成後、土日祝を除く</t>
    </r>
    <r>
      <rPr>
        <sz val="11"/>
        <color rgb="FFFF0000"/>
        <rFont val="Meiryo UI"/>
        <family val="3"/>
        <charset val="128"/>
      </rPr>
      <t>10日以内</t>
    </r>
    <phoneticPr fontId="67"/>
  </si>
  <si>
    <r>
      <t>すべての産業廃棄物を処分業者へ引渡し完了から</t>
    </r>
    <r>
      <rPr>
        <sz val="11"/>
        <color rgb="FFFF0000"/>
        <rFont val="Meiryo UI"/>
        <family val="3"/>
        <charset val="128"/>
      </rPr>
      <t>15日以内</t>
    </r>
    <rPh sb="10" eb="14">
      <t>ショブンギョウシャ</t>
    </rPh>
    <phoneticPr fontId="82"/>
  </si>
  <si>
    <t>人員の配置を示す計画書</t>
    <rPh sb="0" eb="2">
      <t>ジンイン</t>
    </rPh>
    <rPh sb="3" eb="5">
      <t>ハイチ</t>
    </rPh>
    <rPh sb="6" eb="7">
      <t>シメ</t>
    </rPh>
    <rPh sb="8" eb="10">
      <t>ケイカク</t>
    </rPh>
    <rPh sb="10" eb="11">
      <t>ショ</t>
    </rPh>
    <phoneticPr fontId="67"/>
  </si>
  <si>
    <t>1部</t>
    <rPh sb="1" eb="2">
      <t>ブ</t>
    </rPh>
    <phoneticPr fontId="67"/>
  </si>
  <si>
    <t>月</t>
    <rPh sb="0" eb="1">
      <t>ゲツ</t>
    </rPh>
    <phoneticPr fontId="5"/>
  </si>
  <si>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5"/>
  </si>
  <si>
    <t>対象期間</t>
    <rPh sb="0" eb="2">
      <t>タイショウ</t>
    </rPh>
    <rPh sb="2" eb="4">
      <t>キカン</t>
    </rPh>
    <phoneticPr fontId="5"/>
  </si>
  <si>
    <t>～</t>
    <phoneticPr fontId="5"/>
  </si>
  <si>
    <t>建設業者</t>
    <rPh sb="0" eb="2">
      <t>ケンセツ</t>
    </rPh>
    <rPh sb="2" eb="4">
      <t>ギョウシャ</t>
    </rPh>
    <phoneticPr fontId="5"/>
  </si>
  <si>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5"/>
  </si>
  <si>
    <r>
      <t>所在地</t>
    </r>
    <r>
      <rPr>
        <sz val="8"/>
        <rFont val="ＭＳ 明朝"/>
        <family val="1"/>
        <charset val="128"/>
      </rPr>
      <t>（イ）</t>
    </r>
    <rPh sb="0" eb="3">
      <t>ショザイチ</t>
    </rPh>
    <phoneticPr fontId="5"/>
  </si>
  <si>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5"/>
  </si>
  <si>
    <r>
      <t>氏名</t>
    </r>
    <r>
      <rPr>
        <sz val="8"/>
        <rFont val="ＭＳ 明朝"/>
        <family val="1"/>
        <charset val="128"/>
      </rPr>
      <t>（ロ）</t>
    </r>
    <rPh sb="0" eb="2">
      <t>シメイ</t>
    </rPh>
    <phoneticPr fontId="5"/>
  </si>
  <si>
    <r>
      <t>所属営業所名</t>
    </r>
    <r>
      <rPr>
        <sz val="8"/>
        <rFont val="ＭＳ 明朝"/>
        <family val="1"/>
        <charset val="128"/>
      </rPr>
      <t>（ロ）</t>
    </r>
    <rPh sb="0" eb="2">
      <t>ショゾク</t>
    </rPh>
    <rPh sb="2" eb="5">
      <t>エイギョウショ</t>
    </rPh>
    <rPh sb="5" eb="6">
      <t>メイ</t>
    </rPh>
    <phoneticPr fontId="5"/>
  </si>
  <si>
    <t>※17条の5の場合のみ記載</t>
    <phoneticPr fontId="5"/>
  </si>
  <si>
    <r>
      <t>一日平均の
法定外労働時間</t>
    </r>
    <r>
      <rPr>
        <sz val="8"/>
        <rFont val="ＭＳ 明朝"/>
        <family val="1"/>
        <charset val="128"/>
      </rPr>
      <t>（ハ）</t>
    </r>
    <phoneticPr fontId="5"/>
  </si>
  <si>
    <t>見込み時間</t>
    <rPh sb="0" eb="2">
      <t>ミコ</t>
    </rPh>
    <rPh sb="3" eb="5">
      <t>ジカン</t>
    </rPh>
    <phoneticPr fontId="5"/>
  </si>
  <si>
    <t>実績時間</t>
    <rPh sb="0" eb="2">
      <t>ジッセキ</t>
    </rPh>
    <rPh sb="2" eb="4">
      <t>ジカン</t>
    </rPh>
    <phoneticPr fontId="5"/>
  </si>
  <si>
    <t>建設工事１</t>
    <rPh sb="0" eb="2">
      <t>ケンセツ</t>
    </rPh>
    <rPh sb="2" eb="4">
      <t>コウジ</t>
    </rPh>
    <phoneticPr fontId="5"/>
  </si>
  <si>
    <r>
      <t>工事名称</t>
    </r>
    <r>
      <rPr>
        <sz val="8"/>
        <rFont val="ＭＳ 明朝"/>
        <family val="1"/>
        <charset val="128"/>
      </rPr>
      <t>（ニ(1)）</t>
    </r>
    <rPh sb="0" eb="2">
      <t>コウジ</t>
    </rPh>
    <rPh sb="2" eb="4">
      <t>メイショウ</t>
    </rPh>
    <phoneticPr fontId="5"/>
  </si>
  <si>
    <r>
      <t>工事現場所在地</t>
    </r>
    <r>
      <rPr>
        <sz val="8"/>
        <rFont val="ＭＳ 明朝"/>
        <family val="1"/>
        <charset val="128"/>
      </rPr>
      <t>（ニ(1)）</t>
    </r>
    <rPh sb="0" eb="2">
      <t>コウジ</t>
    </rPh>
    <rPh sb="2" eb="4">
      <t>ゲンバ</t>
    </rPh>
    <rPh sb="4" eb="7">
      <t>ショザイチ</t>
    </rPh>
    <phoneticPr fontId="5"/>
  </si>
  <si>
    <r>
      <t xml:space="preserve">契約締結営業所
</t>
    </r>
    <r>
      <rPr>
        <sz val="8"/>
        <rFont val="ＭＳ 明朝"/>
        <family val="1"/>
        <charset val="128"/>
      </rPr>
      <t>（ニ(1)）</t>
    </r>
    <rPh sb="0" eb="2">
      <t>ケイヤク</t>
    </rPh>
    <rPh sb="2" eb="4">
      <t>テイケツ</t>
    </rPh>
    <rPh sb="4" eb="7">
      <t>エイギョウショ</t>
    </rPh>
    <phoneticPr fontId="5"/>
  </si>
  <si>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5"/>
  </si>
  <si>
    <t>所在地</t>
    <rPh sb="0" eb="3">
      <t>ショザイチ</t>
    </rPh>
    <phoneticPr fontId="5"/>
  </si>
  <si>
    <r>
      <t>建設工事の内容</t>
    </r>
    <r>
      <rPr>
        <sz val="8"/>
        <rFont val="ＭＳ 明朝"/>
        <family val="1"/>
        <charset val="128"/>
      </rPr>
      <t>（ニ(2)）</t>
    </r>
    <rPh sb="0" eb="2">
      <t>ケンセツ</t>
    </rPh>
    <rPh sb="2" eb="4">
      <t>コウジ</t>
    </rPh>
    <rPh sb="5" eb="7">
      <t>ナイヨウ</t>
    </rPh>
    <phoneticPr fontId="5"/>
  </si>
  <si>
    <t>※法別表第1上段のどれか</t>
    <rPh sb="1" eb="2">
      <t>ホウ</t>
    </rPh>
    <rPh sb="2" eb="4">
      <t>ベッピョウ</t>
    </rPh>
    <rPh sb="4" eb="5">
      <t>ダイ</t>
    </rPh>
    <rPh sb="6" eb="8">
      <t>ジョウダン</t>
    </rPh>
    <phoneticPr fontId="5"/>
  </si>
  <si>
    <r>
      <t>請負代金の額</t>
    </r>
    <r>
      <rPr>
        <sz val="8"/>
        <rFont val="ＭＳ 明朝"/>
        <family val="1"/>
        <charset val="128"/>
      </rPr>
      <t>（ニ(3)）</t>
    </r>
    <rPh sb="0" eb="2">
      <t>ウケオイ</t>
    </rPh>
    <rPh sb="2" eb="4">
      <t>ダイキン</t>
    </rPh>
    <rPh sb="5" eb="6">
      <t>ガク</t>
    </rPh>
    <phoneticPr fontId="5"/>
  </si>
  <si>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5"/>
  </si>
  <si>
    <r>
      <t>移動時間</t>
    </r>
    <r>
      <rPr>
        <sz val="8"/>
        <rFont val="ＭＳ 明朝"/>
        <family val="1"/>
        <charset val="128"/>
      </rPr>
      <t>（ニ(4)）</t>
    </r>
    <rPh sb="0" eb="2">
      <t>イドウ</t>
    </rPh>
    <rPh sb="2" eb="4">
      <t>ジカン</t>
    </rPh>
    <phoneticPr fontId="5"/>
  </si>
  <si>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5"/>
  </si>
  <si>
    <r>
      <t>下請次数</t>
    </r>
    <r>
      <rPr>
        <sz val="8"/>
        <rFont val="ＭＳ 明朝"/>
        <family val="1"/>
        <charset val="128"/>
      </rPr>
      <t>（ニ(5)）</t>
    </r>
    <rPh sb="0" eb="2">
      <t>シタウ</t>
    </rPh>
    <rPh sb="2" eb="4">
      <t>ジスウ</t>
    </rPh>
    <phoneticPr fontId="5"/>
  </si>
  <si>
    <t>※３次以内である必要</t>
    <rPh sb="2" eb="3">
      <t>ジ</t>
    </rPh>
    <rPh sb="3" eb="5">
      <t>イナイ</t>
    </rPh>
    <rPh sb="8" eb="10">
      <t>ヒツヨウ</t>
    </rPh>
    <phoneticPr fontId="5"/>
  </si>
  <si>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5"/>
  </si>
  <si>
    <r>
      <t>情報通信機器</t>
    </r>
    <r>
      <rPr>
        <sz val="8"/>
        <rFont val="ＭＳ 明朝"/>
        <family val="1"/>
        <charset val="128"/>
      </rPr>
      <t>（ニ(8)）</t>
    </r>
    <rPh sb="0" eb="4">
      <t>ジョウホウツウシン</t>
    </rPh>
    <rPh sb="4" eb="6">
      <t>キキ</t>
    </rPh>
    <phoneticPr fontId="5"/>
  </si>
  <si>
    <r>
      <t>連絡員</t>
    </r>
    <r>
      <rPr>
        <sz val="8"/>
        <rFont val="ＭＳ 明朝"/>
        <family val="1"/>
        <charset val="128"/>
      </rPr>
      <t>（ニ(6)）</t>
    </r>
    <rPh sb="0" eb="2">
      <t>レンラク</t>
    </rPh>
    <phoneticPr fontId="5"/>
  </si>
  <si>
    <t>所属会社</t>
    <rPh sb="0" eb="2">
      <t>ショゾク</t>
    </rPh>
    <rPh sb="2" eb="4">
      <t>カイシャ</t>
    </rPh>
    <phoneticPr fontId="5"/>
  </si>
  <si>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5"/>
  </si>
  <si>
    <t>期間</t>
    <rPh sb="0" eb="2">
      <t>キカン</t>
    </rPh>
    <phoneticPr fontId="5"/>
  </si>
  <si>
    <t>合計</t>
    <rPh sb="0" eb="2">
      <t>ゴウケイ</t>
    </rPh>
    <phoneticPr fontId="5"/>
  </si>
  <si>
    <t>建設工事２</t>
    <rPh sb="0" eb="2">
      <t>ケンセツ</t>
    </rPh>
    <rPh sb="2" eb="4">
      <t>コウジ</t>
    </rPh>
    <phoneticPr fontId="5"/>
  </si>
  <si>
    <r>
      <t>所在地</t>
    </r>
    <r>
      <rPr>
        <sz val="8"/>
        <rFont val="ＭＳ 明朝"/>
        <family val="1"/>
        <charset val="128"/>
      </rPr>
      <t>（ニ(1)）</t>
    </r>
    <rPh sb="0" eb="3">
      <t>ショザイチ</t>
    </rPh>
    <phoneticPr fontId="5"/>
  </si>
  <si>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5"/>
  </si>
  <si>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5"/>
  </si>
  <si>
    <t>以上</t>
    <rPh sb="0" eb="2">
      <t>イジョウ</t>
    </rPh>
    <phoneticPr fontId="5"/>
  </si>
  <si>
    <t>建設業法施行規則第17条の2</t>
    <rPh sb="8" eb="9">
      <t>ダイ</t>
    </rPh>
    <rPh sb="11" eb="12">
      <t>ジョウ</t>
    </rPh>
    <phoneticPr fontId="67"/>
  </si>
  <si>
    <t>「専任特令1号」適用時</t>
    <rPh sb="1" eb="3">
      <t>センニン</t>
    </rPh>
    <rPh sb="3" eb="4">
      <t>トク</t>
    </rPh>
    <rPh sb="4" eb="5">
      <t>レイ</t>
    </rPh>
    <rPh sb="6" eb="7">
      <t>ゴウ</t>
    </rPh>
    <rPh sb="8" eb="10">
      <t>テキヨウ</t>
    </rPh>
    <rPh sb="10" eb="11">
      <t>ジ</t>
    </rPh>
    <phoneticPr fontId="67"/>
  </si>
  <si>
    <t>（ 当初 ）</t>
    <rPh sb="2" eb="3">
      <t>トウ</t>
    </rPh>
    <rPh sb="3" eb="4">
      <t>ショ</t>
    </rPh>
    <phoneticPr fontId="5"/>
  </si>
  <si>
    <t>本工事常駐</t>
    <rPh sb="3" eb="5">
      <t>ジョウチュウ</t>
    </rPh>
    <phoneticPr fontId="67"/>
  </si>
  <si>
    <t>代表者又は
受任者名</t>
    <rPh sb="0" eb="3">
      <t>ダイヒョウシャ</t>
    </rPh>
    <rPh sb="3" eb="4">
      <t>マタ</t>
    </rPh>
    <rPh sb="6" eb="8">
      <t>ジュニン</t>
    </rPh>
    <rPh sb="8" eb="9">
      <t>シャ</t>
    </rPh>
    <rPh sb="9" eb="10">
      <t>メイ</t>
    </rPh>
    <phoneticPr fontId="5"/>
  </si>
  <si>
    <t>　建設業法第２９条</t>
    <phoneticPr fontId="5"/>
  </si>
  <si>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5"/>
  </si>
  <si>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5"/>
  </si>
  <si>
    <t>【建設業法第26条第３項第１号により主任技術者又は監理技術者の専任を要する工事を兼務できる要件】</t>
    <phoneticPr fontId="8"/>
  </si>
  <si>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</si>
  <si>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8"/>
  </si>
  <si>
    <t>（選任したときのみ記載）</t>
  </si>
  <si>
    <t>連絡員</t>
    <rPh sb="0" eb="3">
      <t>レンラクイン</t>
    </rPh>
    <phoneticPr fontId="5"/>
  </si>
  <si>
    <t>他の工事に連絡員として兼務</t>
    <rPh sb="5" eb="8">
      <t>レンラクイン</t>
    </rPh>
    <phoneticPr fontId="67"/>
  </si>
  <si>
    <t>※監理技術者は他の工事と兼務できません。</t>
    <rPh sb="1" eb="3">
      <t>カンリ</t>
    </rPh>
    <rPh sb="3" eb="6">
      <t>ギジュツシャ</t>
    </rPh>
    <rPh sb="7" eb="8">
      <t>ホカ</t>
    </rPh>
    <rPh sb="9" eb="11">
      <t>コウジ</t>
    </rPh>
    <rPh sb="12" eb="14">
      <t>ケンム</t>
    </rPh>
    <phoneticPr fontId="8"/>
  </si>
  <si>
    <t>※連絡員は複数配置することも可能</t>
    <rPh sb="1" eb="4">
      <t>レンラクイン</t>
    </rPh>
    <rPh sb="5" eb="7">
      <t>フクスウ</t>
    </rPh>
    <rPh sb="7" eb="9">
      <t>ハイチ</t>
    </rPh>
    <rPh sb="14" eb="16">
      <t>カノウ</t>
    </rPh>
    <phoneticPr fontId="8"/>
  </si>
  <si>
    <t>※ 印は該当する方の□に を各１つのみ入れてください。(裏面及び建設業法参照)　神戸市行財政局契約監理課(R7.4)</t>
    <phoneticPr fontId="8"/>
  </si>
  <si>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5"/>
  </si>
  <si>
    <t>　を貼付してください。</t>
    <rPh sb="2" eb="4">
      <t>ハリツ</t>
    </rPh>
    <phoneticPr fontId="5"/>
  </si>
  <si>
    <t>連絡員 　氏名</t>
    <rPh sb="0" eb="3">
      <t>レンラクイン</t>
    </rPh>
    <rPh sb="5" eb="7">
      <t>シメイ</t>
    </rPh>
    <phoneticPr fontId="67"/>
  </si>
  <si>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5"/>
  </si>
  <si>
    <t>　とを証するもの及び経歴書を貼付してください。</t>
    <rPh sb="3" eb="4">
      <t>ショウ</t>
    </rPh>
    <rPh sb="8" eb="9">
      <t>オヨ</t>
    </rPh>
    <rPh sb="10" eb="13">
      <t>ケイレキショ</t>
    </rPh>
    <rPh sb="14" eb="16">
      <t>ハリツ</t>
    </rPh>
    <phoneticPr fontId="5"/>
  </si>
  <si>
    <t>監理技術者補佐</t>
    <rPh sb="0" eb="2">
      <t>カンリ</t>
    </rPh>
    <rPh sb="2" eb="4">
      <t>ギジュツ</t>
    </rPh>
    <rPh sb="4" eb="5">
      <t>シャ</t>
    </rPh>
    <rPh sb="5" eb="7">
      <t>ホサ</t>
    </rPh>
    <phoneticPr fontId="5"/>
  </si>
  <si>
    <t>監理技術者補佐 　氏名</t>
    <rPh sb="0" eb="2">
      <t>カンリ</t>
    </rPh>
    <rPh sb="2" eb="5">
      <t>ギジュツシャ</t>
    </rPh>
    <rPh sb="5" eb="7">
      <t>ホサ</t>
    </rPh>
    <rPh sb="9" eb="11">
      <t>シメイ</t>
    </rPh>
    <phoneticPr fontId="67"/>
  </si>
  <si>
    <t>現場代理人及び主任技術者、監理技術者（補佐）又は連絡員設置通知書（変更）</t>
    <rPh sb="13" eb="15">
      <t>カンリ</t>
    </rPh>
    <rPh sb="19" eb="21">
      <t>ホサ</t>
    </rPh>
    <rPh sb="22" eb="23">
      <t>マタ</t>
    </rPh>
    <rPh sb="24" eb="27">
      <t>レンラクイン</t>
    </rPh>
    <phoneticPr fontId="67"/>
  </si>
  <si>
    <t>現場代理人及び主任技術者、監理技術者（補佐）又は連絡員設置通知書（当初）</t>
    <rPh sb="19" eb="21">
      <t>ホサ</t>
    </rPh>
    <rPh sb="22" eb="23">
      <t>マタ</t>
    </rPh>
    <rPh sb="24" eb="27">
      <t>レンラクイン</t>
    </rPh>
    <rPh sb="33" eb="35">
      <t>トウショ</t>
    </rPh>
    <phoneticPr fontId="67"/>
  </si>
  <si>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5"/>
  </si>
  <si>
    <t>（注）この表は，工事完成届の場合に記載（神戸市との契約金額が400 万円以下の
　　　場合及び単価契約を除く）。</t>
    <rPh sb="8" eb="10">
      <t>コウジ</t>
    </rPh>
    <rPh sb="20" eb="22">
      <t>コウベ</t>
    </rPh>
    <phoneticPr fontId="67"/>
  </si>
  <si>
    <t>工事着手届・工程表（当初）</t>
    <phoneticPr fontId="67"/>
  </si>
  <si>
    <t>工事完成届（一部完成届）</t>
    <phoneticPr fontId="67"/>
  </si>
  <si>
    <t>国，地方公共団体等が発注者である工作物に関する工事で、工事1件の請負代金の額が4,500万円以上（但し，建築一式工事の場合は9,000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</si>
</sst>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1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s>
  <fills count="16">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s>
  <borders count="240">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s>
  <cellStyleXfs count="9">
    <xf numFmtId="0" fontId="0" fillId="0" borderId="0">
      <alignment vertical="center"/>
    </xf>
    <xf numFmtId="9" fontId="39" fillId="0" borderId="0" applyFont="0" applyFill="0" applyBorder="0" applyAlignment="0" applyProtection="0">
      <alignment vertical="center"/>
    </xf>
    <xf numFmtId="0" fontId="40" fillId="0" borderId="0" applyNumberFormat="0" applyFill="0" applyBorder="0" applyAlignment="0" applyProtection="0">
      <alignment vertical="center"/>
    </xf>
    <xf numFmtId="38" fontId="39" fillId="0" borderId="0" applyFont="0" applyFill="0" applyBorder="0" applyAlignment="0" applyProtection="0">
      <alignment vertical="center"/>
    </xf>
    <xf numFmtId="0" fontId="14" fillId="0" borderId="0">
      <alignment vertical="center"/>
    </xf>
    <xf numFmtId="0" fontId="14" fillId="0" borderId="0"/>
    <xf numFmtId="0" fontId="3" fillId="0" borderId="0">
      <alignment vertical="center"/>
    </xf>
    <xf numFmtId="0" fontId="2" fillId="0" borderId="0">
      <alignment vertical="center"/>
    </xf>
    <xf numFmtId="0" fontId="1" fillId="0" borderId="0">
      <alignment vertical="center"/>
    </xf>
  </cellStyleXfs>
  <cellXfs count="4695">
    <xf numFmtId="0" fontId="0" fillId="0" borderId="0" xfId="0">
      <alignment vertical="center"/>
    </xf>
    <xf numFmtId="0" fontId="41" fillId="0" borderId="0" xfId="0" applyFont="1">
      <alignment vertical="center"/>
    </xf>
    <xf numFmtId="0" fontId="41" fillId="0" borderId="1" xfId="0" applyFont="1" applyBorder="1">
      <alignment vertical="center"/>
    </xf>
    <xf numFmtId="0" fontId="41" fillId="0" borderId="0" xfId="0" applyFont="1" applyBorder="1">
      <alignment vertical="center"/>
    </xf>
    <xf numFmtId="0" fontId="41" fillId="0" borderId="2" xfId="0" applyFont="1" applyBorder="1">
      <alignment vertical="center"/>
    </xf>
    <xf numFmtId="0" fontId="41" fillId="0" borderId="3" xfId="0" applyFont="1" applyBorder="1">
      <alignment vertical="center"/>
    </xf>
    <xf numFmtId="0" fontId="41" fillId="0" borderId="4" xfId="0" applyFont="1" applyBorder="1">
      <alignment vertical="center"/>
    </xf>
    <xf numFmtId="0" fontId="41" fillId="0" borderId="5" xfId="0" applyFont="1" applyBorder="1">
      <alignment vertical="center"/>
    </xf>
    <xf numFmtId="0" fontId="41" fillId="0" borderId="6" xfId="0" applyFont="1" applyBorder="1">
      <alignment vertical="center"/>
    </xf>
    <xf numFmtId="0" fontId="41" fillId="0" borderId="7" xfId="0" applyFont="1" applyBorder="1">
      <alignment vertical="center"/>
    </xf>
    <xf numFmtId="0" fontId="41" fillId="0" borderId="8" xfId="0" applyFont="1" applyBorder="1">
      <alignment vertical="center"/>
    </xf>
    <xf numFmtId="0" fontId="41" fillId="0" borderId="9" xfId="0" applyFont="1" applyBorder="1">
      <alignment vertical="center"/>
    </xf>
    <xf numFmtId="0" fontId="41" fillId="0" borderId="10" xfId="0" applyFont="1" applyBorder="1">
      <alignment vertical="center"/>
    </xf>
    <xf numFmtId="0" fontId="41" fillId="0" borderId="11" xfId="0" applyFont="1" applyBorder="1">
      <alignment vertical="center"/>
    </xf>
    <xf numFmtId="0" fontId="41" fillId="0" borderId="12" xfId="0" applyFont="1" applyBorder="1">
      <alignment vertical="center"/>
    </xf>
    <xf numFmtId="0" fontId="41" fillId="0" borderId="13" xfId="0" applyFont="1" applyBorder="1">
      <alignment vertical="center"/>
    </xf>
    <xf numFmtId="0" fontId="42" fillId="0" borderId="0" xfId="0" applyFont="1">
      <alignment vertical="center"/>
    </xf>
    <xf numFmtId="0" fontId="41" fillId="0" borderId="0" xfId="0" applyFont="1" applyBorder="1" applyAlignment="1">
      <alignment vertical="center"/>
    </xf>
    <xf numFmtId="0" fontId="41" fillId="0" borderId="2" xfId="0" applyFont="1" applyBorder="1" applyAlignment="1">
      <alignment vertical="center"/>
    </xf>
    <xf numFmtId="0" fontId="41" fillId="0" borderId="4" xfId="0" applyFont="1" applyBorder="1" applyAlignment="1">
      <alignment vertical="center"/>
    </xf>
    <xf numFmtId="0" fontId="41" fillId="0" borderId="5" xfId="0" applyFont="1" applyBorder="1" applyAlignment="1">
      <alignment vertical="center"/>
    </xf>
    <xf numFmtId="0" fontId="41" fillId="0" borderId="1" xfId="0" applyFont="1" applyBorder="1" applyAlignment="1">
      <alignment vertical="center"/>
    </xf>
    <xf numFmtId="0" fontId="41" fillId="0" borderId="7" xfId="0" applyFont="1" applyBorder="1" applyAlignment="1">
      <alignment vertical="center"/>
    </xf>
    <xf numFmtId="0" fontId="41" fillId="0" borderId="8" xfId="0" applyFont="1" applyBorder="1" applyAlignment="1">
      <alignment vertical="center"/>
    </xf>
    <xf numFmtId="0" fontId="41" fillId="0" borderId="3" xfId="0" applyFont="1" applyBorder="1" applyAlignment="1">
      <alignment vertical="center"/>
    </xf>
    <xf numFmtId="0" fontId="41" fillId="0" borderId="14" xfId="0" applyFont="1" applyBorder="1">
      <alignment vertical="center"/>
    </xf>
    <xf numFmtId="0" fontId="41" fillId="0" borderId="15" xfId="0" applyFont="1" applyBorder="1">
      <alignment vertical="center"/>
    </xf>
    <xf numFmtId="0" fontId="41" fillId="0" borderId="16" xfId="0" applyFont="1" applyBorder="1">
      <alignment vertical="center"/>
    </xf>
    <xf numFmtId="0" fontId="44" fillId="0" borderId="0" xfId="0" applyFont="1" applyAlignment="1">
      <alignment vertical="center"/>
    </xf>
    <xf numFmtId="0" fontId="45" fillId="0" borderId="7" xfId="0" applyFont="1" applyBorder="1" applyAlignment="1">
      <alignment vertical="center"/>
    </xf>
    <xf numFmtId="0" fontId="45" fillId="0" borderId="8" xfId="0" applyFont="1" applyBorder="1" applyAlignment="1">
      <alignment vertical="center"/>
    </xf>
    <xf numFmtId="0" fontId="45" fillId="0" borderId="0" xfId="0" applyFont="1" applyBorder="1">
      <alignment vertical="center"/>
    </xf>
    <xf numFmtId="0" fontId="45" fillId="0" borderId="1" xfId="0" applyFont="1" applyBorder="1" applyAlignment="1">
      <alignment horizontal="left" vertical="center"/>
    </xf>
    <xf numFmtId="0" fontId="45" fillId="0" borderId="0" xfId="0" applyFont="1" applyBorder="1" applyAlignment="1">
      <alignment horizontal="left" vertical="center"/>
    </xf>
    <xf numFmtId="0" fontId="47" fillId="0" borderId="0" xfId="0" applyFont="1" applyBorder="1" applyAlignment="1">
      <alignment vertical="center"/>
    </xf>
    <xf numFmtId="0" fontId="45" fillId="0" borderId="3" xfId="0" applyFont="1" applyBorder="1">
      <alignment vertical="center"/>
    </xf>
    <xf numFmtId="0" fontId="42" fillId="0" borderId="1" xfId="0" applyFont="1" applyBorder="1">
      <alignment vertical="center"/>
    </xf>
    <xf numFmtId="0" fontId="42" fillId="0" borderId="3" xfId="0" applyFont="1" applyBorder="1">
      <alignment vertical="center"/>
    </xf>
    <xf numFmtId="0" fontId="45" fillId="0" borderId="1" xfId="0" applyFont="1" applyBorder="1">
      <alignment vertical="center"/>
    </xf>
    <xf numFmtId="0" fontId="47" fillId="0" borderId="0" xfId="0" applyFont="1" applyBorder="1" applyAlignment="1">
      <alignment vertical="center" shrinkToFit="1"/>
    </xf>
    <xf numFmtId="0" fontId="41" fillId="0" borderId="1" xfId="0" applyFont="1" applyBorder="1" applyAlignment="1">
      <alignment vertical="center" wrapText="1"/>
    </xf>
    <xf numFmtId="0" fontId="41" fillId="0" borderId="0" xfId="0" applyFont="1" applyBorder="1" applyAlignment="1">
      <alignment vertical="center" wrapText="1"/>
    </xf>
    <xf numFmtId="0" fontId="41" fillId="0" borderId="6" xfId="0" applyFont="1" applyBorder="1" applyAlignment="1">
      <alignment vertical="center"/>
    </xf>
    <xf numFmtId="0" fontId="42" fillId="0" borderId="0" xfId="0" applyFont="1" applyBorder="1" applyAlignment="1">
      <alignment vertical="center"/>
    </xf>
    <xf numFmtId="0" fontId="45" fillId="0" borderId="6" xfId="0" applyFont="1" applyBorder="1" applyAlignment="1">
      <alignment vertical="center"/>
    </xf>
    <xf numFmtId="0" fontId="42" fillId="0" borderId="3" xfId="0" applyFont="1" applyBorder="1" applyAlignment="1">
      <alignment vertical="center"/>
    </xf>
    <xf numFmtId="0" fontId="42" fillId="0" borderId="6" xfId="0" applyFont="1" applyBorder="1" applyAlignment="1">
      <alignment vertical="center"/>
    </xf>
    <xf numFmtId="0" fontId="42" fillId="0" borderId="7" xfId="0" applyFont="1" applyBorder="1" applyAlignment="1">
      <alignment vertical="center"/>
    </xf>
    <xf numFmtId="0" fontId="42" fillId="0" borderId="1" xfId="0" applyFont="1" applyBorder="1" applyAlignment="1">
      <alignment vertical="center"/>
    </xf>
    <xf numFmtId="0" fontId="42" fillId="0" borderId="4" xfId="0" applyFont="1" applyBorder="1" applyAlignment="1">
      <alignment vertical="center"/>
    </xf>
    <xf numFmtId="0" fontId="45" fillId="0" borderId="17" xfId="0" applyFont="1" applyBorder="1" applyAlignment="1">
      <alignment vertical="center"/>
    </xf>
    <xf numFmtId="0" fontId="41" fillId="0" borderId="23" xfId="0" applyFont="1" applyBorder="1" applyAlignment="1">
      <alignment vertical="center"/>
    </xf>
    <xf numFmtId="0" fontId="41" fillId="0" borderId="24" xfId="0" applyFont="1" applyBorder="1" applyAlignment="1">
      <alignment vertical="center"/>
    </xf>
    <xf numFmtId="0" fontId="41" fillId="0" borderId="0" xfId="0" applyFont="1" applyFill="1" applyBorder="1">
      <alignment vertical="center"/>
    </xf>
    <xf numFmtId="0" fontId="48" fillId="0" borderId="6" xfId="0" applyFont="1" applyFill="1" applyBorder="1" applyAlignment="1">
      <alignment vertical="center"/>
    </xf>
    <xf numFmtId="0" fontId="41" fillId="0" borderId="7" xfId="0" applyFont="1" applyFill="1" applyBorder="1" applyAlignment="1">
      <alignment vertical="center"/>
    </xf>
    <xf numFmtId="0" fontId="41" fillId="0" borderId="8" xfId="0" applyFont="1" applyFill="1" applyBorder="1" applyAlignment="1">
      <alignment vertical="center"/>
    </xf>
    <xf numFmtId="0" fontId="41" fillId="0" borderId="6" xfId="0" applyFont="1" applyFill="1" applyBorder="1" applyAlignment="1">
      <alignment vertical="center"/>
    </xf>
    <xf numFmtId="0" fontId="41" fillId="0" borderId="1" xfId="0" applyFont="1" applyFill="1" applyBorder="1" applyAlignment="1">
      <alignment vertical="center"/>
    </xf>
    <xf numFmtId="0" fontId="41" fillId="0" borderId="0" xfId="0" applyFont="1" applyFill="1" applyBorder="1" applyAlignment="1">
      <alignment vertical="center"/>
    </xf>
    <xf numFmtId="0" fontId="41" fillId="0" borderId="2" xfId="0" applyFont="1" applyFill="1" applyBorder="1" applyAlignment="1">
      <alignment vertical="center"/>
    </xf>
    <xf numFmtId="0" fontId="41" fillId="0" borderId="3" xfId="0" applyFont="1" applyFill="1" applyBorder="1" applyAlignment="1">
      <alignment vertical="center"/>
    </xf>
    <xf numFmtId="0" fontId="41" fillId="0" borderId="4" xfId="0" applyFont="1" applyFill="1" applyBorder="1" applyAlignment="1">
      <alignment vertical="center"/>
    </xf>
    <xf numFmtId="0" fontId="41" fillId="0" borderId="5" xfId="0" applyFont="1" applyFill="1" applyBorder="1" applyAlignment="1">
      <alignment vertical="center"/>
    </xf>
    <xf numFmtId="0" fontId="41" fillId="0" borderId="7" xfId="0" applyFont="1" applyFill="1" applyBorder="1" applyAlignment="1">
      <alignment vertical="center" wrapText="1"/>
    </xf>
    <xf numFmtId="0" fontId="41" fillId="0" borderId="8" xfId="0" applyFont="1" applyFill="1" applyBorder="1" applyAlignment="1">
      <alignment vertical="center" wrapText="1"/>
    </xf>
    <xf numFmtId="0" fontId="41" fillId="0" borderId="0" xfId="0" applyFont="1" applyFill="1" applyBorder="1" applyAlignment="1">
      <alignment vertical="center" wrapText="1"/>
    </xf>
    <xf numFmtId="0" fontId="41" fillId="0" borderId="2" xfId="0" applyFont="1" applyFill="1" applyBorder="1" applyAlignment="1">
      <alignment vertical="center" wrapText="1"/>
    </xf>
    <xf numFmtId="0" fontId="41" fillId="0" borderId="1" xfId="0" applyFont="1" applyFill="1" applyBorder="1">
      <alignment vertical="center"/>
    </xf>
    <xf numFmtId="0" fontId="48" fillId="0" borderId="0" xfId="0" applyFont="1" applyFill="1" applyBorder="1" applyAlignment="1">
      <alignment vertical="center"/>
    </xf>
    <xf numFmtId="0" fontId="48" fillId="0" borderId="2" xfId="0" applyFont="1" applyFill="1" applyBorder="1" applyAlignment="1">
      <alignment vertical="center"/>
    </xf>
    <xf numFmtId="0" fontId="48" fillId="0" borderId="1" xfId="0" applyFont="1" applyFill="1" applyBorder="1" applyAlignment="1">
      <alignment vertical="center"/>
    </xf>
    <xf numFmtId="0" fontId="48" fillId="0" borderId="1" xfId="0" applyFont="1" applyFill="1" applyBorder="1" applyAlignment="1">
      <alignment horizontal="left" vertical="center"/>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6" fillId="0" borderId="0" xfId="0" applyFont="1" applyFill="1" applyBorder="1" applyAlignment="1">
      <alignment vertical="center"/>
    </xf>
    <xf numFmtId="0" fontId="46" fillId="0" borderId="2" xfId="0" applyFont="1" applyFill="1" applyBorder="1" applyAlignment="1">
      <alignment vertical="center"/>
    </xf>
    <xf numFmtId="0" fontId="41" fillId="0" borderId="1" xfId="0" applyFont="1" applyFill="1" applyBorder="1" applyAlignment="1">
      <alignment vertical="center" textRotation="255" shrinkToFit="1"/>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176" fontId="41" fillId="0" borderId="0" xfId="0" applyNumberFormat="1" applyFont="1" applyFill="1" applyBorder="1" applyAlignment="1">
      <alignment vertical="center"/>
    </xf>
    <xf numFmtId="178" fontId="41" fillId="0" borderId="0" xfId="0" applyNumberFormat="1" applyFont="1" applyFill="1" applyBorder="1" applyAlignment="1">
      <alignment vertical="center"/>
    </xf>
    <xf numFmtId="177" fontId="41" fillId="0" borderId="0" xfId="0" applyNumberFormat="1" applyFont="1" applyFill="1" applyBorder="1" applyAlignment="1">
      <alignment vertical="center"/>
    </xf>
    <xf numFmtId="176" fontId="41" fillId="0" borderId="4" xfId="0" applyNumberFormat="1" applyFont="1" applyFill="1" applyBorder="1" applyAlignment="1">
      <alignment vertical="center"/>
    </xf>
    <xf numFmtId="178" fontId="41" fillId="0" borderId="4" xfId="0" applyNumberFormat="1" applyFont="1" applyFill="1" applyBorder="1" applyAlignment="1">
      <alignment vertical="center"/>
    </xf>
    <xf numFmtId="177" fontId="41" fillId="0" borderId="4" xfId="0" applyNumberFormat="1" applyFont="1" applyFill="1" applyBorder="1" applyAlignment="1">
      <alignment vertical="center"/>
    </xf>
    <xf numFmtId="176" fontId="41" fillId="0" borderId="7" xfId="0" applyNumberFormat="1" applyFont="1" applyFill="1" applyBorder="1" applyAlignment="1">
      <alignment vertical="center"/>
    </xf>
    <xf numFmtId="178" fontId="41" fillId="0" borderId="7" xfId="0" applyNumberFormat="1" applyFont="1" applyFill="1" applyBorder="1" applyAlignment="1">
      <alignment vertical="center"/>
    </xf>
    <xf numFmtId="177" fontId="41" fillId="0" borderId="7" xfId="0" applyNumberFormat="1" applyFont="1" applyFill="1" applyBorder="1" applyAlignment="1">
      <alignment vertical="center"/>
    </xf>
    <xf numFmtId="0" fontId="41" fillId="0" borderId="0" xfId="0" applyFont="1" applyFill="1">
      <alignment vertical="center"/>
    </xf>
    <xf numFmtId="0" fontId="41" fillId="0" borderId="1" xfId="0" applyFont="1" applyFill="1" applyBorder="1" applyAlignment="1">
      <alignment vertical="center" wrapText="1"/>
    </xf>
    <xf numFmtId="0" fontId="41" fillId="0" borderId="0" xfId="0" applyFont="1" applyFill="1" applyBorder="1" applyAlignment="1">
      <alignment horizontal="left" vertical="center"/>
    </xf>
    <xf numFmtId="0" fontId="42" fillId="0" borderId="1" xfId="0" applyFont="1" applyFill="1" applyBorder="1">
      <alignment vertical="center"/>
    </xf>
    <xf numFmtId="0" fontId="41" fillId="0" borderId="7" xfId="0" applyFont="1" applyFill="1" applyBorder="1">
      <alignment vertical="center"/>
    </xf>
    <xf numFmtId="0" fontId="49" fillId="0" borderId="0" xfId="0" applyFont="1" applyFill="1">
      <alignment vertical="center"/>
    </xf>
    <xf numFmtId="0" fontId="44" fillId="0" borderId="0" xfId="0" applyFont="1" applyFill="1" applyBorder="1" applyAlignment="1">
      <alignment vertical="center"/>
    </xf>
    <xf numFmtId="0" fontId="50" fillId="0" borderId="0" xfId="0" applyFont="1" applyFill="1" applyBorder="1" applyAlignment="1">
      <alignment vertical="center"/>
    </xf>
    <xf numFmtId="0" fontId="41" fillId="0" borderId="4" xfId="0" applyFont="1" applyFill="1" applyBorder="1" applyAlignment="1">
      <alignment vertical="center" wrapText="1"/>
    </xf>
    <xf numFmtId="0" fontId="41" fillId="0" borderId="1" xfId="0" applyFont="1" applyFill="1" applyBorder="1" applyAlignment="1">
      <alignment horizontal="left" vertical="center"/>
    </xf>
    <xf numFmtId="0" fontId="4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43" fillId="0" borderId="1" xfId="0" applyFont="1" applyFill="1" applyBorder="1" applyAlignment="1">
      <alignment vertical="center"/>
    </xf>
    <xf numFmtId="0" fontId="43" fillId="0" borderId="0" xfId="0" applyFont="1" applyFill="1" applyBorder="1" applyAlignment="1">
      <alignment vertical="center"/>
    </xf>
    <xf numFmtId="0" fontId="43" fillId="0" borderId="2" xfId="0" applyFont="1" applyFill="1" applyBorder="1" applyAlignment="1">
      <alignment vertical="center"/>
    </xf>
    <xf numFmtId="0" fontId="43" fillId="0" borderId="0" xfId="0" applyFont="1" applyFill="1" applyBorder="1">
      <alignment vertical="center"/>
    </xf>
    <xf numFmtId="0" fontId="41" fillId="0" borderId="6" xfId="0" applyFont="1" applyFill="1" applyBorder="1">
      <alignment vertical="center"/>
    </xf>
    <xf numFmtId="0" fontId="41" fillId="0" borderId="6" xfId="0" applyFont="1" applyFill="1" applyBorder="1" applyAlignment="1">
      <alignment vertical="center" wrapText="1"/>
    </xf>
    <xf numFmtId="0" fontId="41" fillId="0" borderId="3" xfId="0" applyFont="1" applyFill="1" applyBorder="1" applyAlignment="1">
      <alignment vertical="center" wrapText="1"/>
    </xf>
    <xf numFmtId="0" fontId="41" fillId="0" borderId="5" xfId="0" applyFont="1" applyFill="1" applyBorder="1" applyAlignment="1">
      <alignment vertical="center" wrapText="1"/>
    </xf>
    <xf numFmtId="0" fontId="50" fillId="0" borderId="1" xfId="0" applyFont="1" applyFill="1" applyBorder="1" applyAlignment="1">
      <alignment horizontal="left" vertical="center" indent="1"/>
    </xf>
    <xf numFmtId="0" fontId="50" fillId="0" borderId="0" xfId="0" applyFont="1" applyFill="1" applyBorder="1" applyAlignment="1">
      <alignment horizontal="left" vertical="center" indent="1"/>
    </xf>
    <xf numFmtId="0" fontId="50" fillId="0" borderId="2" xfId="0" applyFont="1" applyFill="1" applyBorder="1" applyAlignment="1">
      <alignment horizontal="left" vertical="center" indent="1"/>
    </xf>
    <xf numFmtId="0" fontId="41" fillId="0" borderId="26" xfId="0" applyFont="1" applyFill="1" applyBorder="1" applyAlignment="1">
      <alignment vertical="center"/>
    </xf>
    <xf numFmtId="0" fontId="41" fillId="0" borderId="29" xfId="0" applyFont="1" applyFill="1" applyBorder="1" applyAlignment="1">
      <alignment vertical="center"/>
    </xf>
    <xf numFmtId="178" fontId="41" fillId="0" borderId="29" xfId="0" applyNumberFormat="1" applyFont="1" applyFill="1" applyBorder="1" applyAlignment="1">
      <alignment vertical="center"/>
    </xf>
    <xf numFmtId="177" fontId="41" fillId="0" borderId="29" xfId="0" applyNumberFormat="1" applyFont="1" applyFill="1" applyBorder="1" applyAlignment="1">
      <alignment vertical="center"/>
    </xf>
    <xf numFmtId="0" fontId="41" fillId="0" borderId="30" xfId="0" applyFont="1" applyFill="1" applyBorder="1" applyAlignment="1">
      <alignment vertical="center"/>
    </xf>
    <xf numFmtId="0" fontId="41" fillId="0" borderId="31" xfId="0" applyFont="1" applyFill="1" applyBorder="1" applyAlignment="1">
      <alignment vertical="center"/>
    </xf>
    <xf numFmtId="0" fontId="43" fillId="0" borderId="4" xfId="0" applyFont="1" applyFill="1" applyBorder="1" applyAlignment="1">
      <alignment vertical="center"/>
    </xf>
    <xf numFmtId="0" fontId="41" fillId="0" borderId="32" xfId="0" applyFont="1" applyBorder="1" applyAlignment="1">
      <alignment vertical="center"/>
    </xf>
    <xf numFmtId="0" fontId="41" fillId="0" borderId="33" xfId="0" applyFont="1" applyBorder="1" applyAlignment="1">
      <alignment vertical="center"/>
    </xf>
    <xf numFmtId="0" fontId="50" fillId="0" borderId="0" xfId="0" applyFont="1" applyFill="1" applyBorder="1" applyAlignment="1">
      <alignment vertical="center" shrinkToFit="1"/>
    </xf>
    <xf numFmtId="0" fontId="43" fillId="0" borderId="3" xfId="0" applyFont="1" applyFill="1" applyBorder="1" applyAlignment="1">
      <alignment vertical="center"/>
    </xf>
    <xf numFmtId="0" fontId="43" fillId="0" borderId="5" xfId="0" applyFont="1" applyFill="1" applyBorder="1" applyAlignment="1">
      <alignment vertical="center"/>
    </xf>
    <xf numFmtId="0" fontId="41" fillId="0" borderId="14" xfId="0" applyFont="1" applyFill="1" applyBorder="1" applyAlignment="1">
      <alignment vertical="center" textRotation="255"/>
    </xf>
    <xf numFmtId="0" fontId="41" fillId="0" borderId="15" xfId="0" applyFont="1" applyFill="1" applyBorder="1" applyAlignment="1">
      <alignment vertical="center" textRotation="255"/>
    </xf>
    <xf numFmtId="0" fontId="41" fillId="0" borderId="0" xfId="0" applyFont="1" applyFill="1" applyBorder="1" applyAlignment="1">
      <alignment horizontal="left" vertical="center"/>
    </xf>
    <xf numFmtId="0" fontId="41" fillId="0" borderId="0" xfId="0" applyFont="1" applyBorder="1" applyAlignment="1">
      <alignment horizontal="center" vertical="center"/>
    </xf>
    <xf numFmtId="0" fontId="46" fillId="0" borderId="0" xfId="0" applyFont="1" applyFill="1" applyBorder="1" applyAlignment="1">
      <alignment vertical="center" wrapText="1"/>
    </xf>
    <xf numFmtId="0" fontId="46" fillId="0" borderId="2" xfId="0" applyFont="1" applyFill="1" applyBorder="1" applyAlignment="1">
      <alignment vertical="center" wrapText="1"/>
    </xf>
    <xf numFmtId="0" fontId="51" fillId="0" borderId="0" xfId="0" applyFont="1" applyFill="1" applyBorder="1" applyAlignment="1">
      <alignment vertical="center"/>
    </xf>
    <xf numFmtId="0" fontId="51" fillId="0" borderId="0" xfId="0" applyFont="1" applyFill="1" applyBorder="1" applyAlignment="1">
      <alignment horizontal="right" vertical="center"/>
    </xf>
    <xf numFmtId="0" fontId="44" fillId="0" borderId="6" xfId="0" applyFont="1" applyFill="1" applyBorder="1" applyAlignment="1">
      <alignment vertical="center"/>
    </xf>
    <xf numFmtId="0" fontId="44" fillId="0" borderId="7" xfId="0" applyFont="1" applyFill="1" applyBorder="1" applyAlignment="1">
      <alignment vertical="center"/>
    </xf>
    <xf numFmtId="0" fontId="44" fillId="0" borderId="8" xfId="0" applyFont="1" applyFill="1" applyBorder="1" applyAlignment="1">
      <alignment vertical="center"/>
    </xf>
    <xf numFmtId="0" fontId="50" fillId="0" borderId="0" xfId="0" applyFont="1" applyFill="1" applyBorder="1" applyAlignment="1">
      <alignment vertical="center" wrapText="1"/>
    </xf>
    <xf numFmtId="0" fontId="41" fillId="0" borderId="0" xfId="0" applyFont="1" applyFill="1" applyBorder="1" applyAlignment="1">
      <alignment vertical="center" textRotation="255" shrinkToFit="1"/>
    </xf>
    <xf numFmtId="0" fontId="42" fillId="0" borderId="0" xfId="0" applyFont="1" applyFill="1" applyBorder="1">
      <alignment vertical="center"/>
    </xf>
    <xf numFmtId="0" fontId="11" fillId="0" borderId="0" xfId="2" applyFont="1" applyFill="1" applyBorder="1" applyAlignment="1">
      <alignment vertical="center"/>
    </xf>
    <xf numFmtId="0" fontId="44" fillId="0" borderId="1" xfId="0" applyFont="1" applyFill="1" applyBorder="1" applyAlignment="1">
      <alignment vertical="center"/>
    </xf>
    <xf numFmtId="0" fontId="44" fillId="0" borderId="2" xfId="0" applyFont="1" applyFill="1" applyBorder="1" applyAlignment="1">
      <alignment vertical="center"/>
    </xf>
    <xf numFmtId="0" fontId="42" fillId="0" borderId="36" xfId="0" applyFont="1" applyBorder="1" applyAlignment="1">
      <alignment vertical="center"/>
    </xf>
    <xf numFmtId="0" fontId="42" fillId="0" borderId="37" xfId="0" applyFont="1" applyBorder="1" applyAlignment="1">
      <alignment vertical="center"/>
    </xf>
    <xf numFmtId="0" fontId="42" fillId="0" borderId="23" xfId="0" applyFont="1" applyBorder="1" applyAlignment="1">
      <alignment vertical="center"/>
    </xf>
    <xf numFmtId="0" fontId="42" fillId="0" borderId="24" xfId="0" applyFont="1" applyBorder="1" applyAlignment="1">
      <alignment vertical="center"/>
    </xf>
    <xf numFmtId="0" fontId="41" fillId="0" borderId="21" xfId="0" applyFont="1" applyBorder="1" applyAlignment="1">
      <alignment vertical="center"/>
    </xf>
    <xf numFmtId="0" fontId="41" fillId="0" borderId="17" xfId="0" applyFont="1" applyBorder="1" applyAlignment="1">
      <alignment vertical="center"/>
    </xf>
    <xf numFmtId="0" fontId="41" fillId="0" borderId="22" xfId="0" applyFont="1" applyBorder="1" applyAlignment="1">
      <alignment vertical="center"/>
    </xf>
    <xf numFmtId="0" fontId="51" fillId="0" borderId="0" xfId="0" applyFont="1" applyAlignment="1">
      <alignment vertical="center"/>
    </xf>
    <xf numFmtId="0" fontId="44" fillId="0" borderId="4" xfId="0" applyFont="1" applyBorder="1" applyAlignment="1">
      <alignment vertical="center"/>
    </xf>
    <xf numFmtId="0" fontId="51" fillId="0" borderId="4" xfId="0" applyFont="1" applyBorder="1" applyAlignment="1">
      <alignment vertical="center"/>
    </xf>
    <xf numFmtId="0" fontId="45" fillId="0" borderId="1" xfId="0" applyFont="1" applyBorder="1" applyAlignment="1">
      <alignment horizontal="center" vertical="center"/>
    </xf>
    <xf numFmtId="0" fontId="45" fillId="0" borderId="0" xfId="0" applyFont="1" applyBorder="1" applyAlignment="1">
      <alignment horizontal="center" vertical="center"/>
    </xf>
    <xf numFmtId="0" fontId="45" fillId="0" borderId="2" xfId="0" applyFont="1" applyBorder="1" applyAlignment="1">
      <alignment horizontal="center" vertical="center"/>
    </xf>
    <xf numFmtId="0" fontId="41" fillId="0" borderId="0" xfId="0" applyFont="1" applyBorder="1" applyAlignment="1">
      <alignment vertical="top"/>
    </xf>
    <xf numFmtId="0" fontId="41" fillId="0" borderId="0" xfId="0" applyFont="1" applyBorder="1" applyAlignment="1">
      <alignment horizontal="center" vertical="center"/>
    </xf>
    <xf numFmtId="0" fontId="41" fillId="0" borderId="1" xfId="0" applyFont="1" applyBorder="1" applyAlignment="1">
      <alignment vertical="top"/>
    </xf>
    <xf numFmtId="0" fontId="52" fillId="0" borderId="0" xfId="0" applyFont="1" applyBorder="1" applyAlignment="1">
      <alignment vertical="center"/>
    </xf>
    <xf numFmtId="0" fontId="42" fillId="0" borderId="7" xfId="0" applyFont="1" applyBorder="1" applyAlignment="1">
      <alignment vertical="center" shrinkToFit="1"/>
    </xf>
    <xf numFmtId="0" fontId="42" fillId="0" borderId="0" xfId="0" applyFont="1" applyBorder="1" applyAlignment="1">
      <alignment vertical="center" shrinkToFit="1"/>
    </xf>
    <xf numFmtId="0" fontId="41" fillId="0" borderId="0" xfId="0" applyFont="1" applyBorder="1" applyAlignment="1">
      <alignment horizontal="left"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0" xfId="0" applyFont="1" applyBorder="1" applyAlignment="1">
      <alignment horizontal="left" vertical="center" wrapText="1"/>
    </xf>
    <xf numFmtId="0" fontId="45" fillId="0" borderId="0" xfId="0" applyFont="1" applyFill="1">
      <alignment vertical="center"/>
    </xf>
    <xf numFmtId="0" fontId="41" fillId="0" borderId="0" xfId="0" applyFont="1" applyFill="1" applyAlignment="1">
      <alignment horizontal="right" vertical="center"/>
    </xf>
    <xf numFmtId="0" fontId="45" fillId="0" borderId="0" xfId="0" applyFont="1" applyAlignment="1">
      <alignment horizontal="right" vertical="center"/>
    </xf>
    <xf numFmtId="0" fontId="42" fillId="0" borderId="0" xfId="0" applyFont="1" applyFill="1">
      <alignment vertical="center"/>
    </xf>
    <xf numFmtId="0" fontId="44" fillId="0" borderId="0" xfId="0" applyFont="1" applyFill="1" applyBorder="1" applyAlignment="1">
      <alignment horizontal="left" vertical="center"/>
    </xf>
    <xf numFmtId="0" fontId="45" fillId="0" borderId="0" xfId="0" applyFont="1" applyAlignment="1">
      <alignment horizontal="left" vertical="center"/>
    </xf>
    <xf numFmtId="0" fontId="41" fillId="0" borderId="24" xfId="0" applyFont="1" applyBorder="1" applyAlignment="1">
      <alignment horizontal="left" vertical="center" wrapText="1"/>
    </xf>
    <xf numFmtId="0" fontId="44" fillId="0" borderId="24" xfId="0" applyFont="1" applyFill="1" applyBorder="1" applyAlignment="1">
      <alignment horizontal="left" vertical="center"/>
    </xf>
    <xf numFmtId="0" fontId="41" fillId="0" borderId="33" xfId="0" applyFont="1" applyBorder="1" applyAlignment="1">
      <alignment horizontal="left" vertical="center"/>
    </xf>
    <xf numFmtId="0" fontId="50" fillId="0" borderId="0" xfId="0" applyFont="1" applyBorder="1" applyAlignment="1">
      <alignment vertical="center"/>
    </xf>
    <xf numFmtId="0" fontId="53"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1" fillId="0" borderId="0" xfId="0" applyFont="1" applyBorder="1" applyAlignment="1">
      <alignment vertical="center" shrinkToFit="1"/>
    </xf>
    <xf numFmtId="0" fontId="41" fillId="0" borderId="0" xfId="0" applyFont="1">
      <alignment vertical="center"/>
    </xf>
    <xf numFmtId="0" fontId="41" fillId="0" borderId="0" xfId="0" applyFont="1" applyAlignment="1">
      <alignment horizontal="center" vertical="center"/>
    </xf>
    <xf numFmtId="0" fontId="41" fillId="0" borderId="0" xfId="0" applyFont="1" applyAlignment="1">
      <alignment vertical="center" wrapText="1"/>
    </xf>
    <xf numFmtId="0" fontId="41" fillId="0" borderId="0" xfId="0" applyFont="1" applyAlignment="1">
      <alignment horizontal="justify" vertical="center"/>
    </xf>
    <xf numFmtId="0" fontId="56" fillId="0" borderId="0" xfId="0" applyFont="1" applyAlignment="1">
      <alignment horizontal="justify" vertical="center"/>
    </xf>
    <xf numFmtId="0" fontId="56" fillId="0" borderId="0" xfId="0" applyFont="1" applyAlignment="1">
      <alignment vertical="center" wrapText="1"/>
    </xf>
    <xf numFmtId="0" fontId="56" fillId="0" borderId="0" xfId="0" applyFont="1" applyBorder="1" applyAlignment="1">
      <alignment vertical="center" wrapText="1"/>
    </xf>
    <xf numFmtId="0" fontId="56" fillId="0" borderId="109" xfId="0" applyFont="1" applyBorder="1" applyAlignment="1">
      <alignment vertical="center" wrapText="1"/>
    </xf>
    <xf numFmtId="0" fontId="56" fillId="0" borderId="110" xfId="0" applyFont="1" applyBorder="1" applyAlignment="1">
      <alignment vertical="center" wrapText="1"/>
    </xf>
    <xf numFmtId="0" fontId="57" fillId="0" borderId="0" xfId="0" applyFont="1" applyAlignment="1">
      <alignment vertical="center"/>
    </xf>
    <xf numFmtId="0" fontId="57" fillId="0" borderId="0" xfId="0" applyFont="1">
      <alignment vertical="center"/>
    </xf>
    <xf numFmtId="0" fontId="58" fillId="0" borderId="0" xfId="0" applyFont="1" applyBorder="1" applyAlignment="1">
      <alignment vertical="center"/>
    </xf>
    <xf numFmtId="0" fontId="58" fillId="0" borderId="0" xfId="0" applyFont="1" applyBorder="1" applyAlignment="1">
      <alignment horizontal="left" wrapText="1" shrinkToFit="1"/>
    </xf>
    <xf numFmtId="0" fontId="56" fillId="0" borderId="0" xfId="0" applyFont="1" applyBorder="1" applyAlignment="1">
      <alignment vertical="center"/>
    </xf>
    <xf numFmtId="0" fontId="56" fillId="0" borderId="0" xfId="0" applyFont="1" applyBorder="1" applyAlignment="1">
      <alignment vertical="center" shrinkToFit="1"/>
    </xf>
    <xf numFmtId="0" fontId="57" fillId="0" borderId="111" xfId="0" applyFont="1" applyBorder="1" applyAlignment="1">
      <alignment vertical="center"/>
    </xf>
    <xf numFmtId="0" fontId="57" fillId="0" borderId="109" xfId="0" applyFont="1" applyBorder="1" applyAlignment="1">
      <alignment vertical="center"/>
    </xf>
    <xf numFmtId="0" fontId="57" fillId="0" borderId="109" xfId="0" applyFont="1" applyBorder="1">
      <alignment vertical="center"/>
    </xf>
    <xf numFmtId="0" fontId="57" fillId="0" borderId="112" xfId="0" applyFont="1" applyBorder="1" applyAlignment="1">
      <alignment vertical="center"/>
    </xf>
    <xf numFmtId="0" fontId="57" fillId="0" borderId="0" xfId="0" applyFont="1" applyBorder="1" applyAlignment="1">
      <alignment vertical="center"/>
    </xf>
    <xf numFmtId="0" fontId="57" fillId="0" borderId="0" xfId="0" applyFont="1" applyBorder="1">
      <alignment vertical="center"/>
    </xf>
    <xf numFmtId="0" fontId="57" fillId="0" borderId="113" xfId="0" applyFont="1" applyBorder="1">
      <alignment vertical="center"/>
    </xf>
    <xf numFmtId="0" fontId="57" fillId="0" borderId="115" xfId="0" applyFont="1" applyBorder="1">
      <alignment vertical="center"/>
    </xf>
    <xf numFmtId="0" fontId="57" fillId="0" borderId="116" xfId="0" applyFont="1" applyBorder="1">
      <alignment vertical="center"/>
    </xf>
    <xf numFmtId="0" fontId="57" fillId="0" borderId="111" xfId="0" applyFont="1" applyBorder="1">
      <alignment vertical="center"/>
    </xf>
    <xf numFmtId="0" fontId="57" fillId="0" borderId="110" xfId="0" applyFont="1" applyBorder="1">
      <alignment vertical="center"/>
    </xf>
    <xf numFmtId="0" fontId="57" fillId="0" borderId="112" xfId="0" applyFont="1" applyBorder="1">
      <alignment vertical="center"/>
    </xf>
    <xf numFmtId="0" fontId="57" fillId="0" borderId="114" xfId="0" applyFont="1" applyBorder="1">
      <alignment vertical="center"/>
    </xf>
    <xf numFmtId="0" fontId="41" fillId="0" borderId="0" xfId="0" applyFont="1" applyBorder="1" applyAlignment="1">
      <alignment horizontal="center" vertical="center" shrinkToFit="1"/>
    </xf>
    <xf numFmtId="0" fontId="41" fillId="0" borderId="0" xfId="0" applyFont="1" applyAlignment="1">
      <alignment vertical="center"/>
    </xf>
    <xf numFmtId="0" fontId="41" fillId="0" borderId="0" xfId="0" applyFont="1" applyAlignment="1">
      <alignment horizontal="center" vertical="center" wrapText="1"/>
    </xf>
    <xf numFmtId="0" fontId="41" fillId="0" borderId="0" xfId="0" applyFont="1" applyAlignment="1">
      <alignment horizontal="left" vertical="center" wrapText="1"/>
    </xf>
    <xf numFmtId="0" fontId="41" fillId="0" borderId="0" xfId="0" applyFont="1" applyAlignment="1">
      <alignment horizontal="center" vertical="center"/>
    </xf>
    <xf numFmtId="0" fontId="25" fillId="0" borderId="1" xfId="0" applyFont="1" applyBorder="1" applyAlignment="1">
      <alignment vertical="center"/>
    </xf>
    <xf numFmtId="0" fontId="25" fillId="0" borderId="0" xfId="0" applyFont="1" applyBorder="1" applyAlignment="1">
      <alignment vertical="center"/>
    </xf>
    <xf numFmtId="0" fontId="25" fillId="0" borderId="2" xfId="0" applyFont="1" applyBorder="1" applyAlignment="1">
      <alignment vertical="center"/>
    </xf>
    <xf numFmtId="0" fontId="41" fillId="0" borderId="0" xfId="0" applyFont="1" applyAlignment="1">
      <alignment horizontal="right" vertical="center"/>
    </xf>
    <xf numFmtId="0" fontId="59" fillId="0" borderId="0" xfId="0" applyFont="1" applyAlignment="1">
      <alignment horizontal="center" vertical="center" wrapText="1"/>
    </xf>
    <xf numFmtId="0" fontId="31" fillId="0" borderId="0" xfId="0" applyFont="1">
      <alignment vertical="center"/>
    </xf>
    <xf numFmtId="0" fontId="31" fillId="0" borderId="0" xfId="0" applyFont="1" applyBorder="1">
      <alignment vertical="center"/>
    </xf>
    <xf numFmtId="0" fontId="31" fillId="0" borderId="0" xfId="0" applyFont="1" applyBorder="1" applyAlignment="1">
      <alignment vertical="center"/>
    </xf>
    <xf numFmtId="0" fontId="25" fillId="0" borderId="0" xfId="0" applyFont="1" applyAlignment="1">
      <alignment vertical="center"/>
    </xf>
    <xf numFmtId="0" fontId="25" fillId="0" borderId="0" xfId="0" applyFont="1">
      <alignment vertical="center"/>
    </xf>
    <xf numFmtId="0" fontId="25" fillId="0" borderId="0" xfId="0" applyFont="1" applyAlignment="1">
      <alignment horizontal="center" vertical="center"/>
    </xf>
    <xf numFmtId="0" fontId="25" fillId="0" borderId="0" xfId="0" applyFont="1" applyAlignment="1" applyProtection="1">
      <alignment horizontal="center" vertical="center"/>
      <protection locked="0"/>
    </xf>
    <xf numFmtId="0" fontId="25" fillId="0" borderId="0" xfId="0" applyFont="1" applyAlignment="1">
      <alignment horizontal="left" vertical="center"/>
    </xf>
    <xf numFmtId="0" fontId="25" fillId="0" borderId="34" xfId="0" applyFont="1" applyBorder="1" applyAlignment="1">
      <alignment horizontal="center" vertical="center"/>
    </xf>
    <xf numFmtId="49" fontId="25" fillId="0" borderId="0" xfId="0" applyNumberFormat="1" applyFont="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left" vertical="center"/>
    </xf>
    <xf numFmtId="49" fontId="25" fillId="0" borderId="0" xfId="0" applyNumberFormat="1" applyFont="1">
      <alignment vertical="center"/>
    </xf>
    <xf numFmtId="0" fontId="25" fillId="0" borderId="58" xfId="0" applyFont="1" applyBorder="1" applyAlignment="1">
      <alignment horizontal="center" vertical="center"/>
    </xf>
    <xf numFmtId="0" fontId="25" fillId="0" borderId="0" xfId="0" applyFont="1" applyAlignment="1">
      <alignment vertical="center" shrinkToFit="1"/>
    </xf>
    <xf numFmtId="0" fontId="25" fillId="0" borderId="35" xfId="0" applyFont="1" applyBorder="1" applyAlignment="1">
      <alignment vertical="center" shrinkToFit="1"/>
    </xf>
    <xf numFmtId="0" fontId="25" fillId="0" borderId="34" xfId="0" applyFont="1" applyBorder="1" applyAlignment="1">
      <alignment vertical="center" shrinkToFit="1"/>
    </xf>
    <xf numFmtId="0" fontId="25" fillId="0" borderId="17" xfId="0" applyFont="1" applyBorder="1" applyAlignment="1">
      <alignment vertical="center"/>
    </xf>
    <xf numFmtId="0" fontId="36" fillId="0" borderId="0" xfId="0" applyFont="1" applyBorder="1" applyAlignment="1">
      <alignment horizontal="center" vertical="center"/>
    </xf>
    <xf numFmtId="0" fontId="25" fillId="0" borderId="0" xfId="0" applyFont="1" applyBorder="1" applyAlignment="1">
      <alignment vertical="center" shrinkToFit="1"/>
    </xf>
    <xf numFmtId="0" fontId="31" fillId="0" borderId="1" xfId="0" applyFont="1" applyBorder="1">
      <alignment vertical="center"/>
    </xf>
    <xf numFmtId="0" fontId="31" fillId="0" borderId="1" xfId="0" applyFont="1" applyBorder="1" applyAlignment="1">
      <alignment horizontal="right" vertical="center"/>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0" xfId="0" applyFont="1" applyBorder="1" applyAlignment="1">
      <alignment vertical="top" wrapText="1"/>
    </xf>
    <xf numFmtId="0" fontId="21" fillId="0" borderId="0" xfId="0" applyFont="1" applyBorder="1">
      <alignment vertical="center"/>
    </xf>
    <xf numFmtId="0" fontId="21" fillId="0" borderId="4" xfId="0" applyFont="1" applyBorder="1" applyAlignment="1">
      <alignment vertical="top" wrapText="1"/>
    </xf>
    <xf numFmtId="0" fontId="21" fillId="0" borderId="4" xfId="0" applyFont="1" applyBorder="1">
      <alignment vertical="center"/>
    </xf>
    <xf numFmtId="0" fontId="25" fillId="0" borderId="4" xfId="0" applyFont="1" applyBorder="1" applyAlignment="1">
      <alignment vertical="center" shrinkToFit="1"/>
    </xf>
    <xf numFmtId="0" fontId="41" fillId="0" borderId="0" xfId="0" applyFont="1" applyBorder="1" applyAlignment="1">
      <alignment horizontal="left" vertical="center"/>
    </xf>
    <xf numFmtId="0" fontId="41" fillId="0" borderId="2" xfId="0" applyFont="1" applyBorder="1" applyAlignment="1">
      <alignment horizontal="left" vertical="center"/>
    </xf>
    <xf numFmtId="0" fontId="41" fillId="0" borderId="1"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Border="1">
      <alignment vertical="center"/>
    </xf>
    <xf numFmtId="0" fontId="41" fillId="0" borderId="0" xfId="0" applyFont="1" applyAlignment="1">
      <alignment horizontal="left" vertical="center"/>
    </xf>
    <xf numFmtId="0" fontId="41" fillId="0" borderId="0" xfId="0" applyFont="1" applyBorder="1" applyAlignment="1">
      <alignment horizontal="center" vertical="center" shrinkToFit="1"/>
    </xf>
    <xf numFmtId="0" fontId="41" fillId="0" borderId="0" xfId="0" applyFont="1" applyAlignment="1">
      <alignment vertical="center"/>
    </xf>
    <xf numFmtId="0" fontId="41" fillId="0" borderId="0" xfId="0" applyFont="1" applyBorder="1">
      <alignment vertical="center"/>
    </xf>
    <xf numFmtId="0" fontId="41" fillId="0" borderId="0" xfId="0" applyFont="1" applyBorder="1" applyAlignment="1">
      <alignment vertical="top" wrapText="1"/>
    </xf>
    <xf numFmtId="0" fontId="41" fillId="0" borderId="0" xfId="0" applyFont="1" applyBorder="1" applyAlignment="1">
      <alignment horizontal="center" vertical="top" wrapText="1"/>
    </xf>
    <xf numFmtId="0" fontId="41" fillId="0" borderId="6" xfId="0" applyFont="1" applyBorder="1" applyAlignment="1">
      <alignment vertical="top" wrapText="1"/>
    </xf>
    <xf numFmtId="0" fontId="41" fillId="0" borderId="7" xfId="0" applyFont="1" applyBorder="1" applyAlignment="1">
      <alignment vertical="top" wrapText="1"/>
    </xf>
    <xf numFmtId="0" fontId="41" fillId="0" borderId="1" xfId="0" applyFont="1" applyBorder="1" applyAlignment="1">
      <alignment vertical="top" wrapText="1"/>
    </xf>
    <xf numFmtId="0" fontId="41" fillId="0" borderId="6" xfId="0" applyFont="1" applyBorder="1" applyAlignment="1">
      <alignment horizontal="justify" vertical="center"/>
    </xf>
    <xf numFmtId="0" fontId="41" fillId="0" borderId="1" xfId="0" applyFont="1" applyBorder="1" applyAlignment="1">
      <alignment horizontal="justify" vertical="top" wrapText="1"/>
    </xf>
    <xf numFmtId="0" fontId="41" fillId="0" borderId="2" xfId="0" applyFont="1" applyBorder="1" applyAlignment="1">
      <alignment vertical="top" wrapText="1"/>
    </xf>
    <xf numFmtId="0" fontId="25" fillId="0" borderId="0" xfId="0" applyFont="1" applyBorder="1">
      <alignment vertical="center"/>
    </xf>
    <xf numFmtId="0" fontId="25" fillId="0" borderId="7" xfId="0" applyFont="1" applyBorder="1">
      <alignment vertical="center"/>
    </xf>
    <xf numFmtId="0" fontId="25" fillId="0" borderId="8" xfId="0" applyFont="1" applyBorder="1">
      <alignment vertical="center"/>
    </xf>
    <xf numFmtId="0" fontId="25" fillId="0" borderId="4" xfId="0" applyFont="1" applyBorder="1">
      <alignment vertical="center"/>
    </xf>
    <xf numFmtId="0" fontId="25" fillId="0" borderId="5" xfId="0" applyFont="1" applyBorder="1">
      <alignment vertical="center"/>
    </xf>
    <xf numFmtId="0" fontId="25" fillId="0" borderId="3" xfId="0" applyFont="1" applyBorder="1">
      <alignment vertical="center"/>
    </xf>
    <xf numFmtId="0" fontId="27" fillId="0" borderId="0" xfId="0" applyFont="1">
      <alignment vertical="center"/>
    </xf>
    <xf numFmtId="0" fontId="27" fillId="0" borderId="0" xfId="0" applyFont="1" applyBorder="1" applyAlignment="1">
      <alignment vertical="center"/>
    </xf>
    <xf numFmtId="0" fontId="27" fillId="0" borderId="0" xfId="0" applyFont="1" applyAlignment="1">
      <alignment horizontal="right" vertical="center"/>
    </xf>
    <xf numFmtId="0" fontId="41" fillId="0" borderId="0" xfId="0" applyFont="1" applyBorder="1" applyAlignment="1">
      <alignment horizontal="center" vertical="center"/>
    </xf>
    <xf numFmtId="0" fontId="41" fillId="0" borderId="0" xfId="0" applyFont="1" applyBorder="1" applyAlignment="1">
      <alignment horizontal="center" vertical="center" wrapText="1"/>
    </xf>
    <xf numFmtId="0" fontId="41" fillId="0" borderId="0" xfId="0" applyFont="1" applyAlignment="1">
      <alignment vertical="center"/>
    </xf>
    <xf numFmtId="0" fontId="41" fillId="0" borderId="0" xfId="0" applyFont="1" applyAlignment="1">
      <alignment horizontal="center" vertical="center"/>
    </xf>
    <xf numFmtId="0" fontId="51" fillId="0" borderId="0" xfId="0" applyFont="1" applyAlignment="1">
      <alignment vertical="center" wrapText="1"/>
    </xf>
    <xf numFmtId="0" fontId="41"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1" fillId="0" borderId="0" xfId="0" applyFont="1" applyBorder="1">
      <alignment vertical="center"/>
    </xf>
    <xf numFmtId="0" fontId="25" fillId="0" borderId="0" xfId="0" applyFont="1" applyBorder="1" applyAlignment="1">
      <alignment horizontal="center" vertical="center"/>
    </xf>
    <xf numFmtId="0" fontId="41" fillId="0" borderId="0" xfId="0" applyFont="1" applyBorder="1" applyAlignment="1">
      <alignment horizontal="right" vertical="center" wrapText="1"/>
    </xf>
    <xf numFmtId="0" fontId="41" fillId="0" borderId="0" xfId="0" applyFont="1" applyBorder="1" applyAlignment="1">
      <alignment horizontal="justify" vertical="center" wrapText="1"/>
    </xf>
    <xf numFmtId="0" fontId="41" fillId="0" borderId="0" xfId="0" applyFont="1" applyFill="1" applyBorder="1" applyAlignment="1">
      <alignment horizontal="center" vertical="center"/>
    </xf>
    <xf numFmtId="0" fontId="41" fillId="0" borderId="0" xfId="0" applyFont="1" applyAlignment="1">
      <alignment vertical="center"/>
    </xf>
    <xf numFmtId="0" fontId="25" fillId="0" borderId="0" xfId="0" applyFont="1" applyBorder="1" applyAlignment="1">
      <alignment horizontal="left" vertical="top"/>
    </xf>
    <xf numFmtId="0" fontId="41" fillId="0" borderId="0" xfId="0" applyFont="1" applyAlignment="1">
      <alignment vertical="top"/>
    </xf>
    <xf numFmtId="0" fontId="41" fillId="0" borderId="0" xfId="0" applyFont="1" applyFill="1" applyBorder="1" applyAlignment="1">
      <alignment horizontal="justify" vertical="center"/>
    </xf>
    <xf numFmtId="0" fontId="41" fillId="0" borderId="0" xfId="0" applyFont="1" applyFill="1" applyBorder="1" applyAlignment="1">
      <alignment horizontal="right" vertical="center"/>
    </xf>
    <xf numFmtId="0" fontId="73" fillId="0" borderId="0" xfId="0" applyFont="1" applyAlignment="1">
      <alignment vertical="center" wrapText="1"/>
    </xf>
    <xf numFmtId="0" fontId="41" fillId="0" borderId="0" xfId="0" applyFont="1" applyBorder="1" applyAlignment="1">
      <alignment vertical="top" shrinkToFit="1"/>
    </xf>
    <xf numFmtId="0" fontId="25" fillId="0" borderId="25" xfId="0" applyFont="1" applyBorder="1" applyAlignment="1">
      <alignment horizontal="left" vertical="center"/>
    </xf>
    <xf numFmtId="0" fontId="25" fillId="0" borderId="26" xfId="0" applyFont="1" applyBorder="1" applyAlignment="1">
      <alignment horizontal="center" vertical="center"/>
    </xf>
    <xf numFmtId="0" fontId="26" fillId="0" borderId="26" xfId="0" applyFont="1" applyBorder="1" applyAlignment="1">
      <alignment horizontal="right"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41" fillId="0" borderId="27" xfId="0" applyFont="1" applyBorder="1">
      <alignment vertical="center"/>
    </xf>
    <xf numFmtId="0" fontId="25" fillId="0" borderId="0" xfId="0" applyFont="1" applyAlignment="1"/>
    <xf numFmtId="0" fontId="25" fillId="0" borderId="63" xfId="0" applyFont="1" applyBorder="1" applyAlignment="1">
      <alignment vertical="center"/>
    </xf>
    <xf numFmtId="0" fontId="25" fillId="0" borderId="98" xfId="0" applyFont="1" applyBorder="1" applyAlignment="1">
      <alignment vertical="center"/>
    </xf>
    <xf numFmtId="0" fontId="48" fillId="0" borderId="0" xfId="0" applyFont="1" applyBorder="1" applyAlignment="1">
      <alignment vertical="center"/>
    </xf>
    <xf numFmtId="0" fontId="41" fillId="0" borderId="0" xfId="0" applyFont="1" applyBorder="1">
      <alignment vertical="center"/>
    </xf>
    <xf numFmtId="0" fontId="14" fillId="0" borderId="1" xfId="0" applyFont="1" applyBorder="1" applyAlignment="1">
      <alignment vertical="center"/>
    </xf>
    <xf numFmtId="0" fontId="14" fillId="0" borderId="2" xfId="0" applyFont="1" applyBorder="1" applyAlignment="1">
      <alignment vertical="center"/>
    </xf>
    <xf numFmtId="0" fontId="85" fillId="0" borderId="0" xfId="0" applyFont="1">
      <alignment vertical="center"/>
    </xf>
    <xf numFmtId="0" fontId="86" fillId="0" borderId="0" xfId="0" applyFont="1">
      <alignment vertical="center"/>
    </xf>
    <xf numFmtId="0" fontId="87" fillId="0" borderId="0" xfId="0" applyFont="1">
      <alignment vertical="center"/>
    </xf>
    <xf numFmtId="0" fontId="88"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5" fillId="8" borderId="0" xfId="0" applyFont="1" applyFill="1">
      <alignment vertical="center"/>
    </xf>
    <xf numFmtId="0" fontId="86" fillId="8" borderId="0" xfId="0" applyFont="1" applyFill="1">
      <alignment vertical="center"/>
    </xf>
    <xf numFmtId="49" fontId="0" fillId="0" borderId="41" xfId="0" applyNumberFormat="1" applyFont="1" applyBorder="1" applyAlignment="1">
      <alignment horizontal="center" vertical="center"/>
    </xf>
    <xf numFmtId="0" fontId="85" fillId="0" borderId="0" xfId="0" applyFont="1" applyFill="1">
      <alignment vertical="center"/>
    </xf>
    <xf numFmtId="0" fontId="89" fillId="0" borderId="0" xfId="0" applyFont="1">
      <alignment vertical="center"/>
    </xf>
    <xf numFmtId="0" fontId="89" fillId="0" borderId="0" xfId="0" applyFont="1" applyAlignment="1">
      <alignment horizontal="left" vertical="center"/>
    </xf>
    <xf numFmtId="0" fontId="86" fillId="0" borderId="0" xfId="0" applyFont="1" applyAlignment="1">
      <alignment horizontal="right" vertical="center"/>
    </xf>
    <xf numFmtId="0" fontId="46" fillId="0" borderId="0" xfId="0" applyFont="1" applyBorder="1" applyAlignment="1">
      <alignment vertical="center"/>
    </xf>
    <xf numFmtId="0" fontId="84" fillId="0" borderId="0" xfId="0" applyFont="1" applyBorder="1" applyAlignment="1">
      <alignment vertical="center"/>
    </xf>
    <xf numFmtId="0" fontId="0" fillId="0" borderId="0" xfId="0" applyFont="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46" fillId="0" borderId="6" xfId="0" applyFont="1" applyBorder="1">
      <alignment vertical="center"/>
    </xf>
    <xf numFmtId="0" fontId="46" fillId="0" borderId="7" xfId="0" applyFont="1" applyBorder="1">
      <alignment vertical="center"/>
    </xf>
    <xf numFmtId="0" fontId="46" fillId="0" borderId="8" xfId="0" applyFont="1" applyBorder="1">
      <alignment vertical="center"/>
    </xf>
    <xf numFmtId="0" fontId="46" fillId="0" borderId="1" xfId="0" applyFont="1" applyBorder="1">
      <alignment vertical="center"/>
    </xf>
    <xf numFmtId="0" fontId="46" fillId="0" borderId="0" xfId="0" applyFont="1" applyBorder="1">
      <alignment vertical="center"/>
    </xf>
    <xf numFmtId="0" fontId="46" fillId="0" borderId="2" xfId="0" applyFont="1" applyBorder="1">
      <alignment vertical="center"/>
    </xf>
    <xf numFmtId="0" fontId="0" fillId="0" borderId="41" xfId="0" applyNumberFormat="1" applyFont="1" applyBorder="1" applyAlignment="1">
      <alignment horizontal="center" vertical="center"/>
    </xf>
    <xf numFmtId="0" fontId="47" fillId="0" borderId="0" xfId="0" applyFont="1" applyBorder="1" applyAlignment="1">
      <alignment horizontal="center" vertical="center" shrinkToFit="1"/>
    </xf>
    <xf numFmtId="0" fontId="47" fillId="0" borderId="7" xfId="0" applyFont="1" applyBorder="1" applyAlignment="1">
      <alignment horizontal="center" vertical="center" shrinkToFit="1"/>
    </xf>
    <xf numFmtId="0" fontId="47" fillId="0" borderId="4" xfId="0" applyFont="1" applyBorder="1" applyAlignment="1">
      <alignment horizontal="center" vertical="center" shrinkToFit="1"/>
    </xf>
    <xf numFmtId="0" fontId="41"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6" fillId="0" borderId="3" xfId="0" applyFont="1" applyBorder="1">
      <alignment vertical="center"/>
    </xf>
    <xf numFmtId="0" fontId="46" fillId="0" borderId="4" xfId="0" applyFont="1" applyBorder="1">
      <alignment vertical="center"/>
    </xf>
    <xf numFmtId="0" fontId="46" fillId="0" borderId="5" xfId="0" applyFont="1" applyBorder="1">
      <alignment vertical="center"/>
    </xf>
    <xf numFmtId="0" fontId="46" fillId="0" borderId="4" xfId="0" applyFont="1" applyBorder="1" applyAlignment="1">
      <alignment vertical="center"/>
    </xf>
    <xf numFmtId="0" fontId="46" fillId="0" borderId="5" xfId="0" applyFont="1" applyBorder="1" applyAlignment="1">
      <alignment vertical="center"/>
    </xf>
    <xf numFmtId="0" fontId="46" fillId="0" borderId="1" xfId="0" applyFont="1" applyBorder="1" applyAlignment="1">
      <alignment vertical="center"/>
    </xf>
    <xf numFmtId="0" fontId="46" fillId="0" borderId="2" xfId="0" applyFont="1" applyBorder="1" applyAlignment="1">
      <alignment vertical="center"/>
    </xf>
    <xf numFmtId="0" fontId="46" fillId="0" borderId="3" xfId="0" applyFont="1" applyBorder="1" applyAlignment="1">
      <alignment vertical="center"/>
    </xf>
    <xf numFmtId="0" fontId="46" fillId="0" borderId="1"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6" fillId="0" borderId="71" xfId="0" applyFont="1" applyBorder="1" applyAlignment="1">
      <alignment horizontal="center" vertical="center"/>
    </xf>
    <xf numFmtId="0" fontId="46" fillId="0" borderId="1" xfId="0" applyFont="1" applyBorder="1" applyAlignment="1">
      <alignment horizontal="center" vertical="center"/>
    </xf>
    <xf numFmtId="0" fontId="46" fillId="0" borderId="0" xfId="0" applyFont="1" applyBorder="1" applyAlignment="1">
      <alignment horizontal="center" vertical="center"/>
    </xf>
    <xf numFmtId="0" fontId="46" fillId="0" borderId="2" xfId="0" applyFont="1" applyBorder="1" applyAlignment="1">
      <alignment horizontal="center" vertical="center"/>
    </xf>
    <xf numFmtId="177" fontId="46" fillId="0" borderId="0" xfId="0" applyNumberFormat="1" applyFont="1" applyBorder="1" applyAlignment="1">
      <alignment horizontal="left" vertical="center"/>
    </xf>
    <xf numFmtId="177" fontId="46" fillId="0" borderId="2" xfId="0" applyNumberFormat="1" applyFont="1" applyBorder="1" applyAlignment="1">
      <alignment horizontal="left" vertical="center"/>
    </xf>
    <xf numFmtId="176" fontId="46" fillId="0" borderId="1" xfId="0" applyNumberFormat="1" applyFont="1" applyBorder="1" applyAlignment="1">
      <alignment horizontal="right" vertical="center"/>
    </xf>
    <xf numFmtId="176" fontId="46" fillId="0" borderId="0" xfId="0" applyNumberFormat="1" applyFont="1" applyBorder="1" applyAlignment="1">
      <alignment horizontal="right" vertical="center"/>
    </xf>
    <xf numFmtId="0" fontId="46" fillId="0" borderId="16" xfId="0" applyFont="1" applyBorder="1" applyAlignment="1">
      <alignment horizontal="center" vertical="center"/>
    </xf>
    <xf numFmtId="0" fontId="46" fillId="0" borderId="15" xfId="0" applyFont="1" applyBorder="1" applyAlignment="1">
      <alignment horizontal="left" vertical="center" wrapText="1"/>
    </xf>
    <xf numFmtId="0" fontId="46" fillId="0" borderId="0" xfId="0" applyFont="1" applyBorder="1" applyAlignment="1">
      <alignment horizontal="left" vertical="center" wrapText="1"/>
    </xf>
    <xf numFmtId="0" fontId="46" fillId="0" borderId="2" xfId="0" applyFont="1" applyBorder="1" applyAlignment="1">
      <alignment horizontal="left" vertical="center" wrapText="1"/>
    </xf>
    <xf numFmtId="0" fontId="46" fillId="0" borderId="1" xfId="0" applyFont="1" applyBorder="1" applyAlignment="1">
      <alignment horizontal="left" vertical="center" wrapText="1"/>
    </xf>
    <xf numFmtId="0" fontId="92" fillId="0" borderId="41" xfId="0" applyFont="1" applyBorder="1" applyAlignment="1">
      <alignment horizontal="left" vertical="center"/>
    </xf>
    <xf numFmtId="178" fontId="46" fillId="0" borderId="1" xfId="0" applyNumberFormat="1" applyFont="1" applyBorder="1" applyAlignment="1">
      <alignment horizontal="right" vertical="center"/>
    </xf>
    <xf numFmtId="178" fontId="46" fillId="0" borderId="0" xfId="0" applyNumberFormat="1" applyFont="1" applyBorder="1" applyAlignment="1">
      <alignment horizontal="right" vertical="center"/>
    </xf>
    <xf numFmtId="0" fontId="42" fillId="0" borderId="0" xfId="0" applyFont="1" applyBorder="1" applyAlignment="1">
      <alignment horizontal="left" vertical="center"/>
    </xf>
    <xf numFmtId="0" fontId="93" fillId="0" borderId="46" xfId="0" applyFont="1" applyBorder="1" applyAlignment="1">
      <alignment horizontal="center" vertical="center"/>
    </xf>
    <xf numFmtId="0" fontId="93" fillId="0" borderId="18" xfId="0" applyFont="1" applyBorder="1" applyAlignment="1">
      <alignment horizontal="center" vertical="center"/>
    </xf>
    <xf numFmtId="0" fontId="93" fillId="0" borderId="175" xfId="0" applyFont="1" applyBorder="1" applyAlignment="1">
      <alignment horizontal="center" vertical="center"/>
    </xf>
    <xf numFmtId="0" fontId="93" fillId="0" borderId="183" xfId="0" applyFont="1" applyBorder="1" applyAlignment="1">
      <alignment horizontal="center" vertical="center"/>
    </xf>
    <xf numFmtId="0" fontId="93" fillId="0" borderId="188" xfId="0" applyFont="1" applyBorder="1" applyAlignment="1">
      <alignment horizontal="center" vertical="center"/>
    </xf>
    <xf numFmtId="0" fontId="46" fillId="0" borderId="6" xfId="0" applyFont="1" applyBorder="1" applyAlignment="1">
      <alignment vertical="center" shrinkToFit="1"/>
    </xf>
    <xf numFmtId="0" fontId="46" fillId="0" borderId="7" xfId="0" applyFont="1" applyBorder="1" applyAlignment="1">
      <alignment vertical="center" shrinkToFit="1"/>
    </xf>
    <xf numFmtId="0" fontId="46" fillId="0" borderId="8" xfId="0" applyFont="1" applyBorder="1" applyAlignment="1">
      <alignment vertical="center" shrinkToFit="1"/>
    </xf>
    <xf numFmtId="0" fontId="46" fillId="0" borderId="1" xfId="0" applyFont="1" applyBorder="1" applyAlignment="1">
      <alignment vertical="center" shrinkToFit="1"/>
    </xf>
    <xf numFmtId="0" fontId="46" fillId="0" borderId="0" xfId="0" applyFont="1" applyBorder="1" applyAlignment="1">
      <alignment vertical="center" shrinkToFit="1"/>
    </xf>
    <xf numFmtId="0" fontId="46" fillId="0" borderId="2" xfId="0" applyFont="1" applyBorder="1" applyAlignment="1">
      <alignment vertical="center" shrinkToFit="1"/>
    </xf>
    <xf numFmtId="0" fontId="46" fillId="0" borderId="3" xfId="0" applyFont="1" applyBorder="1" applyAlignment="1">
      <alignment vertical="center" shrinkToFit="1"/>
    </xf>
    <xf numFmtId="0" fontId="46" fillId="0" borderId="4" xfId="0" applyFont="1" applyBorder="1" applyAlignment="1">
      <alignment vertical="center" shrinkToFit="1"/>
    </xf>
    <xf numFmtId="0" fontId="46" fillId="0" borderId="5" xfId="0" applyFont="1" applyBorder="1" applyAlignment="1">
      <alignment vertical="center" shrinkToFit="1"/>
    </xf>
    <xf numFmtId="0" fontId="47" fillId="0" borderId="0" xfId="0" applyFont="1">
      <alignment vertical="center"/>
    </xf>
    <xf numFmtId="0" fontId="94" fillId="0" borderId="0" xfId="0" applyFont="1">
      <alignment vertical="center"/>
    </xf>
    <xf numFmtId="0" fontId="25" fillId="0" borderId="6" xfId="0" applyFont="1" applyBorder="1">
      <alignment vertical="center"/>
    </xf>
    <xf numFmtId="0" fontId="25" fillId="0" borderId="9"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3" xfId="0" applyFont="1" applyBorder="1">
      <alignment vertical="center"/>
    </xf>
    <xf numFmtId="0" fontId="95" fillId="0" borderId="0" xfId="0" applyFont="1">
      <alignment vertical="center"/>
    </xf>
    <xf numFmtId="0" fontId="41" fillId="0" borderId="0" xfId="0" applyFont="1" applyBorder="1" applyAlignment="1">
      <alignment horizontal="center" vertical="center"/>
    </xf>
    <xf numFmtId="0" fontId="41" fillId="0" borderId="0" xfId="0" applyFont="1" applyFill="1" applyBorder="1" applyAlignment="1">
      <alignment horizontal="center" vertical="center"/>
    </xf>
    <xf numFmtId="0" fontId="41" fillId="0" borderId="1" xfId="0" applyFont="1" applyBorder="1" applyAlignment="1">
      <alignment horizontal="center" vertical="center" wrapText="1"/>
    </xf>
    <xf numFmtId="0" fontId="41" fillId="0" borderId="0" xfId="0" applyFont="1" applyBorder="1" applyAlignment="1">
      <alignment horizontal="center" vertical="center" shrinkToFit="1"/>
    </xf>
    <xf numFmtId="0" fontId="41" fillId="0" borderId="0" xfId="0" applyFont="1" applyBorder="1">
      <alignment vertical="center"/>
    </xf>
    <xf numFmtId="38" fontId="41" fillId="0" borderId="0" xfId="3" applyFont="1" applyBorder="1" applyAlignment="1">
      <alignment horizontal="center" vertical="center"/>
    </xf>
    <xf numFmtId="0" fontId="46" fillId="0" borderId="0" xfId="0" applyFont="1">
      <alignment vertical="center"/>
    </xf>
    <xf numFmtId="0" fontId="42" fillId="0" borderId="0" xfId="0" applyFont="1" applyBorder="1" applyAlignment="1">
      <alignment vertical="top" wrapText="1"/>
    </xf>
    <xf numFmtId="0" fontId="96" fillId="0" borderId="0" xfId="0" applyFont="1">
      <alignment vertical="center"/>
    </xf>
    <xf numFmtId="0" fontId="96" fillId="0" borderId="0" xfId="0" applyFont="1" applyBorder="1" applyAlignment="1">
      <alignment vertical="center"/>
    </xf>
    <xf numFmtId="0" fontId="94" fillId="0" borderId="0" xfId="0" applyFont="1" applyBorder="1" applyAlignment="1">
      <alignment vertical="center"/>
    </xf>
    <xf numFmtId="0" fontId="96" fillId="0" borderId="0" xfId="0" applyFont="1" applyBorder="1" applyAlignment="1">
      <alignment vertical="top" wrapText="1"/>
    </xf>
    <xf numFmtId="0" fontId="96" fillId="0" borderId="0" xfId="0" applyFont="1" applyBorder="1" applyAlignment="1">
      <alignment vertical="top"/>
    </xf>
    <xf numFmtId="0" fontId="95" fillId="0" borderId="0" xfId="0" applyFont="1" applyBorder="1" applyAlignment="1">
      <alignment vertical="center"/>
    </xf>
    <xf numFmtId="38" fontId="97" fillId="0" borderId="0" xfId="3" applyFont="1">
      <alignment vertical="center"/>
    </xf>
    <xf numFmtId="0" fontId="45" fillId="0" borderId="7" xfId="0" applyFont="1" applyFill="1" applyBorder="1" applyAlignment="1">
      <alignment vertical="center"/>
    </xf>
    <xf numFmtId="0" fontId="45" fillId="0" borderId="9" xfId="0" applyFont="1" applyFill="1" applyBorder="1" applyAlignment="1">
      <alignment vertical="center"/>
    </xf>
    <xf numFmtId="0" fontId="45" fillId="0" borderId="10" xfId="0" applyFont="1" applyFill="1" applyBorder="1" applyAlignment="1">
      <alignment vertical="center"/>
    </xf>
    <xf numFmtId="0" fontId="45" fillId="0" borderId="9" xfId="0" applyFont="1" applyFill="1" applyBorder="1" applyAlignment="1">
      <alignment horizontal="right" vertical="center"/>
    </xf>
    <xf numFmtId="0" fontId="45" fillId="0" borderId="8" xfId="0" applyFont="1" applyFill="1" applyBorder="1" applyAlignment="1">
      <alignment vertical="center"/>
    </xf>
    <xf numFmtId="0" fontId="41" fillId="0" borderId="0" xfId="0" applyFont="1" applyFill="1" applyBorder="1" applyAlignment="1">
      <alignment horizontal="center" vertical="center"/>
    </xf>
    <xf numFmtId="0" fontId="41" fillId="0" borderId="0" xfId="0" applyFont="1" applyFill="1" applyBorder="1">
      <alignment vertical="center"/>
    </xf>
    <xf numFmtId="0" fontId="95" fillId="0" borderId="1" xfId="0" applyFont="1" applyBorder="1" applyAlignment="1">
      <alignment vertical="center"/>
    </xf>
    <xf numFmtId="0" fontId="95" fillId="0" borderId="0" xfId="0" applyFont="1" applyFill="1" applyBorder="1" applyAlignment="1">
      <alignment horizontal="center" vertical="center"/>
    </xf>
    <xf numFmtId="0" fontId="95" fillId="0" borderId="0" xfId="0" applyFont="1" applyAlignment="1">
      <alignment vertical="center"/>
    </xf>
    <xf numFmtId="0" fontId="101" fillId="0" borderId="0" xfId="0" applyFont="1" applyAlignment="1">
      <alignment horizontal="right" vertical="center"/>
    </xf>
    <xf numFmtId="0" fontId="102" fillId="0" borderId="0" xfId="0" applyFont="1" applyBorder="1" applyAlignment="1">
      <alignment vertical="center"/>
    </xf>
    <xf numFmtId="188" fontId="95" fillId="0" borderId="0" xfId="0" applyNumberFormat="1" applyFont="1" applyAlignment="1"/>
    <xf numFmtId="0" fontId="95" fillId="0" borderId="0" xfId="0" applyFont="1" applyAlignment="1"/>
    <xf numFmtId="0" fontId="14" fillId="0" borderId="0" xfId="0" applyFont="1" applyAlignment="1">
      <alignment vertical="center"/>
    </xf>
    <xf numFmtId="0" fontId="25" fillId="0" borderId="0" xfId="0" applyFont="1" applyFill="1" applyAlignment="1">
      <alignment vertical="center"/>
    </xf>
    <xf numFmtId="0" fontId="70" fillId="0" borderId="29" xfId="0" applyFont="1" applyFill="1" applyBorder="1" applyAlignment="1">
      <alignment vertical="center"/>
    </xf>
    <xf numFmtId="0" fontId="95" fillId="0" borderId="0" xfId="0" applyFont="1" applyFill="1" applyBorder="1">
      <alignment vertical="center"/>
    </xf>
    <xf numFmtId="0" fontId="95" fillId="0" borderId="0" xfId="0" applyFont="1" applyFill="1" applyBorder="1" applyAlignment="1">
      <alignment horizontal="justify" vertical="center"/>
    </xf>
    <xf numFmtId="0" fontId="25" fillId="0" borderId="24" xfId="0" applyFont="1" applyBorder="1" applyAlignment="1">
      <alignment vertical="center"/>
    </xf>
    <xf numFmtId="0" fontId="25" fillId="0" borderId="23" xfId="0" applyFont="1" applyBorder="1" applyAlignment="1">
      <alignment vertical="center"/>
    </xf>
    <xf numFmtId="0" fontId="95" fillId="0" borderId="1" xfId="0" applyFont="1" applyBorder="1">
      <alignment vertical="center"/>
    </xf>
    <xf numFmtId="0" fontId="44"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50" fillId="0" borderId="0" xfId="0" applyFont="1" applyFill="1" applyBorder="1" applyAlignment="1">
      <alignment horizontal="left" vertical="center" indent="1"/>
    </xf>
    <xf numFmtId="0" fontId="46" fillId="0" borderId="0" xfId="0" applyFont="1" applyFill="1" applyBorder="1" applyAlignment="1">
      <alignment horizontal="left" vertical="center"/>
    </xf>
    <xf numFmtId="0" fontId="46" fillId="0" borderId="2" xfId="0" applyFont="1" applyFill="1" applyBorder="1" applyAlignment="1">
      <alignment horizontal="left" vertical="center"/>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0" fontId="41" fillId="0" borderId="4" xfId="0" applyFont="1" applyFill="1" applyBorder="1" applyAlignment="1">
      <alignment horizontal="left" vertical="center"/>
    </xf>
    <xf numFmtId="0" fontId="50" fillId="0" borderId="1" xfId="0" applyFont="1" applyFill="1" applyBorder="1" applyAlignment="1">
      <alignment horizontal="left" vertical="center" indent="1"/>
    </xf>
    <xf numFmtId="0" fontId="41" fillId="0" borderId="0" xfId="0" applyFont="1" applyFill="1" applyBorder="1">
      <alignment vertical="center"/>
    </xf>
    <xf numFmtId="0" fontId="102" fillId="0" borderId="0" xfId="0" applyFont="1" applyAlignment="1">
      <alignment vertical="center"/>
    </xf>
    <xf numFmtId="0" fontId="50"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6" fillId="0" borderId="0" xfId="0" applyFont="1" applyFill="1" applyBorder="1">
      <alignment vertical="center"/>
    </xf>
    <xf numFmtId="0" fontId="46" fillId="0" borderId="0" xfId="0" applyFont="1" applyFill="1">
      <alignment vertical="center"/>
    </xf>
    <xf numFmtId="0" fontId="95" fillId="0" borderId="0" xfId="0" applyFont="1" applyFill="1">
      <alignment vertical="center"/>
    </xf>
    <xf numFmtId="0" fontId="48" fillId="0" borderId="3" xfId="0" applyFont="1" applyFill="1" applyBorder="1" applyAlignment="1">
      <alignment vertical="center"/>
    </xf>
    <xf numFmtId="0" fontId="54" fillId="0" borderId="1" xfId="0" applyFont="1" applyFill="1" applyBorder="1" applyAlignment="1">
      <alignment vertical="center"/>
    </xf>
    <xf numFmtId="0" fontId="54" fillId="0" borderId="0" xfId="0" applyFont="1" applyFill="1" applyBorder="1" applyAlignment="1">
      <alignment vertical="center"/>
    </xf>
    <xf numFmtId="0" fontId="103" fillId="0" borderId="0" xfId="0" applyFont="1" applyFill="1" applyBorder="1" applyAlignment="1">
      <alignment vertical="center"/>
    </xf>
    <xf numFmtId="0" fontId="103" fillId="0" borderId="2" xfId="0" applyFont="1" applyFill="1" applyBorder="1" applyAlignment="1">
      <alignment vertical="center"/>
    </xf>
    <xf numFmtId="0" fontId="54" fillId="0" borderId="1" xfId="0" applyFont="1" applyFill="1" applyBorder="1">
      <alignment vertical="center"/>
    </xf>
    <xf numFmtId="0" fontId="54" fillId="0" borderId="1" xfId="0" applyFont="1" applyFill="1" applyBorder="1" applyAlignment="1">
      <alignment horizontal="left" vertical="center"/>
    </xf>
    <xf numFmtId="0" fontId="54" fillId="0" borderId="0" xfId="0" applyFont="1" applyFill="1" applyBorder="1" applyAlignment="1">
      <alignment horizontal="left" vertical="center"/>
    </xf>
    <xf numFmtId="0" fontId="103" fillId="0" borderId="0" xfId="0" applyFont="1" applyFill="1" applyBorder="1" applyAlignment="1">
      <alignment horizontal="left" vertical="center"/>
    </xf>
    <xf numFmtId="0" fontId="103" fillId="0" borderId="2" xfId="0" applyFont="1" applyFill="1" applyBorder="1" applyAlignment="1">
      <alignment horizontal="left" vertical="center"/>
    </xf>
    <xf numFmtId="0" fontId="54" fillId="0" borderId="1" xfId="0" applyFont="1" applyFill="1" applyBorder="1" applyAlignment="1">
      <alignment vertical="center" textRotation="255" shrinkToFit="1"/>
    </xf>
    <xf numFmtId="0" fontId="54" fillId="0" borderId="0" xfId="0" applyFont="1" applyFill="1" applyBorder="1">
      <alignment vertical="center"/>
    </xf>
    <xf numFmtId="178" fontId="103" fillId="0" borderId="0" xfId="0" applyNumberFormat="1" applyFont="1" applyFill="1" applyBorder="1" applyAlignment="1">
      <alignment vertical="center"/>
    </xf>
    <xf numFmtId="177" fontId="103" fillId="0" borderId="0" xfId="0" applyNumberFormat="1" applyFont="1" applyFill="1" applyBorder="1" applyAlignment="1">
      <alignment vertical="center"/>
    </xf>
    <xf numFmtId="0" fontId="54" fillId="0" borderId="1" xfId="0" applyFont="1" applyFill="1" applyBorder="1" applyAlignment="1">
      <alignment vertical="center" wrapText="1"/>
    </xf>
    <xf numFmtId="0" fontId="54" fillId="0" borderId="0" xfId="0" applyFont="1" applyFill="1" applyBorder="1" applyAlignment="1">
      <alignment vertical="center" wrapText="1"/>
    </xf>
    <xf numFmtId="0" fontId="54" fillId="0" borderId="3" xfId="0" applyFont="1" applyFill="1" applyBorder="1" applyAlignment="1">
      <alignment vertical="center"/>
    </xf>
    <xf numFmtId="0" fontId="54" fillId="0" borderId="4" xfId="0" applyFont="1" applyFill="1" applyBorder="1" applyAlignment="1">
      <alignment vertical="center"/>
    </xf>
    <xf numFmtId="0" fontId="103" fillId="0" borderId="4" xfId="0" applyFont="1" applyFill="1" applyBorder="1" applyAlignment="1">
      <alignment vertical="center"/>
    </xf>
    <xf numFmtId="178" fontId="103" fillId="0" borderId="4" xfId="0" applyNumberFormat="1" applyFont="1" applyFill="1" applyBorder="1" applyAlignment="1">
      <alignment vertical="center"/>
    </xf>
    <xf numFmtId="177" fontId="103" fillId="0" borderId="4" xfId="0" applyNumberFormat="1" applyFont="1" applyFill="1" applyBorder="1" applyAlignment="1">
      <alignment vertical="center"/>
    </xf>
    <xf numFmtId="0" fontId="103" fillId="0" borderId="5" xfId="0" applyFont="1" applyFill="1" applyBorder="1" applyAlignment="1">
      <alignment vertical="center"/>
    </xf>
    <xf numFmtId="0" fontId="103" fillId="0" borderId="7" xfId="0" applyFont="1" applyFill="1" applyBorder="1" applyAlignment="1">
      <alignment vertical="center"/>
    </xf>
    <xf numFmtId="0" fontId="103" fillId="0" borderId="8" xfId="0" applyFont="1" applyFill="1" applyBorder="1" applyAlignment="1">
      <alignment vertical="center"/>
    </xf>
    <xf numFmtId="0" fontId="103" fillId="0" borderId="7" xfId="0" applyFont="1" applyFill="1" applyBorder="1" applyAlignment="1">
      <alignment horizontal="left" vertical="center"/>
    </xf>
    <xf numFmtId="0" fontId="103" fillId="0" borderId="8" xfId="0" applyFont="1" applyFill="1" applyBorder="1" applyAlignment="1">
      <alignment horizontal="left" vertical="center"/>
    </xf>
    <xf numFmtId="178" fontId="103" fillId="0" borderId="7" xfId="0" applyNumberFormat="1" applyFont="1" applyFill="1" applyBorder="1" applyAlignment="1">
      <alignment vertical="center"/>
    </xf>
    <xf numFmtId="177" fontId="103" fillId="0" borderId="7" xfId="0" applyNumberFormat="1" applyFont="1" applyFill="1" applyBorder="1" applyAlignment="1">
      <alignment vertical="center"/>
    </xf>
    <xf numFmtId="0" fontId="54" fillId="0" borderId="2" xfId="0" applyFont="1" applyFill="1" applyBorder="1" applyAlignment="1">
      <alignment vertical="center"/>
    </xf>
    <xf numFmtId="0" fontId="54" fillId="0" borderId="2" xfId="0" applyFont="1" applyFill="1" applyBorder="1" applyAlignment="1">
      <alignment horizontal="left" vertical="center"/>
    </xf>
    <xf numFmtId="0" fontId="54" fillId="0" borderId="5" xfId="0" applyFont="1" applyFill="1" applyBorder="1" applyAlignment="1">
      <alignment vertical="center"/>
    </xf>
    <xf numFmtId="0" fontId="54" fillId="0" borderId="2" xfId="0" applyFont="1" applyFill="1" applyBorder="1" applyAlignment="1">
      <alignment vertical="center" wrapText="1"/>
    </xf>
    <xf numFmtId="0" fontId="103" fillId="0" borderId="4" xfId="0" applyFont="1" applyFill="1" applyBorder="1" applyAlignment="1">
      <alignment horizontal="left" vertical="center"/>
    </xf>
    <xf numFmtId="0" fontId="54" fillId="0" borderId="4" xfId="0" applyFont="1" applyFill="1" applyBorder="1" applyAlignment="1">
      <alignment horizontal="left" vertical="center"/>
    </xf>
    <xf numFmtId="0" fontId="54" fillId="0" borderId="5" xfId="0" applyFont="1" applyFill="1" applyBorder="1" applyAlignment="1">
      <alignment horizontal="left" vertical="center"/>
    </xf>
    <xf numFmtId="176" fontId="54" fillId="0" borderId="2" xfId="0" applyNumberFormat="1" applyFont="1" applyFill="1" applyBorder="1" applyAlignment="1">
      <alignment horizontal="left" vertical="center"/>
    </xf>
    <xf numFmtId="176" fontId="103" fillId="0" borderId="0" xfId="0" applyNumberFormat="1" applyFont="1" applyFill="1" applyBorder="1" applyAlignment="1">
      <alignment horizontal="left" vertical="center"/>
    </xf>
    <xf numFmtId="0" fontId="41" fillId="0" borderId="3" xfId="0" applyFont="1" applyFill="1" applyBorder="1" applyAlignment="1">
      <alignment horizontal="left" vertical="center"/>
    </xf>
    <xf numFmtId="176" fontId="54" fillId="0" borderId="5" xfId="0" applyNumberFormat="1" applyFont="1" applyFill="1" applyBorder="1" applyAlignment="1">
      <alignment horizontal="left" vertical="center"/>
    </xf>
    <xf numFmtId="176" fontId="103" fillId="0" borderId="4" xfId="0" applyNumberFormat="1" applyFont="1" applyFill="1" applyBorder="1" applyAlignment="1">
      <alignment horizontal="left" vertical="center"/>
    </xf>
    <xf numFmtId="176" fontId="103" fillId="0" borderId="7" xfId="0" applyNumberFormat="1" applyFont="1" applyFill="1" applyBorder="1" applyAlignment="1">
      <alignment horizontal="left" vertical="center"/>
    </xf>
    <xf numFmtId="0" fontId="54" fillId="0" borderId="3" xfId="0" applyFont="1" applyFill="1" applyBorder="1" applyAlignment="1">
      <alignment horizontal="left" vertical="center"/>
    </xf>
    <xf numFmtId="0" fontId="104" fillId="0" borderId="0" xfId="0" applyFont="1" applyFill="1">
      <alignment vertical="center"/>
    </xf>
    <xf numFmtId="0" fontId="64" fillId="0" borderId="0" xfId="0" applyFont="1" applyFill="1" applyBorder="1" applyAlignment="1">
      <alignment vertical="center"/>
    </xf>
    <xf numFmtId="0" fontId="95" fillId="0" borderId="0" xfId="0" applyFont="1" applyFill="1" applyBorder="1" applyAlignment="1">
      <alignment vertical="center"/>
    </xf>
    <xf numFmtId="0" fontId="48" fillId="0" borderId="3" xfId="0" applyFont="1" applyFill="1" applyBorder="1" applyAlignment="1">
      <alignment horizontal="left" vertical="center"/>
    </xf>
    <xf numFmtId="0" fontId="48" fillId="0" borderId="5" xfId="0" applyFont="1" applyFill="1" applyBorder="1" applyAlignment="1">
      <alignment horizontal="left" vertical="center"/>
    </xf>
    <xf numFmtId="0" fontId="48" fillId="0" borderId="6" xfId="0" applyFont="1" applyFill="1" applyBorder="1" applyAlignment="1">
      <alignment horizontal="left" vertical="center"/>
    </xf>
    <xf numFmtId="0" fontId="48" fillId="0" borderId="8" xfId="0" applyFont="1" applyFill="1" applyBorder="1" applyAlignment="1">
      <alignment horizontal="left" vertical="center"/>
    </xf>
    <xf numFmtId="0" fontId="107" fillId="0" borderId="8" xfId="0" applyFont="1" applyFill="1" applyBorder="1" applyAlignment="1">
      <alignment vertical="center"/>
    </xf>
    <xf numFmtId="0" fontId="107" fillId="0" borderId="5" xfId="0" applyFont="1" applyFill="1" applyBorder="1" applyAlignment="1">
      <alignment vertical="center"/>
    </xf>
    <xf numFmtId="0" fontId="46" fillId="0" borderId="1" xfId="0" applyFont="1" applyFill="1" applyBorder="1" applyAlignment="1">
      <alignment vertical="center"/>
    </xf>
    <xf numFmtId="0" fontId="46" fillId="0" borderId="1" xfId="0" applyFont="1" applyFill="1" applyBorder="1" applyAlignment="1">
      <alignment vertical="center" textRotation="255" shrinkToFit="1"/>
    </xf>
    <xf numFmtId="0" fontId="64" fillId="0" borderId="0" xfId="0" applyFont="1" applyFill="1" applyBorder="1" applyAlignment="1">
      <alignment vertical="center" wrapText="1"/>
    </xf>
    <xf numFmtId="176" fontId="46" fillId="0" borderId="0" xfId="0" applyNumberFormat="1" applyFont="1" applyFill="1" applyBorder="1" applyAlignment="1">
      <alignment vertical="center"/>
    </xf>
    <xf numFmtId="178" fontId="46" fillId="0" borderId="0" xfId="0" applyNumberFormat="1" applyFont="1" applyFill="1" applyBorder="1" applyAlignment="1">
      <alignment vertical="center"/>
    </xf>
    <xf numFmtId="177" fontId="46" fillId="0" borderId="0" xfId="0" applyNumberFormat="1" applyFont="1" applyFill="1" applyBorder="1" applyAlignment="1">
      <alignment vertical="center"/>
    </xf>
    <xf numFmtId="0" fontId="46" fillId="0" borderId="1" xfId="0" applyFont="1" applyFill="1" applyBorder="1" applyAlignment="1">
      <alignment vertical="center" wrapText="1"/>
    </xf>
    <xf numFmtId="0" fontId="84" fillId="0" borderId="1" xfId="0" applyFont="1" applyFill="1" applyBorder="1">
      <alignment vertical="center"/>
    </xf>
    <xf numFmtId="0" fontId="46" fillId="0" borderId="1" xfId="0" applyFont="1" applyFill="1" applyBorder="1">
      <alignment vertical="center"/>
    </xf>
    <xf numFmtId="0" fontId="46" fillId="0" borderId="3" xfId="0" applyFont="1" applyFill="1" applyBorder="1" applyAlignment="1">
      <alignment vertical="center"/>
    </xf>
    <xf numFmtId="0" fontId="46" fillId="0" borderId="4" xfId="0" applyFont="1" applyFill="1" applyBorder="1" applyAlignment="1">
      <alignment vertical="center"/>
    </xf>
    <xf numFmtId="176" fontId="46" fillId="0" borderId="4" xfId="0" applyNumberFormat="1" applyFont="1" applyFill="1" applyBorder="1" applyAlignment="1">
      <alignment vertical="center"/>
    </xf>
    <xf numFmtId="178" fontId="46" fillId="0" borderId="4" xfId="0" applyNumberFormat="1" applyFont="1" applyFill="1" applyBorder="1" applyAlignment="1">
      <alignment vertical="center"/>
    </xf>
    <xf numFmtId="177" fontId="46" fillId="0" borderId="4" xfId="0" applyNumberFormat="1" applyFont="1" applyFill="1" applyBorder="1" applyAlignment="1">
      <alignment vertical="center"/>
    </xf>
    <xf numFmtId="0" fontId="46" fillId="0" borderId="5" xfId="0" applyFont="1" applyFill="1" applyBorder="1" applyAlignment="1">
      <alignment vertical="center"/>
    </xf>
    <xf numFmtId="0" fontId="46" fillId="0" borderId="0" xfId="0" applyFont="1" applyBorder="1" applyAlignment="1">
      <alignment horizontal="left" vertical="center"/>
    </xf>
    <xf numFmtId="0" fontId="41" fillId="0" borderId="0" xfId="0" applyFont="1" applyBorder="1" applyAlignment="1">
      <alignment horizontal="center" vertical="center"/>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0" fontId="41" fillId="0" borderId="0" xfId="0" applyFont="1" applyBorder="1" applyAlignment="1">
      <alignment horizontal="left" vertical="center"/>
    </xf>
    <xf numFmtId="0" fontId="46" fillId="0" borderId="0"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41" fillId="0" borderId="0" xfId="0" applyFont="1" applyBorder="1" applyAlignment="1">
      <alignment horizontal="center" vertical="center" shrinkToFit="1"/>
    </xf>
    <xf numFmtId="49" fontId="46" fillId="0" borderId="0" xfId="0" applyNumberFormat="1" applyFont="1" applyBorder="1" applyAlignment="1">
      <alignment horizontal="center" vertical="center" shrinkToFit="1"/>
    </xf>
    <xf numFmtId="0" fontId="41" fillId="0" borderId="0" xfId="0" applyFont="1" applyAlignment="1">
      <alignment vertical="center"/>
    </xf>
    <xf numFmtId="0" fontId="45" fillId="0" borderId="0" xfId="0" applyFont="1" applyBorder="1" applyAlignment="1">
      <alignment horizontal="center" vertical="center"/>
    </xf>
    <xf numFmtId="0" fontId="47" fillId="0" borderId="7" xfId="0" applyFont="1" applyBorder="1" applyAlignment="1">
      <alignment horizontal="center" vertical="center" shrinkToFit="1"/>
    </xf>
    <xf numFmtId="0" fontId="41" fillId="0" borderId="0" xfId="0" applyFont="1" applyBorder="1">
      <alignment vertical="center"/>
    </xf>
    <xf numFmtId="0" fontId="41" fillId="0" borderId="0" xfId="0" applyFont="1" applyFill="1" applyBorder="1">
      <alignment vertical="center"/>
    </xf>
    <xf numFmtId="0" fontId="73" fillId="0" borderId="0" xfId="0" applyFont="1" applyAlignment="1">
      <alignment horizontal="justify" vertical="top" wrapText="1"/>
    </xf>
    <xf numFmtId="0" fontId="42" fillId="0" borderId="4" xfId="0" applyFont="1" applyFill="1" applyBorder="1" applyAlignment="1">
      <alignment vertical="center"/>
    </xf>
    <xf numFmtId="0" fontId="42" fillId="0" borderId="5" xfId="0" applyFont="1" applyFill="1" applyBorder="1" applyAlignment="1">
      <alignment vertical="center"/>
    </xf>
    <xf numFmtId="0" fontId="42" fillId="0" borderId="4" xfId="0" applyFont="1" applyFill="1" applyBorder="1" applyAlignment="1">
      <alignment horizontal="right" vertical="center"/>
    </xf>
    <xf numFmtId="0" fontId="99" fillId="0" borderId="0" xfId="0" applyFont="1" applyFill="1" applyBorder="1">
      <alignment vertical="center"/>
    </xf>
    <xf numFmtId="0" fontId="95" fillId="0" borderId="0" xfId="0" applyFont="1" applyBorder="1" applyAlignment="1">
      <alignment horizontal="center" vertical="center"/>
    </xf>
    <xf numFmtId="0" fontId="25" fillId="0" borderId="34" xfId="0" applyFont="1" applyBorder="1" applyAlignment="1">
      <alignment horizontal="center" vertical="center"/>
    </xf>
    <xf numFmtId="0" fontId="31" fillId="0" borderId="0" xfId="0" applyFont="1" applyBorder="1" applyAlignment="1">
      <alignment vertical="center"/>
    </xf>
    <xf numFmtId="0" fontId="96" fillId="0" borderId="0" xfId="0" applyFont="1" applyFill="1">
      <alignment vertical="center"/>
    </xf>
    <xf numFmtId="0" fontId="94" fillId="0" borderId="7" xfId="0" applyFont="1" applyBorder="1" applyAlignment="1">
      <alignment horizontal="center" vertical="center" shrinkToFit="1"/>
    </xf>
    <xf numFmtId="0" fontId="94" fillId="0" borderId="0" xfId="0" applyFont="1" applyBorder="1" applyAlignment="1">
      <alignment horizontal="center" vertical="center" shrinkToFit="1"/>
    </xf>
    <xf numFmtId="38" fontId="109" fillId="0" borderId="0" xfId="3" applyFont="1">
      <alignment vertical="center"/>
    </xf>
    <xf numFmtId="0" fontId="95" fillId="0" borderId="1" xfId="0" applyFont="1" applyFill="1" applyBorder="1" applyAlignment="1">
      <alignment vertical="center"/>
    </xf>
    <xf numFmtId="0" fontId="95" fillId="0" borderId="3" xfId="0" applyFont="1" applyFill="1" applyBorder="1" applyAlignment="1">
      <alignment vertical="center"/>
    </xf>
    <xf numFmtId="0" fontId="95" fillId="0" borderId="4" xfId="0" applyFont="1" applyFill="1" applyBorder="1" applyAlignment="1">
      <alignment vertical="center"/>
    </xf>
    <xf numFmtId="0" fontId="110" fillId="0" borderId="0" xfId="0" applyFont="1" applyFill="1" applyBorder="1" applyAlignment="1">
      <alignment vertical="center"/>
    </xf>
    <xf numFmtId="0" fontId="86" fillId="0" borderId="0" xfId="0" applyFont="1" applyAlignment="1">
      <alignment horizontal="left" vertical="center"/>
    </xf>
    <xf numFmtId="0" fontId="46" fillId="0" borderId="0" xfId="0" applyFont="1" applyAlignment="1">
      <alignment vertical="center"/>
    </xf>
    <xf numFmtId="0" fontId="54" fillId="0" borderId="0" xfId="0" applyFont="1" applyAlignment="1">
      <alignment vertical="center" wrapText="1"/>
    </xf>
    <xf numFmtId="0" fontId="54" fillId="0" borderId="0" xfId="0" applyFont="1" applyAlignment="1">
      <alignment vertical="center"/>
    </xf>
    <xf numFmtId="0" fontId="75" fillId="0" borderId="0" xfId="0" applyFont="1" applyAlignment="1">
      <alignment vertical="center"/>
    </xf>
    <xf numFmtId="0" fontId="73" fillId="0" borderId="0" xfId="0" applyFont="1" applyAlignment="1">
      <alignment vertical="top" wrapText="1"/>
    </xf>
    <xf numFmtId="0" fontId="46" fillId="0" borderId="0" xfId="0" applyFont="1" applyAlignment="1">
      <alignment vertical="top" shrinkToFit="1"/>
    </xf>
    <xf numFmtId="49" fontId="46" fillId="0" borderId="0" xfId="0" applyNumberFormat="1" applyFont="1" applyBorder="1" applyAlignment="1">
      <alignment vertical="center" shrinkToFit="1"/>
    </xf>
    <xf numFmtId="0" fontId="41" fillId="0" borderId="201" xfId="0" applyFont="1" applyBorder="1" applyAlignment="1">
      <alignment vertical="center" shrinkToFit="1"/>
    </xf>
    <xf numFmtId="49" fontId="46" fillId="0" borderId="201" xfId="0" applyNumberFormat="1" applyFont="1" applyBorder="1" applyAlignment="1">
      <alignment vertical="center" shrinkToFit="1"/>
    </xf>
    <xf numFmtId="0" fontId="46" fillId="0" borderId="201" xfId="0" applyFont="1" applyBorder="1" applyAlignment="1">
      <alignment vertical="center" shrinkToFit="1"/>
    </xf>
    <xf numFmtId="38" fontId="46" fillId="0" borderId="160" xfId="3" applyFont="1" applyBorder="1" applyAlignment="1">
      <alignment vertical="center"/>
    </xf>
    <xf numFmtId="38" fontId="46" fillId="0" borderId="162" xfId="3" applyFont="1" applyBorder="1" applyAlignment="1">
      <alignment vertical="center"/>
    </xf>
    <xf numFmtId="0" fontId="46" fillId="0" borderId="160" xfId="0" applyFont="1" applyBorder="1" applyAlignment="1">
      <alignment vertical="center"/>
    </xf>
    <xf numFmtId="0" fontId="46" fillId="0" borderId="162" xfId="0" applyFont="1" applyBorder="1" applyAlignment="1">
      <alignment vertical="center"/>
    </xf>
    <xf numFmtId="49" fontId="46" fillId="0" borderId="201" xfId="0" applyNumberFormat="1" applyFont="1" applyBorder="1" applyAlignment="1">
      <alignment horizontal="center" vertical="center" shrinkToFit="1"/>
    </xf>
    <xf numFmtId="0" fontId="41" fillId="0" borderId="162" xfId="0" applyFont="1" applyBorder="1" applyAlignment="1">
      <alignment horizontal="center" vertical="center" shrinkToFit="1"/>
    </xf>
    <xf numFmtId="0" fontId="46" fillId="0" borderId="162" xfId="0" applyFont="1" applyBorder="1" applyAlignment="1">
      <alignment horizontal="center" vertical="center" shrinkToFit="1"/>
    </xf>
    <xf numFmtId="0" fontId="73" fillId="0" borderId="160" xfId="0" applyFont="1" applyBorder="1" applyAlignment="1">
      <alignment vertical="center" wrapText="1"/>
    </xf>
    <xf numFmtId="0" fontId="73" fillId="0" borderId="203" xfId="0" applyFont="1" applyBorder="1" applyAlignment="1">
      <alignment vertical="center" wrapText="1"/>
    </xf>
    <xf numFmtId="0" fontId="73" fillId="0" borderId="0" xfId="0" applyFont="1" applyBorder="1" applyAlignment="1">
      <alignment vertical="center" wrapText="1"/>
    </xf>
    <xf numFmtId="0" fontId="73" fillId="0" borderId="2" xfId="0" applyFont="1" applyBorder="1" applyAlignment="1">
      <alignment vertical="center" wrapText="1"/>
    </xf>
    <xf numFmtId="0" fontId="73" fillId="0" borderId="162" xfId="0" applyFont="1" applyBorder="1" applyAlignment="1">
      <alignment vertical="center" wrapText="1"/>
    </xf>
    <xf numFmtId="0" fontId="73" fillId="0" borderId="200" xfId="0" applyFont="1" applyBorder="1" applyAlignment="1">
      <alignment vertical="center" wrapText="1"/>
    </xf>
    <xf numFmtId="49" fontId="73" fillId="0" borderId="202" xfId="0" applyNumberFormat="1" applyFont="1" applyBorder="1" applyAlignment="1">
      <alignment vertical="center"/>
    </xf>
    <xf numFmtId="49" fontId="73" fillId="0" borderId="199" xfId="0" applyNumberFormat="1" applyFont="1" applyBorder="1" applyAlignment="1">
      <alignment vertical="center"/>
    </xf>
    <xf numFmtId="0" fontId="41" fillId="0" borderId="201" xfId="0" applyFont="1" applyBorder="1" applyAlignment="1">
      <alignment horizontal="center" vertical="center"/>
    </xf>
    <xf numFmtId="0" fontId="21" fillId="0" borderId="4" xfId="0" applyFont="1" applyBorder="1" applyAlignment="1">
      <alignment vertical="center" shrinkToFit="1"/>
    </xf>
    <xf numFmtId="0" fontId="41" fillId="0" borderId="8" xfId="0" applyFont="1" applyFill="1" applyBorder="1">
      <alignment vertical="center"/>
    </xf>
    <xf numFmtId="0" fontId="41" fillId="0" borderId="2" xfId="0" applyFont="1" applyFill="1" applyBorder="1">
      <alignment vertical="center"/>
    </xf>
    <xf numFmtId="0" fontId="41" fillId="0" borderId="4" xfId="0" applyFont="1" applyFill="1" applyBorder="1">
      <alignment vertical="center"/>
    </xf>
    <xf numFmtId="0" fontId="41" fillId="0" borderId="5" xfId="0" applyFont="1" applyFill="1" applyBorder="1">
      <alignment vertical="center"/>
    </xf>
    <xf numFmtId="0" fontId="31" fillId="0" borderId="1" xfId="0" applyFont="1" applyBorder="1" applyAlignment="1">
      <alignment vertical="center"/>
    </xf>
    <xf numFmtId="0" fontId="21" fillId="0" borderId="0" xfId="0" applyFont="1" applyBorder="1" applyAlignment="1">
      <alignment vertical="center" shrinkToFit="1"/>
    </xf>
    <xf numFmtId="0" fontId="31" fillId="0" borderId="3" xfId="0" applyFont="1" applyBorder="1" applyAlignment="1">
      <alignment vertical="center"/>
    </xf>
    <xf numFmtId="0" fontId="31" fillId="0" borderId="4" xfId="0" applyFont="1" applyBorder="1" applyAlignment="1">
      <alignment vertical="center"/>
    </xf>
    <xf numFmtId="49" fontId="95" fillId="0" borderId="0" xfId="0" applyNumberFormat="1" applyFont="1" applyBorder="1" applyAlignment="1">
      <alignment horizontal="center" vertical="center"/>
    </xf>
    <xf numFmtId="0" fontId="96" fillId="0" borderId="0" xfId="0" applyFont="1" applyAlignment="1">
      <alignment vertical="center"/>
    </xf>
    <xf numFmtId="0" fontId="95" fillId="0" borderId="0" xfId="0" applyFont="1" applyAlignment="1">
      <alignment horizontal="center" vertical="center"/>
    </xf>
    <xf numFmtId="0" fontId="117" fillId="0" borderId="0" xfId="0" applyFont="1">
      <alignment vertical="center"/>
    </xf>
    <xf numFmtId="0" fontId="102"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0" fillId="0" borderId="1" xfId="0" applyFont="1" applyFill="1" applyBorder="1" applyAlignment="1">
      <alignment vertical="center"/>
    </xf>
    <xf numFmtId="0" fontId="119" fillId="0" borderId="26" xfId="0" applyFont="1" applyFill="1" applyBorder="1">
      <alignment vertical="center"/>
    </xf>
    <xf numFmtId="0" fontId="119" fillId="0" borderId="0" xfId="0" applyFont="1" applyFill="1" applyBorder="1">
      <alignment vertical="center"/>
    </xf>
    <xf numFmtId="0" fontId="119" fillId="0" borderId="29" xfId="0" applyFont="1" applyFill="1" applyBorder="1">
      <alignment vertical="center"/>
    </xf>
    <xf numFmtId="0" fontId="119" fillId="0" borderId="95" xfId="0" applyFont="1" applyFill="1" applyBorder="1">
      <alignment vertical="center"/>
    </xf>
    <xf numFmtId="0" fontId="119" fillId="0" borderId="64" xfId="0" applyFont="1" applyFill="1" applyBorder="1">
      <alignment vertical="center"/>
    </xf>
    <xf numFmtId="0" fontId="119"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18"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18" fillId="0" borderId="28" xfId="0" applyFont="1" applyFill="1" applyBorder="1" applyAlignment="1">
      <alignment vertical="center"/>
    </xf>
    <xf numFmtId="0" fontId="118" fillId="0" borderId="29" xfId="0" applyFont="1" applyFill="1" applyBorder="1" applyAlignment="1">
      <alignment vertical="center"/>
    </xf>
    <xf numFmtId="0" fontId="121" fillId="0" borderId="0" xfId="0" applyFont="1" applyFill="1" applyBorder="1" applyAlignment="1">
      <alignment vertical="center" wrapText="1"/>
    </xf>
    <xf numFmtId="0" fontId="118" fillId="0" borderId="31" xfId="0" applyFont="1" applyFill="1" applyBorder="1" applyAlignment="1">
      <alignment vertical="center"/>
    </xf>
    <xf numFmtId="0" fontId="118" fillId="0" borderId="25" xfId="0" applyFont="1" applyFill="1" applyBorder="1" applyAlignment="1">
      <alignment vertical="center"/>
    </xf>
    <xf numFmtId="0" fontId="118" fillId="0" borderId="26" xfId="0" applyFont="1" applyFill="1" applyBorder="1" applyAlignment="1">
      <alignment vertical="center"/>
    </xf>
    <xf numFmtId="0" fontId="118" fillId="0" borderId="27" xfId="0" applyFont="1" applyFill="1" applyBorder="1" applyAlignment="1">
      <alignment vertical="center"/>
    </xf>
    <xf numFmtId="0" fontId="0" fillId="0" borderId="64" xfId="0" applyFill="1" applyBorder="1" applyAlignment="1">
      <alignment vertical="center"/>
    </xf>
    <xf numFmtId="0" fontId="118" fillId="0" borderId="30" xfId="0" applyFont="1" applyFill="1" applyBorder="1" applyAlignment="1">
      <alignment vertical="center"/>
    </xf>
    <xf numFmtId="0" fontId="0" fillId="0" borderId="29" xfId="0" applyFill="1" applyBorder="1" applyAlignment="1">
      <alignment vertical="center"/>
    </xf>
    <xf numFmtId="0" fontId="119" fillId="0" borderId="95" xfId="0" applyFont="1" applyFill="1" applyBorder="1" applyAlignment="1">
      <alignment vertical="center"/>
    </xf>
    <xf numFmtId="0" fontId="119" fillId="0" borderId="64" xfId="0" applyFont="1" applyFill="1" applyBorder="1" applyAlignment="1">
      <alignment vertical="center"/>
    </xf>
    <xf numFmtId="0" fontId="119" fillId="0" borderId="65" xfId="0" applyFont="1" applyFill="1" applyBorder="1" applyAlignment="1">
      <alignment vertical="center"/>
    </xf>
    <xf numFmtId="0" fontId="118" fillId="0" borderId="7" xfId="0" applyFont="1" applyFill="1" applyBorder="1" applyAlignment="1">
      <alignment vertical="center"/>
    </xf>
    <xf numFmtId="0" fontId="120" fillId="0" borderId="0" xfId="0" applyFont="1" applyFill="1" applyBorder="1" applyAlignment="1">
      <alignment vertical="center"/>
    </xf>
    <xf numFmtId="0" fontId="0" fillId="0" borderId="65" xfId="0" applyFill="1" applyBorder="1" applyAlignment="1">
      <alignment vertical="center"/>
    </xf>
    <xf numFmtId="0" fontId="47" fillId="0" borderId="0" xfId="0" applyFont="1" applyBorder="1" applyAlignment="1">
      <alignment horizontal="left" vertical="center"/>
    </xf>
    <xf numFmtId="0" fontId="47" fillId="0" borderId="4" xfId="0" applyFont="1" applyBorder="1" applyAlignment="1">
      <alignment horizontal="left" vertical="center"/>
    </xf>
    <xf numFmtId="0" fontId="47" fillId="0" borderId="2" xfId="0" applyFont="1" applyBorder="1" applyAlignment="1">
      <alignment horizontal="center" vertical="center"/>
    </xf>
    <xf numFmtId="0" fontId="41" fillId="0" borderId="0" xfId="0" applyFont="1" applyAlignment="1">
      <alignment vertical="center"/>
    </xf>
    <xf numFmtId="0" fontId="118" fillId="0" borderId="2" xfId="0" applyFont="1" applyFill="1" applyBorder="1" applyAlignment="1">
      <alignment vertical="center"/>
    </xf>
    <xf numFmtId="0" fontId="46" fillId="0" borderId="0" xfId="0" applyFont="1" applyBorder="1" applyAlignment="1">
      <alignment horizontal="left" vertical="center"/>
    </xf>
    <xf numFmtId="0" fontId="41" fillId="0" borderId="0" xfId="0" applyFont="1" applyBorder="1" applyAlignment="1">
      <alignment horizontal="left" vertical="center"/>
    </xf>
    <xf numFmtId="0" fontId="42" fillId="0" borderId="0" xfId="0" applyFont="1" applyBorder="1" applyAlignment="1">
      <alignment horizontal="left" vertical="center"/>
    </xf>
    <xf numFmtId="0" fontId="84" fillId="0" borderId="0" xfId="0" applyFont="1" applyBorder="1" applyAlignment="1">
      <alignment horizontal="center" vertical="center"/>
    </xf>
    <xf numFmtId="0" fontId="48" fillId="0" borderId="0" xfId="0" applyFont="1" applyBorder="1" applyAlignment="1">
      <alignment horizontal="left" vertical="center"/>
    </xf>
    <xf numFmtId="49" fontId="48" fillId="0" borderId="0" xfId="0" applyNumberFormat="1" applyFont="1" applyBorder="1" applyAlignment="1">
      <alignment vertical="center"/>
    </xf>
    <xf numFmtId="176" fontId="48" fillId="0" borderId="0" xfId="0" applyNumberFormat="1" applyFont="1" applyBorder="1" applyAlignment="1">
      <alignment vertical="center"/>
    </xf>
    <xf numFmtId="178" fontId="48" fillId="0" borderId="0" xfId="0" applyNumberFormat="1" applyFont="1" applyBorder="1" applyAlignment="1">
      <alignment vertical="center"/>
    </xf>
    <xf numFmtId="177" fontId="48" fillId="0" borderId="0" xfId="0" applyNumberFormat="1" applyFont="1" applyBorder="1" applyAlignment="1">
      <alignment vertical="center"/>
    </xf>
    <xf numFmtId="38" fontId="48" fillId="0" borderId="0" xfId="3" applyFont="1" applyBorder="1" applyAlignment="1">
      <alignment vertical="center"/>
    </xf>
    <xf numFmtId="0" fontId="123" fillId="0" borderId="0" xfId="0" applyFont="1" applyBorder="1" applyAlignment="1">
      <alignment vertical="center"/>
    </xf>
    <xf numFmtId="0" fontId="124" fillId="0" borderId="0" xfId="0" applyFont="1" applyBorder="1" applyAlignment="1">
      <alignment vertical="center"/>
    </xf>
    <xf numFmtId="0" fontId="48" fillId="0" borderId="0" xfId="0" applyFont="1" applyBorder="1" applyAlignment="1">
      <alignment horizontal="center" vertical="center"/>
    </xf>
    <xf numFmtId="0" fontId="48" fillId="0" borderId="0" xfId="0" applyFont="1" applyBorder="1" applyAlignment="1">
      <alignment horizontal="left" vertical="center"/>
    </xf>
    <xf numFmtId="0" fontId="51" fillId="0" borderId="0" xfId="0" applyFont="1" applyBorder="1" applyAlignment="1">
      <alignment horizontal="center" vertical="center"/>
    </xf>
    <xf numFmtId="0" fontId="114" fillId="0" borderId="0" xfId="0" applyFont="1" applyBorder="1" applyAlignment="1">
      <alignment vertical="center"/>
    </xf>
    <xf numFmtId="0" fontId="123" fillId="0" borderId="0" xfId="0" applyFont="1" applyBorder="1" applyAlignment="1">
      <alignment vertical="center" wrapText="1"/>
    </xf>
    <xf numFmtId="0" fontId="47" fillId="0" borderId="89" xfId="0" applyFont="1" applyBorder="1" applyAlignment="1">
      <alignment horizontal="left" vertical="center"/>
    </xf>
    <xf numFmtId="0" fontId="47" fillId="0" borderId="39" xfId="0" applyFont="1" applyBorder="1" applyAlignment="1">
      <alignment horizontal="left" vertical="center"/>
    </xf>
    <xf numFmtId="0" fontId="47" fillId="0" borderId="6" xfId="0" applyFont="1" applyBorder="1" applyAlignment="1">
      <alignmen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3" xfId="0" applyFont="1" applyBorder="1" applyAlignment="1">
      <alignment vertical="center"/>
    </xf>
    <xf numFmtId="0" fontId="47" fillId="0" borderId="4" xfId="0" applyFont="1" applyBorder="1" applyAlignment="1">
      <alignment vertical="center"/>
    </xf>
    <xf numFmtId="0" fontId="47" fillId="0" borderId="5" xfId="0" applyFont="1" applyBorder="1" applyAlignment="1">
      <alignment vertical="center"/>
    </xf>
    <xf numFmtId="0" fontId="47" fillId="0" borderId="1" xfId="0" applyFont="1" applyBorder="1" applyAlignment="1">
      <alignment horizontal="left" vertical="center"/>
    </xf>
    <xf numFmtId="0" fontId="47" fillId="0" borderId="39" xfId="0" applyFont="1" applyBorder="1" applyAlignment="1">
      <alignment vertical="center"/>
    </xf>
    <xf numFmtId="0" fontId="47" fillId="0" borderId="0" xfId="0" applyFont="1" applyBorder="1" applyAlignment="1">
      <alignment vertical="center" textRotation="255" shrinkToFit="1"/>
    </xf>
    <xf numFmtId="0" fontId="47" fillId="0" borderId="89" xfId="0" applyFont="1" applyBorder="1" applyAlignment="1">
      <alignment horizontal="center" vertical="center"/>
    </xf>
    <xf numFmtId="0" fontId="47" fillId="0" borderId="39" xfId="0" applyFont="1" applyBorder="1" applyAlignment="1">
      <alignment horizontal="center" vertical="center"/>
    </xf>
    <xf numFmtId="0" fontId="47" fillId="0" borderId="44" xfId="0" applyFont="1" applyBorder="1" applyAlignment="1">
      <alignment horizontal="center" vertical="center"/>
    </xf>
    <xf numFmtId="0" fontId="47" fillId="0" borderId="0" xfId="0" applyFont="1" applyBorder="1" applyAlignment="1">
      <alignment vertical="center" wrapText="1"/>
    </xf>
    <xf numFmtId="0" fontId="47" fillId="0" borderId="2" xfId="0" applyFont="1" applyBorder="1" applyAlignment="1">
      <alignment vertical="center"/>
    </xf>
    <xf numFmtId="0" fontId="47" fillId="0" borderId="44" xfId="0" applyFont="1" applyBorder="1" applyAlignment="1">
      <alignment vertical="center"/>
    </xf>
    <xf numFmtId="0" fontId="51" fillId="0" borderId="0" xfId="0" applyFont="1" applyBorder="1" applyAlignment="1">
      <alignment horizontal="left" vertical="center"/>
    </xf>
    <xf numFmtId="0" fontId="47" fillId="0" borderId="6" xfId="0" applyFont="1" applyBorder="1" applyAlignment="1">
      <alignment horizontal="center" vertical="center"/>
    </xf>
    <xf numFmtId="0" fontId="47" fillId="0" borderId="7" xfId="0" applyFont="1" applyBorder="1" applyAlignment="1">
      <alignment horizontal="left" vertical="center"/>
    </xf>
    <xf numFmtId="0" fontId="47" fillId="0" borderId="4"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3" xfId="0" applyFont="1" applyBorder="1" applyAlignment="1">
      <alignment horizontal="center" vertical="center"/>
    </xf>
    <xf numFmtId="0" fontId="47" fillId="0" borderId="5" xfId="0" applyFont="1" applyBorder="1" applyAlignment="1">
      <alignment horizontal="center" vertical="center"/>
    </xf>
    <xf numFmtId="0" fontId="47" fillId="0" borderId="39" xfId="0" applyFont="1" applyBorder="1" applyAlignment="1">
      <alignment vertical="center" shrinkToFit="1"/>
    </xf>
    <xf numFmtId="0" fontId="103" fillId="0" borderId="0" xfId="0" applyFont="1" applyBorder="1" applyAlignment="1">
      <alignment vertical="center" wrapText="1"/>
    </xf>
    <xf numFmtId="0" fontId="48" fillId="0" borderId="0" xfId="0" applyFont="1" applyBorder="1" applyAlignment="1">
      <alignment horizontal="left" vertical="center" wrapText="1"/>
    </xf>
    <xf numFmtId="0" fontId="95" fillId="0" borderId="204" xfId="0" applyFont="1" applyBorder="1" applyAlignment="1">
      <alignment vertical="center"/>
    </xf>
    <xf numFmtId="0" fontId="95" fillId="0" borderId="205" xfId="0" applyFont="1" applyBorder="1" applyAlignment="1">
      <alignment vertical="center"/>
    </xf>
    <xf numFmtId="0" fontId="95" fillId="0" borderId="206" xfId="0" applyFont="1" applyBorder="1" applyAlignment="1">
      <alignment vertical="center"/>
    </xf>
    <xf numFmtId="0" fontId="95" fillId="0" borderId="207" xfId="0" applyFont="1" applyBorder="1" applyAlignment="1">
      <alignment vertical="center"/>
    </xf>
    <xf numFmtId="0" fontId="95" fillId="0" borderId="208" xfId="0" applyFont="1" applyBorder="1" applyAlignment="1">
      <alignment vertical="center"/>
    </xf>
    <xf numFmtId="0" fontId="95" fillId="0" borderId="209" xfId="0" applyFont="1" applyBorder="1" applyAlignment="1">
      <alignment vertical="center"/>
    </xf>
    <xf numFmtId="0" fontId="95" fillId="0" borderId="210" xfId="0" applyFont="1" applyBorder="1" applyAlignment="1">
      <alignment vertical="center"/>
    </xf>
    <xf numFmtId="0" fontId="95" fillId="0" borderId="211" xfId="0" applyFont="1" applyBorder="1" applyAlignment="1">
      <alignment vertical="center"/>
    </xf>
    <xf numFmtId="0" fontId="95" fillId="0" borderId="212" xfId="0" applyFont="1" applyBorder="1" applyAlignment="1">
      <alignment vertical="center"/>
    </xf>
    <xf numFmtId="0" fontId="95" fillId="0" borderId="213" xfId="0" applyFont="1" applyBorder="1" applyAlignment="1">
      <alignment vertical="center"/>
    </xf>
    <xf numFmtId="0" fontId="95" fillId="0" borderId="214" xfId="0" applyFont="1" applyBorder="1" applyAlignment="1">
      <alignment vertical="center"/>
    </xf>
    <xf numFmtId="0" fontId="14" fillId="0" borderId="0" xfId="5" applyFont="1"/>
    <xf numFmtId="0" fontId="95" fillId="0" borderId="0" xfId="5" applyFont="1" applyAlignment="1"/>
    <xf numFmtId="0" fontId="117" fillId="0" borderId="210" xfId="0" applyFont="1" applyBorder="1">
      <alignment vertical="center"/>
    </xf>
    <xf numFmtId="0" fontId="117" fillId="0" borderId="211" xfId="0" applyFont="1" applyBorder="1">
      <alignment vertical="center"/>
    </xf>
    <xf numFmtId="0" fontId="117" fillId="0" borderId="212" xfId="0" applyFont="1" applyBorder="1">
      <alignment vertical="center"/>
    </xf>
    <xf numFmtId="0" fontId="117" fillId="0" borderId="213" xfId="0" applyFont="1" applyBorder="1">
      <alignment vertical="center"/>
    </xf>
    <xf numFmtId="0" fontId="117" fillId="0" borderId="208" xfId="0" applyFont="1" applyBorder="1">
      <alignment vertical="center"/>
    </xf>
    <xf numFmtId="0" fontId="117" fillId="0" borderId="209" xfId="0" applyFont="1" applyBorder="1">
      <alignment vertical="center"/>
    </xf>
    <xf numFmtId="0" fontId="117" fillId="0" borderId="0" xfId="0" applyFont="1" applyBorder="1">
      <alignment vertical="center"/>
    </xf>
    <xf numFmtId="0" fontId="117" fillId="0" borderId="211" xfId="0" applyFont="1" applyBorder="1" applyAlignment="1">
      <alignment vertical="center" shrinkToFit="1"/>
    </xf>
    <xf numFmtId="0" fontId="117" fillId="0" borderId="211" xfId="0" applyFont="1" applyBorder="1" applyAlignment="1">
      <alignment horizontal="center" vertical="center" shrinkToFit="1"/>
    </xf>
    <xf numFmtId="0" fontId="117" fillId="0" borderId="204" xfId="0" applyFont="1" applyBorder="1">
      <alignment vertical="center"/>
    </xf>
    <xf numFmtId="0" fontId="117" fillId="0" borderId="214" xfId="0" applyFont="1" applyBorder="1">
      <alignment vertical="center"/>
    </xf>
    <xf numFmtId="0" fontId="117" fillId="0" borderId="205" xfId="0" applyFont="1" applyBorder="1">
      <alignment vertical="center"/>
    </xf>
    <xf numFmtId="0" fontId="117" fillId="0" borderId="206" xfId="0" applyFont="1" applyBorder="1">
      <alignment vertical="center"/>
    </xf>
    <xf numFmtId="0" fontId="117" fillId="0" borderId="207" xfId="0" applyFont="1" applyBorder="1">
      <alignment vertical="center"/>
    </xf>
    <xf numFmtId="0" fontId="117" fillId="0" borderId="0" xfId="0" applyFont="1" applyAlignment="1">
      <alignment vertical="center"/>
    </xf>
    <xf numFmtId="0" fontId="92" fillId="0" borderId="111" xfId="0" applyFont="1" applyBorder="1" applyAlignment="1">
      <alignment vertical="center"/>
    </xf>
    <xf numFmtId="0" fontId="92" fillId="0" borderId="109" xfId="0" applyFont="1" applyBorder="1" applyAlignment="1">
      <alignment vertical="center"/>
    </xf>
    <xf numFmtId="0" fontId="92" fillId="0" borderId="110" xfId="0" applyFont="1" applyBorder="1" applyAlignment="1">
      <alignment vertical="center"/>
    </xf>
    <xf numFmtId="0" fontId="92" fillId="0" borderId="112" xfId="0" applyFont="1" applyBorder="1" applyAlignment="1">
      <alignment vertical="center"/>
    </xf>
    <xf numFmtId="0" fontId="92" fillId="0" borderId="0" xfId="0" applyFont="1" applyBorder="1" applyAlignment="1">
      <alignment vertical="center"/>
    </xf>
    <xf numFmtId="0" fontId="92" fillId="0" borderId="113" xfId="0" applyFont="1" applyBorder="1" applyAlignment="1">
      <alignment vertical="center"/>
    </xf>
    <xf numFmtId="0" fontId="102" fillId="0" borderId="0" xfId="0" applyFont="1" applyBorder="1" applyAlignment="1">
      <alignment horizontal="left" vertical="center"/>
    </xf>
    <xf numFmtId="0" fontId="106" fillId="0" borderId="0" xfId="0" applyFont="1" applyBorder="1" applyAlignment="1">
      <alignment horizontal="left" vertical="center"/>
    </xf>
    <xf numFmtId="0" fontId="97" fillId="0" borderId="0" xfId="0" applyFont="1" applyBorder="1" applyAlignment="1">
      <alignment horizontal="left" vertical="center"/>
    </xf>
    <xf numFmtId="0" fontId="126" fillId="0" borderId="0" xfId="0" applyFont="1" applyBorder="1" applyAlignment="1">
      <alignment horizontal="left" vertical="center"/>
    </xf>
    <xf numFmtId="0" fontId="97" fillId="0" borderId="0" xfId="0" applyFont="1" applyBorder="1" applyAlignment="1">
      <alignment horizontal="right" vertical="center"/>
    </xf>
    <xf numFmtId="0" fontId="114" fillId="0" borderId="0" xfId="0" applyFont="1" applyBorder="1" applyAlignment="1">
      <alignment horizontal="left"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27" fillId="0" borderId="0"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114" fillId="0" borderId="39" xfId="0" applyFont="1" applyBorder="1" applyAlignment="1">
      <alignment horizontal="left" vertical="center"/>
    </xf>
    <xf numFmtId="0" fontId="114" fillId="0" borderId="0" xfId="0" applyFont="1" applyFill="1" applyBorder="1" applyAlignment="1">
      <alignment horizontal="left" vertical="center"/>
    </xf>
    <xf numFmtId="0" fontId="114" fillId="0" borderId="0" xfId="0" applyFont="1" applyBorder="1" applyAlignment="1">
      <alignment horizontal="left"/>
    </xf>
    <xf numFmtId="0" fontId="114" fillId="0" borderId="0" xfId="0" applyFont="1" applyBorder="1" applyAlignment="1">
      <alignment horizontal="left" vertical="top"/>
    </xf>
    <xf numFmtId="0" fontId="114" fillId="0" borderId="7" xfId="0" applyFont="1" applyFill="1" applyBorder="1" applyAlignment="1">
      <alignment horizontal="left" vertical="center"/>
    </xf>
    <xf numFmtId="0" fontId="114" fillId="0" borderId="8" xfId="0" applyFont="1" applyFill="1" applyBorder="1" applyAlignment="1">
      <alignment horizontal="left" vertical="center"/>
    </xf>
    <xf numFmtId="0" fontId="114" fillId="0" borderId="1" xfId="0" applyFont="1" applyBorder="1" applyAlignment="1">
      <alignment horizontal="left" vertical="center"/>
    </xf>
    <xf numFmtId="0" fontId="114" fillId="0" borderId="2" xfId="0" applyFont="1" applyFill="1" applyBorder="1" applyAlignment="1">
      <alignment horizontal="left" vertical="center"/>
    </xf>
    <xf numFmtId="0" fontId="114" fillId="0" borderId="2" xfId="0" applyFont="1" applyBorder="1" applyAlignment="1">
      <alignment horizontal="left" vertical="center"/>
    </xf>
    <xf numFmtId="0" fontId="114" fillId="0" borderId="1" xfId="0" applyFont="1" applyBorder="1" applyAlignment="1">
      <alignment horizontal="left" vertical="top"/>
    </xf>
    <xf numFmtId="0" fontId="114" fillId="0" borderId="2" xfId="0" applyFont="1" applyBorder="1" applyAlignment="1">
      <alignment horizontal="left" vertical="top"/>
    </xf>
    <xf numFmtId="0" fontId="114" fillId="0" borderId="39" xfId="0" applyFont="1" applyBorder="1" applyAlignment="1">
      <alignment horizontal="center" vertical="center"/>
    </xf>
    <xf numFmtId="0" fontId="114" fillId="0" borderId="7" xfId="0" applyFont="1" applyBorder="1" applyAlignment="1">
      <alignment horizontal="left"/>
    </xf>
    <xf numFmtId="0" fontId="114" fillId="0" borderId="8" xfId="0" applyFont="1" applyBorder="1" applyAlignment="1">
      <alignment horizontal="left"/>
    </xf>
    <xf numFmtId="0" fontId="114" fillId="0" borderId="2" xfId="0" applyFont="1" applyBorder="1" applyAlignment="1">
      <alignment horizontal="left"/>
    </xf>
    <xf numFmtId="0" fontId="114" fillId="0" borderId="4" xfId="0" applyFont="1" applyBorder="1" applyAlignment="1">
      <alignment horizontal="left"/>
    </xf>
    <xf numFmtId="0" fontId="114" fillId="0" borderId="39" xfId="0" applyFont="1" applyBorder="1" applyAlignment="1">
      <alignment vertical="center"/>
    </xf>
    <xf numFmtId="0" fontId="114" fillId="0" borderId="7" xfId="0" applyFont="1" applyBorder="1" applyAlignment="1">
      <alignment horizontal="center" vertical="center"/>
    </xf>
    <xf numFmtId="0" fontId="114" fillId="0" borderId="2" xfId="0" applyFont="1" applyBorder="1" applyAlignment="1">
      <alignment horizontal="right" vertical="top"/>
    </xf>
    <xf numFmtId="0" fontId="114" fillId="0" borderId="39" xfId="0" applyFont="1" applyFill="1" applyBorder="1" applyAlignment="1">
      <alignment horizontal="left" vertical="center"/>
    </xf>
    <xf numFmtId="0" fontId="114" fillId="0" borderId="44" xfId="0" applyFont="1" applyFill="1" applyBorder="1" applyAlignment="1">
      <alignment horizontal="left" vertical="center"/>
    </xf>
    <xf numFmtId="192" fontId="114" fillId="0" borderId="7" xfId="3" applyNumberFormat="1" applyFont="1" applyBorder="1" applyAlignment="1">
      <alignment horizontal="left" vertical="center"/>
    </xf>
    <xf numFmtId="192" fontId="114" fillId="0" borderId="8" xfId="3" applyNumberFormat="1" applyFont="1" applyBorder="1" applyAlignment="1">
      <alignment horizontal="left" vertical="center"/>
    </xf>
    <xf numFmtId="192" fontId="114" fillId="0" borderId="4" xfId="3" applyNumberFormat="1" applyFont="1" applyBorder="1" applyAlignment="1">
      <alignment horizontal="left" vertical="center"/>
    </xf>
    <xf numFmtId="192" fontId="114" fillId="0" borderId="5" xfId="3" applyNumberFormat="1" applyFont="1" applyBorder="1" applyAlignment="1">
      <alignment horizontal="left" vertical="center"/>
    </xf>
    <xf numFmtId="0" fontId="84" fillId="0" borderId="0" xfId="0" applyFont="1" applyBorder="1" applyAlignment="1">
      <alignment horizontal="left"/>
    </xf>
    <xf numFmtId="0" fontId="84" fillId="0" borderId="5" xfId="0" applyFont="1" applyBorder="1" applyAlignment="1">
      <alignment horizontal="center"/>
    </xf>
    <xf numFmtId="192" fontId="114" fillId="0" borderId="7" xfId="3" applyNumberFormat="1" applyFont="1" applyBorder="1" applyAlignment="1">
      <alignment horizontal="center" vertical="center"/>
    </xf>
    <xf numFmtId="192" fontId="114" fillId="0" borderId="4" xfId="3" applyNumberFormat="1" applyFont="1" applyBorder="1" applyAlignment="1">
      <alignment horizontal="center" vertical="center"/>
    </xf>
    <xf numFmtId="0" fontId="127" fillId="0" borderId="7" xfId="0" applyFont="1" applyBorder="1" applyAlignment="1">
      <alignment horizontal="center" vertical="center"/>
    </xf>
    <xf numFmtId="0" fontId="127" fillId="0" borderId="7" xfId="0" applyFont="1" applyBorder="1" applyAlignment="1">
      <alignment horizontal="left" vertical="center"/>
    </xf>
    <xf numFmtId="192" fontId="127" fillId="0" borderId="7" xfId="3" applyNumberFormat="1" applyFont="1" applyBorder="1" applyAlignment="1">
      <alignment horizontal="left" vertical="center"/>
    </xf>
    <xf numFmtId="0" fontId="127" fillId="0" borderId="6" xfId="0" applyFont="1" applyBorder="1" applyAlignment="1">
      <alignment horizontal="left" vertical="center"/>
    </xf>
    <xf numFmtId="0" fontId="127" fillId="0" borderId="39" xfId="0" applyFont="1" applyBorder="1" applyAlignment="1">
      <alignment horizontal="left" vertical="center"/>
    </xf>
    <xf numFmtId="0" fontId="127" fillId="0" borderId="39" xfId="0" applyFont="1" applyBorder="1" applyAlignment="1">
      <alignment horizontal="center" vertical="center"/>
    </xf>
    <xf numFmtId="0" fontId="127" fillId="0" borderId="39" xfId="0" applyFont="1" applyFill="1" applyBorder="1" applyAlignment="1">
      <alignment horizontal="left" vertical="center"/>
    </xf>
    <xf numFmtId="0" fontId="127" fillId="0" borderId="0" xfId="0" applyFont="1" applyBorder="1" applyAlignment="1">
      <alignment horizontal="left" vertical="top"/>
    </xf>
    <xf numFmtId="0" fontId="41" fillId="0" borderId="0" xfId="0" applyFont="1" applyAlignment="1">
      <alignment horizontal="center" vertical="center"/>
    </xf>
    <xf numFmtId="38" fontId="129" fillId="0" borderId="0" xfId="3" applyFont="1">
      <alignment vertical="center"/>
    </xf>
    <xf numFmtId="38" fontId="130" fillId="0" borderId="0" xfId="3" applyFont="1">
      <alignment vertical="center"/>
    </xf>
    <xf numFmtId="0" fontId="41" fillId="0" borderId="0" xfId="0" applyFont="1" applyFill="1" applyBorder="1">
      <alignment vertical="center"/>
    </xf>
    <xf numFmtId="0" fontId="41" fillId="0" borderId="0" xfId="0" applyFont="1" applyBorder="1">
      <alignment vertical="center"/>
    </xf>
    <xf numFmtId="0" fontId="41" fillId="0" borderId="0" xfId="0" applyFont="1" applyFill="1" applyBorder="1">
      <alignment vertical="center"/>
    </xf>
    <xf numFmtId="0" fontId="48" fillId="0" borderId="0" xfId="0" applyFont="1">
      <alignment vertical="center"/>
    </xf>
    <xf numFmtId="0" fontId="48" fillId="0" borderId="36" xfId="0" applyFont="1" applyBorder="1">
      <alignment vertical="center"/>
    </xf>
    <xf numFmtId="0" fontId="48" fillId="0" borderId="17" xfId="0" applyFont="1" applyBorder="1">
      <alignment vertical="center"/>
    </xf>
    <xf numFmtId="0" fontId="48" fillId="0" borderId="0" xfId="0" applyFont="1" applyFill="1" applyBorder="1">
      <alignment vertical="center"/>
    </xf>
    <xf numFmtId="0" fontId="48" fillId="0" borderId="0" xfId="0" applyFont="1" applyFill="1" applyBorder="1" applyAlignment="1">
      <alignment horizontal="justify" vertical="center"/>
    </xf>
    <xf numFmtId="0" fontId="48" fillId="0" borderId="36" xfId="0" applyFont="1" applyBorder="1" applyAlignment="1">
      <alignment vertical="center"/>
    </xf>
    <xf numFmtId="0" fontId="48" fillId="0" borderId="17" xfId="0" applyFont="1" applyBorder="1" applyAlignment="1">
      <alignment vertical="center"/>
    </xf>
    <xf numFmtId="0" fontId="48" fillId="0" borderId="37" xfId="0" applyFont="1" applyBorder="1">
      <alignment vertical="center"/>
    </xf>
    <xf numFmtId="0" fontId="48" fillId="0" borderId="22" xfId="0" applyFont="1" applyBorder="1">
      <alignment vertical="center"/>
    </xf>
    <xf numFmtId="0" fontId="48" fillId="0" borderId="37" xfId="0" applyFont="1" applyBorder="1" applyAlignment="1">
      <alignment vertical="center"/>
    </xf>
    <xf numFmtId="0" fontId="48" fillId="0" borderId="22" xfId="0" applyFont="1" applyBorder="1" applyAlignment="1">
      <alignment vertical="center"/>
    </xf>
    <xf numFmtId="0" fontId="48" fillId="0" borderId="0" xfId="0" applyFont="1" applyAlignment="1">
      <alignment vertical="center"/>
    </xf>
    <xf numFmtId="0" fontId="48" fillId="0" borderId="0" xfId="0" applyFont="1" applyBorder="1">
      <alignment vertical="center"/>
    </xf>
    <xf numFmtId="0" fontId="48" fillId="0" borderId="0" xfId="0" applyFont="1" applyBorder="1" applyAlignment="1">
      <alignment vertical="center" shrinkToFit="1"/>
    </xf>
    <xf numFmtId="0" fontId="31" fillId="0" borderId="2" xfId="0" applyFont="1" applyBorder="1" applyAlignment="1">
      <alignment horizontal="left" vertical="center"/>
    </xf>
    <xf numFmtId="0" fontId="21" fillId="0" borderId="0" xfId="0" applyFont="1" applyBorder="1" applyAlignment="1">
      <alignment vertical="center"/>
    </xf>
    <xf numFmtId="178" fontId="0" fillId="0" borderId="0" xfId="0" applyNumberFormat="1" applyFont="1" applyBorder="1" applyAlignment="1">
      <alignment horizontal="right" vertical="center"/>
    </xf>
    <xf numFmtId="0" fontId="14" fillId="0" borderId="0" xfId="0" applyFont="1" applyBorder="1" applyAlignment="1">
      <alignment horizontal="center" vertical="center"/>
    </xf>
    <xf numFmtId="0" fontId="14" fillId="0" borderId="4"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center" vertical="center"/>
    </xf>
    <xf numFmtId="0" fontId="25" fillId="0" borderId="0" xfId="0" applyFont="1" applyBorder="1" applyAlignment="1">
      <alignment horizontal="center" vertical="center"/>
    </xf>
    <xf numFmtId="0" fontId="25" fillId="0" borderId="4" xfId="0" applyFont="1" applyBorder="1" applyAlignment="1">
      <alignment horizontal="center" vertical="center"/>
    </xf>
    <xf numFmtId="38" fontId="14" fillId="0" borderId="4" xfId="3" applyFont="1" applyBorder="1" applyAlignment="1">
      <alignment horizontal="center" vertical="center"/>
    </xf>
    <xf numFmtId="38" fontId="95" fillId="0" borderId="0" xfId="3" applyFont="1" applyBorder="1" applyAlignment="1">
      <alignment horizontal="right" vertical="center"/>
    </xf>
    <xf numFmtId="38" fontId="95" fillId="0" borderId="4" xfId="3" applyFont="1" applyBorder="1" applyAlignment="1">
      <alignment horizontal="right" vertical="center"/>
    </xf>
    <xf numFmtId="38" fontId="95" fillId="0" borderId="0" xfId="3" applyFont="1" applyBorder="1" applyAlignment="1">
      <alignment horizontal="center" vertical="center"/>
    </xf>
    <xf numFmtId="0" fontId="25" fillId="0" borderId="0" xfId="0" applyFont="1" applyBorder="1" applyAlignment="1">
      <alignment horizontal="distributed" vertical="center"/>
    </xf>
    <xf numFmtId="0" fontId="25" fillId="0" borderId="4" xfId="0" applyFont="1" applyBorder="1" applyAlignment="1">
      <alignment horizontal="distributed" vertical="center"/>
    </xf>
    <xf numFmtId="0" fontId="11" fillId="0" borderId="0" xfId="2" applyFont="1" applyFill="1" applyBorder="1" applyAlignment="1">
      <alignment horizontal="left" vertical="center"/>
    </xf>
    <xf numFmtId="0" fontId="54" fillId="0" borderId="0" xfId="0" applyFont="1" applyFill="1" applyBorder="1" applyAlignment="1">
      <alignment horizontal="left" vertical="center"/>
    </xf>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xf>
    <xf numFmtId="186" fontId="14" fillId="0" borderId="0" xfId="3" applyNumberFormat="1" applyFont="1" applyFill="1" applyBorder="1" applyAlignment="1" applyProtection="1">
      <alignment horizontal="right" vertical="center"/>
    </xf>
    <xf numFmtId="0" fontId="21" fillId="0" borderId="0" xfId="0" applyFont="1" applyFill="1" applyBorder="1" applyAlignment="1" applyProtection="1">
      <alignment horizontal="left" vertical="top" wrapText="1"/>
      <protection locked="0"/>
    </xf>
    <xf numFmtId="0" fontId="77" fillId="0" borderId="0" xfId="0" applyFont="1" applyFill="1" applyBorder="1" applyAlignment="1">
      <alignment horizontal="left" vertical="top" wrapText="1"/>
    </xf>
    <xf numFmtId="0" fontId="23" fillId="0" borderId="4" xfId="0" applyFont="1" applyBorder="1">
      <alignment vertical="center"/>
    </xf>
    <xf numFmtId="0" fontId="23" fillId="0" borderId="39" xfId="0" applyFont="1" applyBorder="1" applyAlignment="1">
      <alignment vertical="center"/>
    </xf>
    <xf numFmtId="0" fontId="23" fillId="0" borderId="39" xfId="0" applyFont="1" applyBorder="1" applyAlignment="1">
      <alignment horizontal="right" vertical="center"/>
    </xf>
    <xf numFmtId="0" fontId="23" fillId="0" borderId="0" xfId="0" applyFont="1" applyBorder="1" applyAlignment="1">
      <alignment vertical="center"/>
    </xf>
    <xf numFmtId="0" fontId="23" fillId="0" borderId="0" xfId="0" applyFont="1" applyBorder="1" applyAlignment="1">
      <alignment horizontal="right" vertical="center"/>
    </xf>
    <xf numFmtId="0" fontId="97" fillId="0" borderId="6" xfId="0" applyFont="1" applyBorder="1">
      <alignment vertical="center"/>
    </xf>
    <xf numFmtId="0" fontId="97" fillId="0" borderId="8" xfId="0" applyFont="1" applyBorder="1" applyAlignment="1">
      <alignment horizontal="right" vertical="center"/>
    </xf>
    <xf numFmtId="0" fontId="23" fillId="0" borderId="44" xfId="0" applyFont="1" applyBorder="1" applyAlignment="1">
      <alignment vertical="center" wrapText="1"/>
    </xf>
    <xf numFmtId="0" fontId="23" fillId="0" borderId="41" xfId="0" applyFont="1" applyBorder="1" applyAlignment="1">
      <alignment vertical="center" wrapText="1"/>
    </xf>
    <xf numFmtId="0" fontId="23" fillId="0" borderId="41" xfId="0" applyFont="1" applyBorder="1" applyAlignment="1">
      <alignment vertical="center"/>
    </xf>
    <xf numFmtId="0" fontId="97" fillId="0" borderId="1" xfId="0" applyFont="1" applyBorder="1">
      <alignment vertical="center"/>
    </xf>
    <xf numFmtId="0" fontId="97" fillId="0" borderId="2" xfId="0" applyFont="1" applyBorder="1" applyAlignment="1">
      <alignment horizontal="right" vertical="top" wrapText="1"/>
    </xf>
    <xf numFmtId="0" fontId="97" fillId="0" borderId="3" xfId="0" applyFont="1" applyBorder="1" applyAlignment="1"/>
    <xf numFmtId="0" fontId="97" fillId="0" borderId="5" xfId="0" applyFont="1" applyBorder="1" applyAlignment="1"/>
    <xf numFmtId="0" fontId="96" fillId="0" borderId="39" xfId="0" applyFont="1" applyBorder="1" applyAlignment="1">
      <alignment vertical="center"/>
    </xf>
    <xf numFmtId="0" fontId="96" fillId="0" borderId="44" xfId="0" applyFont="1" applyBorder="1" applyAlignment="1">
      <alignment vertical="center" wrapText="1"/>
    </xf>
    <xf numFmtId="0" fontId="97" fillId="0" borderId="0" xfId="0" applyFont="1">
      <alignment vertical="center"/>
    </xf>
    <xf numFmtId="0" fontId="126" fillId="0" borderId="0" xfId="0" applyFont="1">
      <alignment vertical="center"/>
    </xf>
    <xf numFmtId="182" fontId="97" fillId="0" borderId="43" xfId="0" applyNumberFormat="1" applyFont="1" applyBorder="1" applyAlignment="1">
      <alignment horizontal="left" vertical="center"/>
    </xf>
    <xf numFmtId="49" fontId="97" fillId="0" borderId="43" xfId="0" applyNumberFormat="1" applyFont="1" applyBorder="1">
      <alignment vertical="center"/>
    </xf>
    <xf numFmtId="184" fontId="97" fillId="0" borderId="5" xfId="0" applyNumberFormat="1" applyFont="1" applyBorder="1">
      <alignment vertical="center"/>
    </xf>
    <xf numFmtId="184" fontId="97" fillId="0" borderId="43" xfId="0" applyNumberFormat="1" applyFont="1" applyBorder="1">
      <alignment vertical="center"/>
    </xf>
    <xf numFmtId="182" fontId="126" fillId="0" borderId="43" xfId="0" applyNumberFormat="1" applyFont="1" applyBorder="1" applyAlignment="1">
      <alignment horizontal="left" vertical="center"/>
    </xf>
    <xf numFmtId="49" fontId="126" fillId="0" borderId="41" xfId="0" applyNumberFormat="1" applyFont="1" applyBorder="1" applyAlignment="1">
      <alignment horizontal="right" vertical="center"/>
    </xf>
    <xf numFmtId="193" fontId="126" fillId="0" borderId="41" xfId="0" applyNumberFormat="1" applyFont="1" applyBorder="1">
      <alignment vertical="center"/>
    </xf>
    <xf numFmtId="193" fontId="126" fillId="0" borderId="43" xfId="0" applyNumberFormat="1" applyFont="1" applyBorder="1">
      <alignment vertical="center"/>
    </xf>
    <xf numFmtId="49" fontId="97" fillId="0" borderId="41" xfId="0" applyNumberFormat="1" applyFont="1" applyBorder="1">
      <alignment vertical="center"/>
    </xf>
    <xf numFmtId="184" fontId="97" fillId="0" borderId="44" xfId="0" applyNumberFormat="1" applyFont="1" applyBorder="1">
      <alignment vertical="center"/>
    </xf>
    <xf numFmtId="184" fontId="97" fillId="0" borderId="41" xfId="0" applyNumberFormat="1" applyFont="1" applyBorder="1">
      <alignment vertical="center"/>
    </xf>
    <xf numFmtId="179" fontId="97" fillId="0" borderId="44" xfId="0" applyNumberFormat="1" applyFont="1" applyBorder="1">
      <alignment vertical="center"/>
    </xf>
    <xf numFmtId="179" fontId="126" fillId="0" borderId="44" xfId="0" applyNumberFormat="1" applyFont="1" applyBorder="1">
      <alignment vertical="center"/>
    </xf>
    <xf numFmtId="181" fontId="97" fillId="0" borderId="5" xfId="0" applyNumberFormat="1" applyFont="1" applyBorder="1">
      <alignment vertical="center"/>
    </xf>
    <xf numFmtId="181" fontId="126" fillId="0" borderId="5" xfId="0" applyNumberFormat="1" applyFont="1" applyBorder="1">
      <alignment vertical="center"/>
    </xf>
    <xf numFmtId="185" fontId="97" fillId="0" borderId="44" xfId="0" applyNumberFormat="1" applyFont="1" applyBorder="1">
      <alignment vertical="center"/>
    </xf>
    <xf numFmtId="185" fontId="126" fillId="0" borderId="44" xfId="0" applyNumberFormat="1" applyFont="1" applyBorder="1">
      <alignment vertical="center"/>
    </xf>
    <xf numFmtId="185" fontId="97" fillId="0" borderId="44" xfId="1" applyNumberFormat="1" applyFont="1" applyBorder="1">
      <alignment vertical="center"/>
    </xf>
    <xf numFmtId="185" fontId="126" fillId="0" borderId="44" xfId="1" applyNumberFormat="1" applyFont="1" applyBorder="1">
      <alignment vertical="center"/>
    </xf>
    <xf numFmtId="0" fontId="97" fillId="0" borderId="0" xfId="0" applyFont="1" applyBorder="1" applyAlignment="1">
      <alignment vertical="center"/>
    </xf>
    <xf numFmtId="0" fontId="42" fillId="0" borderId="0" xfId="0" applyFont="1" applyBorder="1" applyAlignment="1">
      <alignment horizontal="right" vertical="center"/>
    </xf>
    <xf numFmtId="49" fontId="42" fillId="0" borderId="0" xfId="0" applyNumberFormat="1" applyFont="1" applyBorder="1" applyAlignment="1">
      <alignment horizontal="left" vertical="center"/>
    </xf>
    <xf numFmtId="176" fontId="54" fillId="0" borderId="0" xfId="0" applyNumberFormat="1" applyFont="1" applyFill="1" applyBorder="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9" fillId="0" borderId="38" xfId="0" applyFont="1" applyBorder="1" applyAlignment="1">
      <alignment vertical="center"/>
    </xf>
    <xf numFmtId="0" fontId="134" fillId="0" borderId="0" xfId="0" applyFont="1" applyBorder="1">
      <alignment vertical="center"/>
    </xf>
    <xf numFmtId="0" fontId="134" fillId="0" borderId="214" xfId="0" applyFont="1" applyBorder="1">
      <alignment vertical="center"/>
    </xf>
    <xf numFmtId="0" fontId="134" fillId="0" borderId="206" xfId="0" applyFont="1" applyBorder="1">
      <alignment vertical="center"/>
    </xf>
    <xf numFmtId="0" fontId="134" fillId="0" borderId="207" xfId="0" applyFont="1" applyBorder="1">
      <alignment vertical="center"/>
    </xf>
    <xf numFmtId="0" fontId="25" fillId="0" borderId="4" xfId="0" applyFont="1" applyBorder="1" applyAlignment="1">
      <alignment horizontal="center" vertical="center"/>
    </xf>
    <xf numFmtId="0" fontId="22" fillId="0" borderId="0" xfId="0" applyFont="1" applyAlignment="1">
      <alignment horizontal="center" vertical="center"/>
    </xf>
    <xf numFmtId="0" fontId="92" fillId="0" borderId="0" xfId="0" applyFont="1">
      <alignment vertical="center"/>
    </xf>
    <xf numFmtId="0" fontId="92" fillId="0" borderId="201" xfId="0" applyFont="1" applyBorder="1" applyAlignment="1">
      <alignment horizontal="center" vertical="center"/>
    </xf>
    <xf numFmtId="0" fontId="25" fillId="0" borderId="89" xfId="0" applyFont="1" applyBorder="1" applyAlignment="1">
      <alignment vertical="center"/>
    </xf>
    <xf numFmtId="0" fontId="25" fillId="0" borderId="39" xfId="0" applyFont="1" applyBorder="1" applyAlignment="1">
      <alignment vertical="center"/>
    </xf>
    <xf numFmtId="0" fontId="25" fillId="0" borderId="44" xfId="0" applyFont="1" applyBorder="1" applyAlignment="1">
      <alignment vertical="center"/>
    </xf>
    <xf numFmtId="0" fontId="25" fillId="0" borderId="4" xfId="0" applyFont="1" applyBorder="1" applyAlignment="1">
      <alignment vertical="center"/>
    </xf>
    <xf numFmtId="0" fontId="25" fillId="0" borderId="3" xfId="0" applyFont="1" applyBorder="1" applyAlignment="1">
      <alignment vertical="center"/>
    </xf>
    <xf numFmtId="0" fontId="25" fillId="0" borderId="5" xfId="0" applyFont="1" applyBorder="1" applyAlignment="1">
      <alignment vertical="center"/>
    </xf>
    <xf numFmtId="0" fontId="117" fillId="0" borderId="213" xfId="0" applyFont="1" applyFill="1" applyBorder="1">
      <alignment vertical="center"/>
    </xf>
    <xf numFmtId="0" fontId="117" fillId="0" borderId="204" xfId="0" applyFont="1" applyFill="1" applyBorder="1">
      <alignment vertical="center"/>
    </xf>
    <xf numFmtId="0" fontId="134" fillId="0" borderId="0" xfId="0" applyFont="1" applyFill="1" applyBorder="1">
      <alignment vertical="center"/>
    </xf>
    <xf numFmtId="0" fontId="117" fillId="0" borderId="205" xfId="0" applyFont="1" applyFill="1" applyBorder="1">
      <alignment vertical="center"/>
    </xf>
    <xf numFmtId="0" fontId="134" fillId="0" borderId="206" xfId="0" applyFont="1" applyFill="1" applyBorder="1">
      <alignment vertical="center"/>
    </xf>
    <xf numFmtId="0" fontId="134" fillId="0" borderId="208" xfId="0" applyFont="1" applyFill="1" applyBorder="1">
      <alignment vertical="center"/>
    </xf>
    <xf numFmtId="0" fontId="136" fillId="0" borderId="0" xfId="0" applyFont="1" applyBorder="1" applyAlignment="1">
      <alignment vertical="center"/>
    </xf>
    <xf numFmtId="0" fontId="42" fillId="0" borderId="0" xfId="0" applyFont="1" applyBorder="1" applyAlignment="1">
      <alignment horizontal="center" vertical="center"/>
    </xf>
    <xf numFmtId="0" fontId="84" fillId="0" borderId="0" xfId="0" applyFont="1" applyBorder="1" applyAlignment="1">
      <alignment horizontal="center" vertical="center"/>
    </xf>
    <xf numFmtId="0" fontId="114" fillId="0" borderId="0" xfId="0" applyFont="1" applyBorder="1" applyAlignment="1">
      <alignment horizontal="left" vertical="center" wrapText="1"/>
    </xf>
    <xf numFmtId="0" fontId="42" fillId="0" borderId="0" xfId="0" applyFont="1" applyBorder="1" applyAlignment="1">
      <alignment horizontal="left" vertical="center"/>
    </xf>
    <xf numFmtId="0" fontId="42" fillId="0" borderId="0" xfId="0" applyFont="1" applyBorder="1" applyAlignment="1">
      <alignment vertical="center" wrapText="1"/>
    </xf>
    <xf numFmtId="0" fontId="42" fillId="0" borderId="0" xfId="0" applyFont="1" applyBorder="1" applyAlignment="1">
      <alignment vertical="top" wrapText="1"/>
    </xf>
    <xf numFmtId="0" fontId="42" fillId="0" borderId="0" xfId="0" applyFont="1" applyBorder="1" applyAlignment="1">
      <alignment vertical="top"/>
    </xf>
    <xf numFmtId="0" fontId="114" fillId="0" borderId="0" xfId="0" applyFont="1" applyBorder="1" applyAlignment="1">
      <alignment vertical="center" wrapText="1"/>
    </xf>
    <xf numFmtId="0" fontId="42" fillId="0" borderId="0" xfId="0" quotePrefix="1" applyFont="1" applyBorder="1" applyAlignment="1">
      <alignment horizontal="center" vertical="center" wrapText="1"/>
    </xf>
    <xf numFmtId="0" fontId="26" fillId="0" borderId="0" xfId="0" applyFont="1" applyBorder="1" applyAlignment="1">
      <alignment vertical="center"/>
    </xf>
    <xf numFmtId="0" fontId="26" fillId="0" borderId="0" xfId="0" applyFont="1" applyBorder="1" applyAlignment="1">
      <alignment horizontal="left" vertical="center"/>
    </xf>
    <xf numFmtId="0" fontId="26" fillId="0" borderId="0" xfId="0" applyFont="1" applyBorder="1" applyAlignment="1">
      <alignment vertical="top" wrapText="1"/>
    </xf>
    <xf numFmtId="0" fontId="125" fillId="0" borderId="0" xfId="0" applyFont="1" applyBorder="1" applyAlignment="1">
      <alignment vertical="center"/>
    </xf>
    <xf numFmtId="0" fontId="26" fillId="0" borderId="0" xfId="0" quotePrefix="1" applyFont="1" applyBorder="1" applyAlignment="1">
      <alignment horizontal="center" vertical="center" wrapText="1"/>
    </xf>
    <xf numFmtId="0" fontId="26" fillId="0" borderId="0" xfId="0" applyFont="1" applyBorder="1" applyAlignment="1">
      <alignment vertical="top"/>
    </xf>
    <xf numFmtId="0" fontId="25" fillId="0" borderId="0" xfId="0" applyFont="1" applyFill="1" applyBorder="1" applyAlignment="1">
      <alignment horizontal="left" vertical="top"/>
    </xf>
    <xf numFmtId="0" fontId="69" fillId="0" borderId="0" xfId="0" applyFont="1" applyFill="1" applyBorder="1" applyAlignment="1">
      <alignment vertical="center"/>
    </xf>
    <xf numFmtId="0" fontId="26" fillId="0" borderId="0" xfId="0" applyFont="1" applyFill="1" applyAlignment="1">
      <alignment vertical="center"/>
    </xf>
    <xf numFmtId="0" fontId="26" fillId="0" borderId="0" xfId="0" applyFont="1" applyFill="1" applyAlignment="1">
      <alignment vertical="top"/>
    </xf>
    <xf numFmtId="0" fontId="26" fillId="0" borderId="0" xfId="0" applyFont="1" applyFill="1" applyAlignment="1">
      <alignment vertical="top" wrapText="1"/>
    </xf>
    <xf numFmtId="0" fontId="26" fillId="0" borderId="0" xfId="0" applyFont="1" applyFill="1" applyAlignment="1">
      <alignment horizontal="left" vertical="center"/>
    </xf>
    <xf numFmtId="0" fontId="25"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1" fillId="0" borderId="0" xfId="0" applyFont="1" applyBorder="1" applyAlignment="1">
      <alignment horizontal="left"/>
    </xf>
    <xf numFmtId="0" fontId="79"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1" fillId="0" borderId="0" xfId="0" applyFont="1" applyBorder="1" applyAlignment="1"/>
    <xf numFmtId="0" fontId="79" fillId="0" borderId="0" xfId="0" applyFont="1" applyBorder="1" applyAlignment="1"/>
    <xf numFmtId="188" fontId="0" fillId="0" borderId="0" xfId="0" applyNumberFormat="1" applyAlignment="1"/>
    <xf numFmtId="0" fontId="26" fillId="0" borderId="0" xfId="0" applyFont="1" applyFill="1" applyBorder="1" applyAlignment="1">
      <alignment horizontal="left"/>
    </xf>
    <xf numFmtId="0" fontId="81" fillId="0" borderId="0" xfId="0" applyFont="1" applyFill="1" applyBorder="1" applyAlignment="1">
      <alignment horizontal="left"/>
    </xf>
    <xf numFmtId="0" fontId="79" fillId="0" borderId="0" xfId="0" applyFont="1" applyFill="1" applyBorder="1" applyAlignment="1">
      <alignment horizontal="left"/>
    </xf>
    <xf numFmtId="3" fontId="0" fillId="0" borderId="0" xfId="0" applyNumberFormat="1" applyBorder="1" applyAlignment="1">
      <alignment horizontal="center"/>
    </xf>
    <xf numFmtId="0" fontId="41" fillId="0" borderId="0" xfId="0" applyFont="1" applyBorder="1">
      <alignment vertical="center"/>
    </xf>
    <xf numFmtId="0" fontId="42" fillId="0" borderId="0" xfId="0" applyFont="1" applyBorder="1" applyAlignment="1">
      <alignment vertical="top" wrapText="1"/>
    </xf>
    <xf numFmtId="0" fontId="114" fillId="0" borderId="0" xfId="0" applyFont="1" applyBorder="1" applyAlignment="1">
      <alignment vertical="center" wrapText="1"/>
    </xf>
    <xf numFmtId="0" fontId="45" fillId="0" borderId="0" xfId="0" applyFont="1">
      <alignment vertical="center"/>
    </xf>
    <xf numFmtId="0" fontId="41" fillId="0" borderId="1" xfId="0" applyFont="1" applyBorder="1" applyAlignment="1">
      <alignment vertical="center"/>
    </xf>
    <xf numFmtId="0" fontId="45" fillId="0" borderId="0" xfId="0" applyFont="1" applyAlignment="1">
      <alignment vertical="center"/>
    </xf>
    <xf numFmtId="0" fontId="46" fillId="0" borderId="0" xfId="0" applyFont="1" applyBorder="1" applyAlignment="1">
      <alignment horizontal="center" vertical="center"/>
    </xf>
    <xf numFmtId="0" fontId="46" fillId="0" borderId="4" xfId="0" applyFont="1" applyBorder="1" applyAlignment="1">
      <alignment horizontal="center" vertical="center"/>
    </xf>
    <xf numFmtId="0" fontId="46" fillId="0" borderId="1" xfId="0" applyFont="1" applyBorder="1" applyAlignment="1">
      <alignment horizontal="center" vertical="center"/>
    </xf>
    <xf numFmtId="0" fontId="41" fillId="0" borderId="0" xfId="0" applyFont="1" applyFill="1" applyBorder="1" applyAlignment="1">
      <alignment horizontal="left" vertical="center"/>
    </xf>
    <xf numFmtId="0" fontId="46" fillId="0" borderId="3" xfId="0" applyFont="1" applyBorder="1" applyAlignment="1">
      <alignment horizontal="center" vertical="center"/>
    </xf>
    <xf numFmtId="0" fontId="47" fillId="0" borderId="4" xfId="0" applyFont="1" applyBorder="1" applyAlignment="1">
      <alignment horizontal="center" vertical="center"/>
    </xf>
    <xf numFmtId="38" fontId="47" fillId="0" borderId="4" xfId="3" applyFont="1" applyBorder="1" applyAlignment="1">
      <alignment horizontal="right"/>
    </xf>
    <xf numFmtId="38" fontId="47" fillId="0" borderId="4" xfId="3" applyFont="1" applyBorder="1" applyAlignment="1">
      <alignment horizontal="right" vertical="center"/>
    </xf>
    <xf numFmtId="0" fontId="47" fillId="0" borderId="0" xfId="0" applyFont="1" applyBorder="1" applyAlignment="1">
      <alignment horizontal="center" vertical="center" shrinkToFit="1"/>
    </xf>
    <xf numFmtId="0" fontId="114" fillId="0" borderId="7" xfId="0" applyFont="1" applyBorder="1" applyAlignment="1">
      <alignment horizontal="left" vertical="center"/>
    </xf>
    <xf numFmtId="0" fontId="114" fillId="0" borderId="1" xfId="0" applyFont="1" applyBorder="1" applyAlignment="1">
      <alignment horizontal="left" vertical="center"/>
    </xf>
    <xf numFmtId="0" fontId="114" fillId="0" borderId="0" xfId="0" applyFont="1" applyBorder="1" applyAlignment="1">
      <alignment horizontal="left" vertical="center"/>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42" fillId="0" borderId="0" xfId="0" applyFont="1" applyBorder="1" applyAlignment="1">
      <alignment vertical="top" wrapText="1"/>
    </xf>
    <xf numFmtId="0" fontId="47" fillId="0" borderId="0" xfId="0" applyFont="1" applyBorder="1" applyAlignment="1">
      <alignment horizontal="left" vertical="center"/>
    </xf>
    <xf numFmtId="0" fontId="41"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1" fillId="0" borderId="0" xfId="0" applyFont="1" applyAlignment="1">
      <alignment vertical="center"/>
    </xf>
    <xf numFmtId="0" fontId="41" fillId="0" borderId="1" xfId="0" applyFont="1" applyBorder="1" applyAlignment="1">
      <alignment horizontal="right" vertical="center"/>
    </xf>
    <xf numFmtId="0" fontId="41" fillId="0" borderId="0" xfId="0" applyFont="1" applyBorder="1">
      <alignment vertical="center"/>
    </xf>
    <xf numFmtId="0" fontId="41" fillId="0" borderId="0" xfId="0" applyFont="1" applyBorder="1" applyAlignment="1">
      <alignment horizontal="center" vertical="center" wrapText="1" shrinkToFit="1"/>
    </xf>
    <xf numFmtId="0" fontId="41" fillId="0" borderId="2" xfId="0" applyFont="1" applyBorder="1" applyAlignment="1">
      <alignment horizontal="center" vertical="center" wrapText="1" shrinkToFit="1"/>
    </xf>
    <xf numFmtId="38" fontId="47" fillId="0" borderId="0" xfId="3" applyFont="1" applyBorder="1" applyAlignment="1">
      <alignment horizontal="right" vertical="center"/>
    </xf>
    <xf numFmtId="0" fontId="127" fillId="0" borderId="1" xfId="0" applyFont="1" applyBorder="1" applyAlignment="1">
      <alignment horizontal="left" vertical="center"/>
    </xf>
    <xf numFmtId="0" fontId="114" fillId="0" borderId="0" xfId="0" applyFont="1" applyBorder="1" applyAlignment="1">
      <alignment horizontal="right" vertical="top"/>
    </xf>
    <xf numFmtId="0" fontId="41" fillId="0" borderId="0" xfId="0" applyFont="1" applyAlignment="1">
      <alignment vertical="center"/>
    </xf>
    <xf numFmtId="0" fontId="41" fillId="0" borderId="0" xfId="0" applyFont="1" applyFill="1" applyBorder="1" applyAlignment="1">
      <alignment horizontal="left" vertical="center"/>
    </xf>
    <xf numFmtId="0" fontId="41" fillId="0" borderId="0" xfId="0" applyFont="1" applyFill="1" applyBorder="1">
      <alignment vertical="center"/>
    </xf>
    <xf numFmtId="0" fontId="0" fillId="0" borderId="1" xfId="0" applyBorder="1" applyAlignment="1">
      <alignment horizontal="right" vertical="center"/>
    </xf>
    <xf numFmtId="0" fontId="46" fillId="0" borderId="0" xfId="0" applyFont="1" applyBorder="1" applyAlignment="1">
      <alignment horizontal="center" vertical="center"/>
    </xf>
    <xf numFmtId="0" fontId="46" fillId="0" borderId="4" xfId="0" applyFont="1" applyBorder="1" applyAlignment="1">
      <alignment horizontal="center" vertical="center"/>
    </xf>
    <xf numFmtId="0" fontId="46" fillId="0" borderId="1" xfId="0" applyFont="1" applyBorder="1" applyAlignment="1">
      <alignment horizontal="center" vertical="center"/>
    </xf>
    <xf numFmtId="0" fontId="46" fillId="0" borderId="3" xfId="0" applyFont="1" applyBorder="1" applyAlignment="1">
      <alignment horizontal="center" vertical="center"/>
    </xf>
    <xf numFmtId="0" fontId="141" fillId="0" borderId="0" xfId="0" applyFont="1" applyAlignment="1">
      <alignment horizontal="right" vertical="center" wrapText="1"/>
    </xf>
    <xf numFmtId="0" fontId="46" fillId="0" borderId="1" xfId="0" applyFont="1" applyBorder="1" applyAlignment="1">
      <alignment horizontal="center" vertical="center"/>
    </xf>
    <xf numFmtId="0" fontId="46" fillId="0" borderId="3" xfId="0" applyFont="1" applyBorder="1" applyAlignment="1">
      <alignment horizontal="center" vertical="center"/>
    </xf>
    <xf numFmtId="0" fontId="41" fillId="0" borderId="0" xfId="0" applyFont="1" applyBorder="1">
      <alignment vertical="center"/>
    </xf>
    <xf numFmtId="0" fontId="142" fillId="0" borderId="0" xfId="0" applyFont="1" applyFill="1">
      <alignment vertical="center"/>
    </xf>
    <xf numFmtId="0" fontId="143" fillId="0" borderId="0" xfId="0" applyFont="1">
      <alignment vertical="center"/>
    </xf>
    <xf numFmtId="0" fontId="142" fillId="0" borderId="0" xfId="0" applyFont="1">
      <alignment vertical="center"/>
    </xf>
    <xf numFmtId="0" fontId="120" fillId="9" borderId="1" xfId="0" applyFont="1" applyFill="1" applyBorder="1" applyAlignment="1">
      <alignment vertical="center"/>
    </xf>
    <xf numFmtId="0" fontId="120" fillId="9" borderId="0" xfId="0" applyFont="1" applyFill="1" applyBorder="1" applyAlignment="1">
      <alignment vertical="center"/>
    </xf>
    <xf numFmtId="0" fontId="118"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1" fillId="9" borderId="0" xfId="0" applyFont="1" applyFill="1" applyBorder="1" applyAlignment="1">
      <alignment vertical="center" wrapText="1"/>
    </xf>
    <xf numFmtId="0" fontId="119" fillId="9" borderId="0" xfId="0" applyFont="1" applyFill="1" applyBorder="1" applyAlignment="1">
      <alignment horizontal="left" vertical="center" wrapText="1"/>
    </xf>
    <xf numFmtId="0" fontId="0" fillId="9" borderId="2" xfId="0" applyFill="1" applyBorder="1" applyAlignment="1">
      <alignment vertical="center"/>
    </xf>
    <xf numFmtId="0" fontId="119" fillId="9" borderId="0" xfId="0" applyFont="1" applyFill="1" applyBorder="1" applyAlignment="1">
      <alignment vertical="center" wrapText="1"/>
    </xf>
    <xf numFmtId="0" fontId="121" fillId="9" borderId="0" xfId="0" applyFont="1" applyFill="1" applyBorder="1" applyAlignment="1">
      <alignment vertical="center"/>
    </xf>
    <xf numFmtId="0" fontId="121"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19" fillId="9" borderId="95" xfId="0" applyFont="1" applyFill="1" applyBorder="1">
      <alignment vertical="center"/>
    </xf>
    <xf numFmtId="0" fontId="119" fillId="9" borderId="26" xfId="0" applyFont="1" applyFill="1" applyBorder="1">
      <alignment vertical="center"/>
    </xf>
    <xf numFmtId="0" fontId="119"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19" fillId="9" borderId="64" xfId="0" applyFont="1" applyFill="1" applyBorder="1">
      <alignment vertical="center"/>
    </xf>
    <xf numFmtId="0" fontId="119" fillId="9" borderId="0" xfId="0" applyFont="1" applyFill="1" applyBorder="1">
      <alignment vertical="center"/>
    </xf>
    <xf numFmtId="0" fontId="119" fillId="9" borderId="64" xfId="0" applyFont="1" applyFill="1" applyBorder="1" applyAlignment="1">
      <alignment vertical="center"/>
    </xf>
    <xf numFmtId="0" fontId="0" fillId="9" borderId="28" xfId="0" applyFill="1" applyBorder="1">
      <alignment vertical="center"/>
    </xf>
    <xf numFmtId="0" fontId="119" fillId="9" borderId="65" xfId="0" applyFont="1" applyFill="1" applyBorder="1">
      <alignment vertical="center"/>
    </xf>
    <xf numFmtId="0" fontId="119" fillId="9" borderId="29" xfId="0" applyFont="1" applyFill="1" applyBorder="1">
      <alignment vertical="center"/>
    </xf>
    <xf numFmtId="0" fontId="119" fillId="9" borderId="65" xfId="0" applyFont="1" applyFill="1" applyBorder="1" applyAlignment="1">
      <alignment vertical="center"/>
    </xf>
    <xf numFmtId="0" fontId="118" fillId="9" borderId="25" xfId="0" applyFont="1" applyFill="1" applyBorder="1" applyAlignment="1">
      <alignment vertical="center"/>
    </xf>
    <xf numFmtId="0" fontId="118" fillId="9" borderId="26" xfId="0" applyFont="1" applyFill="1" applyBorder="1" applyAlignment="1">
      <alignment vertical="center"/>
    </xf>
    <xf numFmtId="0" fontId="118" fillId="9" borderId="30" xfId="0" applyFont="1" applyFill="1" applyBorder="1" applyAlignment="1">
      <alignment vertical="center"/>
    </xf>
    <xf numFmtId="0" fontId="118" fillId="9" borderId="27" xfId="0" applyFont="1" applyFill="1" applyBorder="1" applyAlignment="1">
      <alignment vertical="center"/>
    </xf>
    <xf numFmtId="0" fontId="118" fillId="9" borderId="0" xfId="0" applyFont="1" applyFill="1" applyBorder="1" applyAlignment="1">
      <alignment vertical="center"/>
    </xf>
    <xf numFmtId="0" fontId="118" fillId="9" borderId="28" xfId="0" applyFont="1" applyFill="1" applyBorder="1" applyAlignment="1">
      <alignment vertical="center"/>
    </xf>
    <xf numFmtId="0" fontId="118" fillId="9" borderId="29" xfId="0" applyFont="1" applyFill="1" applyBorder="1" applyAlignment="1">
      <alignment vertical="center"/>
    </xf>
    <xf numFmtId="0" fontId="118"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18"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18" fillId="9" borderId="65" xfId="0" applyFont="1" applyFill="1" applyBorder="1" applyAlignment="1">
      <alignment vertical="center"/>
    </xf>
    <xf numFmtId="0" fontId="118" fillId="9" borderId="95" xfId="0" applyFont="1" applyFill="1" applyBorder="1" applyAlignment="1">
      <alignment vertical="center"/>
    </xf>
    <xf numFmtId="0" fontId="118" fillId="9" borderId="7" xfId="0" applyFont="1" applyFill="1" applyBorder="1" applyAlignment="1">
      <alignment vertical="center"/>
    </xf>
    <xf numFmtId="0" fontId="118" fillId="9" borderId="145" xfId="0" applyFont="1" applyFill="1" applyBorder="1" applyAlignment="1">
      <alignment vertical="center" textRotation="255" wrapText="1"/>
    </xf>
    <xf numFmtId="0" fontId="118"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18" fillId="9" borderId="8" xfId="0" applyFont="1" applyFill="1" applyBorder="1" applyAlignment="1">
      <alignment vertical="center"/>
    </xf>
    <xf numFmtId="0" fontId="118" fillId="9" borderId="60" xfId="0" applyFont="1" applyFill="1" applyBorder="1" applyAlignment="1">
      <alignment vertical="center"/>
    </xf>
    <xf numFmtId="0" fontId="118" fillId="9" borderId="59" xfId="0" applyFont="1" applyFill="1" applyBorder="1" applyAlignment="1">
      <alignment vertical="center"/>
    </xf>
    <xf numFmtId="0" fontId="118" fillId="9" borderId="29" xfId="0" applyFont="1" applyFill="1" applyBorder="1" applyAlignment="1">
      <alignment horizontal="center" vertical="center"/>
    </xf>
    <xf numFmtId="0" fontId="118" fillId="9" borderId="7" xfId="0" applyFont="1" applyFill="1" applyBorder="1" applyAlignment="1">
      <alignment horizontal="center" vertical="center"/>
    </xf>
    <xf numFmtId="0" fontId="118"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1" fillId="0" borderId="87" xfId="0" applyFont="1" applyBorder="1">
      <alignment vertical="center"/>
    </xf>
    <xf numFmtId="0" fontId="41" fillId="0" borderId="17" xfId="0" applyFont="1" applyBorder="1">
      <alignment vertical="center"/>
    </xf>
    <xf numFmtId="0" fontId="146" fillId="0" borderId="0" xfId="5" applyFont="1"/>
    <xf numFmtId="0" fontId="147" fillId="0" borderId="0" xfId="5" applyFont="1"/>
    <xf numFmtId="0" fontId="148" fillId="0" borderId="0" xfId="5" applyFont="1"/>
    <xf numFmtId="0" fontId="103" fillId="0" borderId="0" xfId="5" applyFont="1"/>
    <xf numFmtId="0" fontId="149" fillId="0" borderId="0" xfId="5" applyFont="1" applyAlignment="1">
      <alignment horizontal="left" vertical="center"/>
    </xf>
    <xf numFmtId="0" fontId="114" fillId="0" borderId="0" xfId="5" applyFont="1" applyAlignment="1">
      <alignment horizontal="center"/>
    </xf>
    <xf numFmtId="0" fontId="147" fillId="0" borderId="0" xfId="5" applyFont="1" applyBorder="1" applyAlignment="1">
      <alignment horizontal="center"/>
    </xf>
    <xf numFmtId="0" fontId="147" fillId="0" borderId="41" xfId="5" applyFont="1" applyBorder="1"/>
    <xf numFmtId="0" fontId="114" fillId="0" borderId="41" xfId="5" applyFont="1" applyBorder="1" applyAlignment="1">
      <alignment horizontal="center"/>
    </xf>
    <xf numFmtId="0" fontId="114" fillId="0" borderId="41" xfId="5" applyFont="1" applyBorder="1" applyAlignment="1">
      <alignment horizontal="center" vertical="center"/>
    </xf>
    <xf numFmtId="0" fontId="147" fillId="0" borderId="43" xfId="5" applyFont="1" applyBorder="1" applyAlignment="1">
      <alignment horizontal="center"/>
    </xf>
    <xf numFmtId="0" fontId="147" fillId="0" borderId="41" xfId="5" applyFont="1" applyBorder="1" applyAlignment="1">
      <alignment horizontal="distributed" vertical="center"/>
    </xf>
    <xf numFmtId="0" fontId="114" fillId="0" borderId="0" xfId="5" applyFont="1" applyBorder="1" applyAlignment="1">
      <alignment horizontal="distributed" vertical="center"/>
    </xf>
    <xf numFmtId="0" fontId="147" fillId="0" borderId="0" xfId="5" applyFont="1" applyBorder="1" applyAlignment="1">
      <alignment horizontal="distributed" vertical="center"/>
    </xf>
    <xf numFmtId="0" fontId="114" fillId="0" borderId="43" xfId="5" applyFont="1" applyBorder="1" applyAlignment="1">
      <alignment horizontal="center" vertical="center"/>
    </xf>
    <xf numFmtId="0" fontId="147" fillId="0" borderId="0" xfId="5" applyFont="1" applyBorder="1"/>
    <xf numFmtId="0" fontId="114" fillId="0" borderId="0" xfId="5" applyFont="1" applyBorder="1" applyAlignment="1">
      <alignment horizontal="center"/>
    </xf>
    <xf numFmtId="0" fontId="147" fillId="0" borderId="0" xfId="5" applyFont="1" applyBorder="1" applyAlignment="1">
      <alignment horizontal="center" vertical="center"/>
    </xf>
    <xf numFmtId="0" fontId="114" fillId="0" borderId="0" xfId="5" applyFont="1" applyBorder="1" applyAlignment="1">
      <alignment textRotation="255" wrapText="1"/>
    </xf>
    <xf numFmtId="0" fontId="114" fillId="0" borderId="0" xfId="5" applyFont="1"/>
    <xf numFmtId="0" fontId="114" fillId="0" borderId="0" xfId="5" applyFont="1" applyBorder="1" applyAlignment="1">
      <alignment horizontal="left" vertical="center"/>
    </xf>
    <xf numFmtId="0" fontId="114" fillId="0" borderId="39" xfId="5" applyFont="1" applyBorder="1" applyAlignment="1">
      <alignment horizontal="left" vertical="center"/>
    </xf>
    <xf numFmtId="0" fontId="114" fillId="0" borderId="39" xfId="5" applyFont="1" applyBorder="1" applyAlignment="1">
      <alignment horizontal="distributed" vertical="center"/>
    </xf>
    <xf numFmtId="0" fontId="40" fillId="0" borderId="0" xfId="2" applyAlignment="1">
      <alignment vertical="top"/>
    </xf>
    <xf numFmtId="0" fontId="150" fillId="0" borderId="0" xfId="5" applyFont="1"/>
    <xf numFmtId="0" fontId="95" fillId="0" borderId="0" xfId="0" applyFont="1" applyAlignment="1">
      <alignment vertical="center" wrapText="1"/>
    </xf>
    <xf numFmtId="0" fontId="41" fillId="0" borderId="0" xfId="0" applyFont="1" applyAlignment="1">
      <alignment horizontal="left" vertical="center"/>
    </xf>
    <xf numFmtId="0" fontId="154" fillId="0" borderId="0" xfId="0" applyFont="1" applyAlignment="1">
      <alignment vertical="center"/>
    </xf>
    <xf numFmtId="0" fontId="135" fillId="0" borderId="0" xfId="0" applyFont="1" applyAlignment="1">
      <alignment vertical="center"/>
    </xf>
    <xf numFmtId="0" fontId="135" fillId="6" borderId="41" xfId="0" applyFont="1" applyFill="1" applyBorder="1" applyAlignment="1">
      <alignment vertical="center"/>
    </xf>
    <xf numFmtId="0" fontId="135" fillId="6" borderId="41" xfId="0" applyFont="1" applyFill="1" applyBorder="1" applyAlignment="1">
      <alignment horizontal="left" vertical="center" wrapText="1"/>
    </xf>
    <xf numFmtId="0" fontId="135" fillId="6" borderId="41" xfId="0" applyFont="1" applyFill="1" applyBorder="1" applyAlignment="1">
      <alignment horizontal="left" vertical="center"/>
    </xf>
    <xf numFmtId="0" fontId="153" fillId="0" borderId="44" xfId="2" applyFont="1" applyFill="1" applyBorder="1" applyAlignment="1">
      <alignment horizontal="left" vertical="center" wrapText="1"/>
    </xf>
    <xf numFmtId="0" fontId="135" fillId="0" borderId="44" xfId="0" applyFont="1" applyFill="1" applyBorder="1" applyAlignment="1">
      <alignment horizontal="left" vertical="center" wrapText="1"/>
    </xf>
    <xf numFmtId="0" fontId="135" fillId="0" borderId="44" xfId="2" applyFont="1" applyFill="1" applyBorder="1" applyAlignment="1">
      <alignment horizontal="left" vertical="center" wrapText="1"/>
    </xf>
    <xf numFmtId="0" fontId="135" fillId="0" borderId="41" xfId="0" applyFont="1" applyFill="1" applyBorder="1" applyAlignment="1">
      <alignment horizontal="left" vertical="center" wrapText="1"/>
    </xf>
    <xf numFmtId="0" fontId="135" fillId="0" borderId="0" xfId="0" applyFont="1" applyAlignment="1">
      <alignment horizontal="right" vertical="center"/>
    </xf>
    <xf numFmtId="0" fontId="95"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Fill="1" applyBorder="1">
      <alignment vertical="center"/>
    </xf>
    <xf numFmtId="0" fontId="48" fillId="0" borderId="0" xfId="0" applyFont="1" applyBorder="1" applyAlignment="1">
      <alignment horizontal="center" vertical="center"/>
    </xf>
    <xf numFmtId="0" fontId="48" fillId="0" borderId="0" xfId="0" applyFont="1" applyAlignment="1">
      <alignment horizontal="center" vertical="center"/>
    </xf>
    <xf numFmtId="0" fontId="100" fillId="0" borderId="1" xfId="0" applyFont="1" applyBorder="1" applyAlignment="1">
      <alignment vertical="center"/>
    </xf>
    <xf numFmtId="0" fontId="48" fillId="0" borderId="0" xfId="0" applyFont="1" applyAlignment="1">
      <alignment vertical="top"/>
    </xf>
    <xf numFmtId="0" fontId="48" fillId="0" borderId="4" xfId="0" applyFont="1" applyBorder="1" applyAlignment="1">
      <alignment vertical="top" wrapText="1"/>
    </xf>
    <xf numFmtId="0" fontId="48" fillId="0" borderId="39" xfId="0" applyFont="1" applyBorder="1" applyAlignment="1">
      <alignment vertical="top"/>
    </xf>
    <xf numFmtId="0" fontId="48" fillId="0" borderId="4" xfId="0" applyFont="1" applyBorder="1" applyAlignment="1">
      <alignment vertical="top"/>
    </xf>
    <xf numFmtId="0" fontId="41" fillId="6" borderId="0" xfId="0" applyFont="1" applyFill="1" applyBorder="1">
      <alignment vertical="center"/>
    </xf>
    <xf numFmtId="0" fontId="123" fillId="6" borderId="17" xfId="0" applyFont="1" applyFill="1" applyBorder="1">
      <alignment vertical="center"/>
    </xf>
    <xf numFmtId="0" fontId="123" fillId="6" borderId="22" xfId="0" applyFont="1" applyFill="1" applyBorder="1">
      <alignment vertical="center"/>
    </xf>
    <xf numFmtId="0" fontId="123" fillId="6" borderId="17" xfId="0" applyFont="1" applyFill="1" applyBorder="1" applyAlignment="1">
      <alignment vertical="center"/>
    </xf>
    <xf numFmtId="0" fontId="123" fillId="6" borderId="7" xfId="0" applyFont="1" applyFill="1" applyBorder="1">
      <alignment vertical="center"/>
    </xf>
    <xf numFmtId="0" fontId="123" fillId="6" borderId="51" xfId="0" applyFont="1" applyFill="1" applyBorder="1">
      <alignment vertical="center"/>
    </xf>
    <xf numFmtId="0" fontId="123" fillId="6" borderId="7" xfId="0" applyFont="1" applyFill="1" applyBorder="1" applyAlignment="1">
      <alignment vertical="center"/>
    </xf>
    <xf numFmtId="0" fontId="123" fillId="6" borderId="49" xfId="0" applyFont="1" applyFill="1" applyBorder="1">
      <alignment vertical="center"/>
    </xf>
    <xf numFmtId="0" fontId="48" fillId="0" borderId="0" xfId="0" applyFont="1" applyBorder="1" applyAlignment="1">
      <alignment vertical="center" wrapText="1"/>
    </xf>
    <xf numFmtId="0" fontId="48" fillId="0" borderId="0" xfId="0" applyFont="1" applyBorder="1" applyAlignment="1">
      <alignment horizontal="center" vertical="center" wrapText="1"/>
    </xf>
    <xf numFmtId="0" fontId="48" fillId="0" borderId="7" xfId="0" applyFont="1" applyBorder="1">
      <alignment vertical="center"/>
    </xf>
    <xf numFmtId="0" fontId="48" fillId="0" borderId="8" xfId="0" applyFont="1" applyBorder="1">
      <alignment vertical="center"/>
    </xf>
    <xf numFmtId="0" fontId="48" fillId="0" borderId="2" xfId="0" applyFont="1" applyBorder="1">
      <alignment vertical="center"/>
    </xf>
    <xf numFmtId="0" fontId="48" fillId="0" borderId="1" xfId="0" applyFont="1" applyBorder="1" applyAlignment="1">
      <alignment vertical="center"/>
    </xf>
    <xf numFmtId="0" fontId="123" fillId="0" borderId="0" xfId="0" applyFont="1" applyBorder="1" applyAlignment="1">
      <alignment vertical="top"/>
    </xf>
    <xf numFmtId="0" fontId="123" fillId="0" borderId="0" xfId="0" applyFont="1" applyBorder="1" applyAlignment="1">
      <alignment horizontal="left" vertical="top"/>
    </xf>
    <xf numFmtId="0" fontId="123" fillId="0" borderId="2" xfId="0" applyFont="1" applyBorder="1" applyAlignment="1">
      <alignment vertical="top"/>
    </xf>
    <xf numFmtId="0" fontId="123" fillId="0" borderId="0" xfId="0" applyFont="1" applyBorder="1" applyAlignment="1">
      <alignment vertical="top" shrinkToFit="1"/>
    </xf>
    <xf numFmtId="0" fontId="123" fillId="0" borderId="0" xfId="0" applyFont="1" applyBorder="1" applyAlignment="1">
      <alignment horizontal="center" vertical="top"/>
    </xf>
    <xf numFmtId="0" fontId="48" fillId="0" borderId="3" xfId="0" applyFont="1" applyBorder="1" applyAlignment="1">
      <alignment vertical="center"/>
    </xf>
    <xf numFmtId="0" fontId="48" fillId="0" borderId="4" xfId="0" applyFont="1" applyBorder="1" applyAlignment="1">
      <alignment vertical="center"/>
    </xf>
    <xf numFmtId="0" fontId="123" fillId="0" borderId="4" xfId="0" applyFont="1" applyBorder="1" applyAlignment="1">
      <alignment vertical="top" shrinkToFit="1"/>
    </xf>
    <xf numFmtId="0" fontId="123" fillId="0" borderId="4" xfId="0" applyFont="1" applyBorder="1" applyAlignment="1">
      <alignment horizontal="center" vertical="top"/>
    </xf>
    <xf numFmtId="0" fontId="123" fillId="0" borderId="4" xfId="0" applyFont="1" applyBorder="1" applyAlignment="1">
      <alignment vertical="top"/>
    </xf>
    <xf numFmtId="0" fontId="123" fillId="0" borderId="5" xfId="0" applyFont="1" applyBorder="1" applyAlignment="1">
      <alignment vertical="top"/>
    </xf>
    <xf numFmtId="0" fontId="48" fillId="0" borderId="4" xfId="0" applyFont="1" applyBorder="1">
      <alignment vertical="center"/>
    </xf>
    <xf numFmtId="0" fontId="48" fillId="0" borderId="5" xfId="0" applyFont="1" applyBorder="1">
      <alignment vertical="center"/>
    </xf>
    <xf numFmtId="0" fontId="48" fillId="0" borderId="7" xfId="0" applyFont="1" applyBorder="1" applyAlignment="1">
      <alignment vertical="center" shrinkToFit="1"/>
    </xf>
    <xf numFmtId="0" fontId="48" fillId="0" borderId="58" xfId="0" applyFont="1" applyBorder="1">
      <alignment vertical="center"/>
    </xf>
    <xf numFmtId="0" fontId="157" fillId="0" borderId="58" xfId="5" applyFont="1" applyBorder="1" applyAlignment="1">
      <alignment vertical="center" wrapText="1"/>
    </xf>
    <xf numFmtId="0" fontId="157" fillId="0" borderId="0" xfId="5" applyFont="1" applyBorder="1" applyAlignment="1">
      <alignment vertical="center" wrapText="1"/>
    </xf>
    <xf numFmtId="0" fontId="158" fillId="0" borderId="0" xfId="0" applyFont="1" applyAlignment="1">
      <alignment horizontal="justify" vertical="center" wrapText="1"/>
    </xf>
    <xf numFmtId="0" fontId="157" fillId="0" borderId="0" xfId="5" applyFont="1" applyBorder="1" applyAlignment="1">
      <alignment vertical="center" shrinkToFit="1"/>
    </xf>
    <xf numFmtId="0" fontId="48" fillId="0" borderId="0" xfId="0" applyFont="1" applyAlignment="1">
      <alignment horizontal="left" vertical="top" wrapText="1"/>
    </xf>
    <xf numFmtId="0" fontId="48" fillId="0" borderId="0" xfId="0" applyFont="1" applyAlignment="1">
      <alignment horizontal="center" vertical="center"/>
    </xf>
    <xf numFmtId="0" fontId="118" fillId="0" borderId="0" xfId="0" applyFont="1" applyFill="1" applyBorder="1" applyAlignment="1">
      <alignment horizontal="center" vertical="center"/>
    </xf>
    <xf numFmtId="0" fontId="118" fillId="0" borderId="29" xfId="0" applyFont="1" applyFill="1" applyBorder="1" applyAlignment="1">
      <alignment horizontal="center" vertical="center"/>
    </xf>
    <xf numFmtId="0" fontId="119" fillId="0" borderId="0" xfId="0" applyFont="1" applyFill="1" applyBorder="1" applyAlignment="1">
      <alignment horizontal="left" vertical="center" wrapText="1"/>
    </xf>
    <xf numFmtId="0" fontId="119" fillId="0" borderId="0" xfId="0" applyFont="1" applyFill="1" applyBorder="1" applyAlignment="1">
      <alignment vertical="center" wrapText="1"/>
    </xf>
    <xf numFmtId="0" fontId="121" fillId="0" borderId="0" xfId="0" applyFont="1" applyFill="1" applyBorder="1" applyAlignment="1">
      <alignment vertical="center"/>
    </xf>
    <xf numFmtId="0" fontId="121" fillId="0" borderId="2" xfId="0" applyFont="1" applyFill="1" applyBorder="1" applyAlignment="1">
      <alignment vertical="center"/>
    </xf>
    <xf numFmtId="0" fontId="118" fillId="0" borderId="7" xfId="0" applyFont="1" applyFill="1" applyBorder="1" applyAlignment="1">
      <alignment horizontal="center" vertical="center"/>
    </xf>
    <xf numFmtId="0" fontId="0" fillId="0" borderId="8" xfId="0" applyFill="1" applyBorder="1" applyAlignment="1">
      <alignment vertical="center"/>
    </xf>
    <xf numFmtId="0" fontId="118"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18" fillId="0" borderId="65" xfId="0" applyFont="1" applyFill="1" applyBorder="1" applyAlignment="1">
      <alignment vertical="center"/>
    </xf>
    <xf numFmtId="0" fontId="118"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18" fillId="0" borderId="145" xfId="0" applyFont="1" applyFill="1" applyBorder="1" applyAlignment="1">
      <alignment vertical="center" textRotation="255" wrapText="1"/>
    </xf>
    <xf numFmtId="0" fontId="118"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18" fillId="0" borderId="8" xfId="0" applyFont="1" applyFill="1" applyBorder="1" applyAlignment="1">
      <alignment vertical="center"/>
    </xf>
    <xf numFmtId="0" fontId="118" fillId="0" borderId="60" xfId="0" applyFont="1" applyFill="1" applyBorder="1" applyAlignment="1">
      <alignment vertical="center"/>
    </xf>
    <xf numFmtId="0" fontId="118" fillId="0" borderId="59" xfId="0" applyFont="1" applyFill="1" applyBorder="1" applyAlignment="1">
      <alignment vertical="center"/>
    </xf>
    <xf numFmtId="0" fontId="0" fillId="0" borderId="3" xfId="0" applyFill="1" applyBorder="1">
      <alignment vertical="center"/>
    </xf>
    <xf numFmtId="0" fontId="135" fillId="0" borderId="89" xfId="0" applyFont="1" applyFill="1" applyBorder="1" applyAlignment="1">
      <alignment horizontal="center" vertical="center"/>
    </xf>
    <xf numFmtId="0" fontId="0" fillId="0" borderId="29" xfId="0" applyFill="1" applyBorder="1" applyAlignment="1">
      <alignment vertical="center" wrapText="1"/>
    </xf>
    <xf numFmtId="0" fontId="118" fillId="0" borderId="25" xfId="0" applyFont="1" applyFill="1" applyBorder="1" applyAlignment="1">
      <alignment horizontal="center" vertical="center"/>
    </xf>
    <xf numFmtId="0" fontId="118" fillId="0" borderId="26" xfId="0" applyFont="1" applyFill="1" applyBorder="1" applyAlignment="1">
      <alignment horizontal="center" vertical="center"/>
    </xf>
    <xf numFmtId="0" fontId="118" fillId="0" borderId="95" xfId="0" applyFont="1" applyFill="1" applyBorder="1" applyAlignment="1">
      <alignment horizontal="center" vertical="center"/>
    </xf>
    <xf numFmtId="0" fontId="118" fillId="0" borderId="146" xfId="0" applyFont="1" applyFill="1" applyBorder="1" applyAlignment="1">
      <alignment horizontal="center" vertical="center"/>
    </xf>
    <xf numFmtId="0" fontId="118" fillId="0" borderId="4" xfId="0" applyFont="1" applyFill="1" applyBorder="1" applyAlignment="1">
      <alignment horizontal="center" vertical="center"/>
    </xf>
    <xf numFmtId="0" fontId="118" fillId="0" borderId="98" xfId="0" applyFont="1" applyFill="1" applyBorder="1" applyAlignment="1">
      <alignment horizontal="center" vertical="center"/>
    </xf>
    <xf numFmtId="0" fontId="118" fillId="0" borderId="0" xfId="0" applyFont="1" applyFill="1" applyBorder="1" applyAlignment="1">
      <alignment horizontal="center" vertical="center" shrinkToFit="1"/>
    </xf>
    <xf numFmtId="0" fontId="118"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18" fillId="0" borderId="0" xfId="0" applyFont="1" applyFill="1" applyBorder="1" applyAlignment="1">
      <alignment vertical="center" wrapText="1"/>
    </xf>
    <xf numFmtId="0" fontId="118" fillId="0" borderId="27" xfId="0" applyFont="1" applyFill="1" applyBorder="1" applyAlignment="1">
      <alignment vertical="center" textRotation="255" wrapText="1"/>
    </xf>
    <xf numFmtId="0" fontId="118" fillId="0" borderId="0" xfId="0" applyFont="1" applyFill="1" applyBorder="1" applyAlignment="1">
      <alignment vertical="center" textRotation="255" wrapText="1"/>
    </xf>
    <xf numFmtId="0" fontId="102" fillId="0" borderId="0" xfId="0" applyFont="1" applyBorder="1">
      <alignment vertical="center"/>
    </xf>
    <xf numFmtId="0" fontId="0" fillId="0" borderId="0" xfId="0" applyFont="1" applyFill="1" applyBorder="1" applyAlignment="1">
      <alignment vertical="center"/>
    </xf>
    <xf numFmtId="0" fontId="118" fillId="0" borderId="28" xfId="0" applyFont="1" applyFill="1" applyBorder="1" applyAlignment="1">
      <alignment vertical="center" textRotation="255" wrapText="1"/>
    </xf>
    <xf numFmtId="0" fontId="118" fillId="0" borderId="29" xfId="0" applyFont="1" applyFill="1" applyBorder="1" applyAlignment="1">
      <alignment vertical="center" textRotation="255" wrapText="1"/>
    </xf>
    <xf numFmtId="0" fontId="0" fillId="0" borderId="29" xfId="0" applyFont="1" applyFill="1" applyBorder="1" applyAlignment="1">
      <alignment vertical="center"/>
    </xf>
    <xf numFmtId="0" fontId="118" fillId="0" borderId="29" xfId="0" applyFont="1" applyFill="1" applyBorder="1" applyAlignment="1">
      <alignment vertical="center" wrapText="1"/>
    </xf>
    <xf numFmtId="0" fontId="118" fillId="0" borderId="63" xfId="0" applyFont="1" applyFill="1" applyBorder="1" applyAlignment="1">
      <alignment vertical="center"/>
    </xf>
    <xf numFmtId="0" fontId="118" fillId="0" borderId="64" xfId="0" applyFont="1" applyFill="1" applyBorder="1" applyAlignment="1">
      <alignment vertical="center"/>
    </xf>
    <xf numFmtId="0" fontId="102"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59" fillId="0" borderId="0" xfId="4" applyFont="1">
      <alignment vertical="center"/>
    </xf>
    <xf numFmtId="0" fontId="159" fillId="0" borderId="0" xfId="4" applyFont="1" applyAlignment="1">
      <alignment horizontal="center" vertical="center"/>
    </xf>
    <xf numFmtId="0" fontId="159" fillId="0" borderId="0" xfId="4" applyFont="1" applyAlignment="1">
      <alignment vertical="center"/>
    </xf>
    <xf numFmtId="49" fontId="159" fillId="0" borderId="0" xfId="4" applyNumberFormat="1" applyFont="1" applyAlignment="1">
      <alignment horizontal="center" vertical="center"/>
    </xf>
    <xf numFmtId="0" fontId="159" fillId="0" borderId="0" xfId="4" applyFont="1" applyBorder="1" applyAlignment="1">
      <alignment vertical="center"/>
    </xf>
    <xf numFmtId="0" fontId="160" fillId="0" borderId="0" xfId="4" applyFont="1" applyAlignment="1">
      <alignment horizontal="center" vertical="center"/>
    </xf>
    <xf numFmtId="0" fontId="159" fillId="0" borderId="0" xfId="4" applyFont="1" applyBorder="1">
      <alignment vertical="center"/>
    </xf>
    <xf numFmtId="0" fontId="161" fillId="0" borderId="0" xfId="4" applyFont="1" applyBorder="1" applyAlignment="1">
      <alignment vertical="center"/>
    </xf>
    <xf numFmtId="0" fontId="162" fillId="0" borderId="0" xfId="4" applyFont="1" applyBorder="1" applyAlignment="1">
      <alignment vertical="center"/>
    </xf>
    <xf numFmtId="0" fontId="162" fillId="0" borderId="0" xfId="4" applyFont="1" applyBorder="1" applyAlignment="1">
      <alignment vertical="center" shrinkToFit="1"/>
    </xf>
    <xf numFmtId="0" fontId="163" fillId="0" borderId="0" xfId="4" applyFont="1" applyBorder="1" applyAlignment="1">
      <alignment vertical="center" textRotation="255"/>
    </xf>
    <xf numFmtId="0" fontId="164" fillId="0" borderId="0" xfId="4" applyFont="1" applyBorder="1" applyAlignment="1">
      <alignment vertical="center"/>
    </xf>
    <xf numFmtId="49" fontId="159" fillId="0" borderId="0" xfId="4" applyNumberFormat="1" applyFont="1" applyAlignment="1">
      <alignment vertical="center"/>
    </xf>
    <xf numFmtId="49" fontId="165" fillId="0" borderId="0" xfId="0" applyNumberFormat="1" applyFont="1">
      <alignment vertical="center"/>
    </xf>
    <xf numFmtId="0" fontId="87" fillId="0" borderId="0" xfId="0" applyFont="1" applyFill="1">
      <alignment vertical="center"/>
    </xf>
    <xf numFmtId="0" fontId="86" fillId="0" borderId="0" xfId="0" applyFont="1" applyFill="1">
      <alignment vertical="center"/>
    </xf>
    <xf numFmtId="0" fontId="101" fillId="0" borderId="0" xfId="0" applyFont="1" applyFill="1">
      <alignment vertical="center"/>
    </xf>
    <xf numFmtId="0" fontId="147" fillId="0" borderId="0" xfId="5" applyFont="1" applyFill="1"/>
    <xf numFmtId="0" fontId="147" fillId="0" borderId="41" xfId="5" applyNumberFormat="1" applyFont="1" applyFill="1" applyBorder="1" applyAlignment="1">
      <alignment vertical="center"/>
    </xf>
    <xf numFmtId="0" fontId="147" fillId="0" borderId="41" xfId="5" applyFont="1" applyFill="1" applyBorder="1"/>
    <xf numFmtId="0" fontId="42" fillId="0" borderId="7" xfId="0" applyFont="1" applyFill="1" applyBorder="1" applyAlignment="1">
      <alignment vertical="center"/>
    </xf>
    <xf numFmtId="0" fontId="97" fillId="0" borderId="7" xfId="0" applyFont="1" applyFill="1" applyBorder="1" applyAlignment="1">
      <alignment vertical="center"/>
    </xf>
    <xf numFmtId="0" fontId="84" fillId="0" borderId="0" xfId="0" applyFont="1" applyFill="1" applyBorder="1" applyAlignment="1">
      <alignment vertical="center"/>
    </xf>
    <xf numFmtId="0" fontId="97" fillId="0" borderId="4" xfId="0" applyFont="1" applyFill="1" applyBorder="1" applyAlignment="1">
      <alignment vertical="center"/>
    </xf>
    <xf numFmtId="0" fontId="42" fillId="0" borderId="4" xfId="0" applyFont="1" applyFill="1" applyBorder="1" applyAlignment="1">
      <alignment horizontal="center" vertical="center"/>
    </xf>
    <xf numFmtId="0" fontId="84" fillId="0" borderId="4" xfId="0" applyFont="1" applyFill="1" applyBorder="1" applyAlignment="1">
      <alignment vertical="center"/>
    </xf>
    <xf numFmtId="196" fontId="165" fillId="0" borderId="0" xfId="0" applyNumberFormat="1" applyFont="1">
      <alignment vertical="center"/>
    </xf>
    <xf numFmtId="197" fontId="0" fillId="0" borderId="0" xfId="0" applyNumberFormat="1" applyFont="1">
      <alignment vertical="center"/>
    </xf>
    <xf numFmtId="0" fontId="45" fillId="0" borderId="4" xfId="0" applyFont="1" applyBorder="1">
      <alignment vertical="center"/>
    </xf>
    <xf numFmtId="0" fontId="47" fillId="0" borderId="2" xfId="0" applyFont="1" applyBorder="1" applyAlignment="1">
      <alignment vertical="center" shrinkToFit="1"/>
    </xf>
    <xf numFmtId="0" fontId="45" fillId="0" borderId="219" xfId="0" applyFont="1" applyBorder="1">
      <alignment vertical="center"/>
    </xf>
    <xf numFmtId="0" fontId="45" fillId="0" borderId="220" xfId="0" applyFont="1" applyBorder="1" applyAlignment="1">
      <alignment horizontal="center" vertical="center"/>
    </xf>
    <xf numFmtId="0" fontId="45" fillId="0" borderId="220" xfId="0" applyFont="1" applyBorder="1" applyAlignment="1">
      <alignment horizontal="right" vertical="center"/>
    </xf>
    <xf numFmtId="0" fontId="45" fillId="0" borderId="221" xfId="0" applyFont="1" applyBorder="1" applyAlignment="1">
      <alignment horizontal="right" vertical="center"/>
    </xf>
    <xf numFmtId="0" fontId="45" fillId="0" borderId="58" xfId="0" applyFont="1" applyBorder="1">
      <alignment vertical="center"/>
    </xf>
    <xf numFmtId="0" fontId="45" fillId="0" borderId="220" xfId="0" applyFont="1" applyBorder="1">
      <alignment vertical="center"/>
    </xf>
    <xf numFmtId="0" fontId="47" fillId="0" borderId="0" xfId="0" applyFont="1" applyBorder="1" applyAlignment="1">
      <alignment horizontal="left" vertical="center" indent="1"/>
    </xf>
    <xf numFmtId="0" fontId="47" fillId="0" borderId="4" xfId="0" applyFont="1" applyBorder="1" applyAlignment="1">
      <alignment horizontal="left" vertical="center" indent="1"/>
    </xf>
    <xf numFmtId="0" fontId="42" fillId="0" borderId="1" xfId="0" applyFont="1" applyBorder="1" applyAlignment="1">
      <alignment horizontal="left" vertical="center" wrapText="1"/>
    </xf>
    <xf numFmtId="0" fontId="0" fillId="0" borderId="0" xfId="0" applyBorder="1" applyAlignment="1">
      <alignment vertical="center"/>
    </xf>
    <xf numFmtId="0" fontId="42" fillId="0" borderId="0" xfId="0" applyFont="1" applyBorder="1" applyAlignment="1">
      <alignment horizontal="left" vertical="center" wrapText="1"/>
    </xf>
    <xf numFmtId="0" fontId="0" fillId="0" borderId="0" xfId="0" applyBorder="1" applyAlignment="1">
      <alignment horizontal="left" vertical="center"/>
    </xf>
    <xf numFmtId="0" fontId="42" fillId="0" borderId="0" xfId="0" applyFont="1" applyBorder="1" applyAlignment="1">
      <alignment horizontal="left" vertical="center"/>
    </xf>
    <xf numFmtId="0" fontId="45" fillId="0" borderId="0" xfId="0" applyFont="1" applyBorder="1" applyAlignment="1">
      <alignment horizontal="right" vertical="center"/>
    </xf>
    <xf numFmtId="0" fontId="45" fillId="0" borderId="1" xfId="0" applyFont="1" applyBorder="1" applyAlignment="1">
      <alignment vertical="center"/>
    </xf>
    <xf numFmtId="0" fontId="45" fillId="0" borderId="0" xfId="0" applyFont="1" applyBorder="1" applyAlignment="1">
      <alignment vertical="center"/>
    </xf>
    <xf numFmtId="0" fontId="42" fillId="0" borderId="0" xfId="0" applyFont="1" applyBorder="1" applyAlignment="1">
      <alignment vertical="top" wrapText="1"/>
    </xf>
    <xf numFmtId="0" fontId="42" fillId="0" borderId="0" xfId="0" applyFont="1" applyBorder="1" applyAlignment="1">
      <alignment horizontal="center" vertical="center"/>
    </xf>
    <xf numFmtId="0" fontId="42" fillId="0" borderId="2" xfId="0" applyFont="1" applyBorder="1" applyAlignment="1">
      <alignment horizontal="left" vertical="center" wrapText="1"/>
    </xf>
    <xf numFmtId="0" fontId="45" fillId="0" borderId="0" xfId="0" applyFont="1" applyBorder="1" applyAlignment="1">
      <alignment vertical="center" wrapText="1"/>
    </xf>
    <xf numFmtId="0" fontId="42" fillId="0" borderId="0" xfId="0" applyFont="1" applyBorder="1" applyAlignment="1">
      <alignment vertical="center"/>
    </xf>
    <xf numFmtId="0" fontId="41" fillId="0" borderId="0" xfId="6" applyFont="1">
      <alignment vertical="center"/>
    </xf>
    <xf numFmtId="0" fontId="3" fillId="0" borderId="0" xfId="6">
      <alignment vertical="center"/>
    </xf>
    <xf numFmtId="0" fontId="41" fillId="0" borderId="0" xfId="6" applyFont="1" applyAlignment="1">
      <alignment vertical="center"/>
    </xf>
    <xf numFmtId="0" fontId="41" fillId="0" borderId="0" xfId="6" applyFont="1" applyAlignment="1">
      <alignment vertical="center" wrapText="1"/>
    </xf>
    <xf numFmtId="0" fontId="41" fillId="0" borderId="0" xfId="6" applyFont="1" applyAlignment="1">
      <alignment horizontal="justify" vertical="center"/>
    </xf>
    <xf numFmtId="0" fontId="41" fillId="0" borderId="0" xfId="6" applyFont="1" applyAlignment="1">
      <alignment horizontal="right" vertical="center"/>
    </xf>
    <xf numFmtId="0" fontId="43" fillId="0" borderId="0" xfId="6" applyFont="1" applyAlignment="1">
      <alignment vertical="center" wrapText="1"/>
    </xf>
    <xf numFmtId="0" fontId="43" fillId="0" borderId="0" xfId="6" applyFont="1" applyAlignment="1">
      <alignment horizontal="justify" vertical="center"/>
    </xf>
    <xf numFmtId="0" fontId="61" fillId="0" borderId="0" xfId="6" applyFont="1" applyAlignment="1">
      <alignment vertical="center" wrapText="1"/>
    </xf>
    <xf numFmtId="0" fontId="60" fillId="0" borderId="0" xfId="6" applyFont="1" applyAlignment="1">
      <alignment horizontal="justify" vertical="center"/>
    </xf>
    <xf numFmtId="0" fontId="41" fillId="0" borderId="7" xfId="6" applyFont="1" applyBorder="1">
      <alignment vertical="center"/>
    </xf>
    <xf numFmtId="0" fontId="41" fillId="0" borderId="8" xfId="6" applyFont="1" applyBorder="1">
      <alignment vertical="center"/>
    </xf>
    <xf numFmtId="0" fontId="41" fillId="0" borderId="0" xfId="6" applyFont="1" applyBorder="1">
      <alignment vertical="center"/>
    </xf>
    <xf numFmtId="0" fontId="41" fillId="0" borderId="2" xfId="6" applyFont="1" applyBorder="1">
      <alignment vertical="center"/>
    </xf>
    <xf numFmtId="0" fontId="135" fillId="0" borderId="41" xfId="0" applyFont="1" applyFill="1" applyBorder="1" applyAlignment="1">
      <alignment horizontal="center" vertical="center"/>
    </xf>
    <xf numFmtId="0" fontId="135" fillId="0" borderId="41" xfId="0" applyFont="1" applyFill="1" applyBorder="1">
      <alignment vertical="center"/>
    </xf>
    <xf numFmtId="0" fontId="135" fillId="0" borderId="0" xfId="0" applyFont="1" applyFill="1" applyAlignment="1">
      <alignment vertical="center"/>
    </xf>
    <xf numFmtId="0" fontId="135" fillId="0" borderId="41" xfId="0" applyFont="1" applyFill="1" applyBorder="1" applyAlignment="1">
      <alignment vertical="center"/>
    </xf>
    <xf numFmtId="0" fontId="41" fillId="0" borderId="0" xfId="0" applyFont="1" applyAlignment="1">
      <alignment horizontal="left" vertical="center"/>
    </xf>
    <xf numFmtId="0" fontId="27" fillId="0" borderId="1"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1"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0" fillId="0" borderId="2" xfId="0" applyBorder="1" applyAlignment="1">
      <alignment vertical="center"/>
    </xf>
    <xf numFmtId="0" fontId="93" fillId="0" borderId="0" xfId="4" applyFont="1">
      <alignment vertical="center"/>
    </xf>
    <xf numFmtId="0" fontId="93" fillId="0" borderId="0" xfId="4" applyFont="1" applyAlignment="1">
      <alignment horizontal="center" vertical="center" shrinkToFit="1"/>
    </xf>
    <xf numFmtId="0" fontId="93" fillId="0" borderId="0" xfId="4" applyFont="1" applyAlignment="1">
      <alignment horizontal="center" vertical="center"/>
    </xf>
    <xf numFmtId="0" fontId="91" fillId="0" borderId="0" xfId="4" applyFont="1" applyAlignment="1">
      <alignment horizontal="right" vertical="center"/>
    </xf>
    <xf numFmtId="0" fontId="169" fillId="0" borderId="0" xfId="4" applyFont="1" applyAlignment="1">
      <alignment horizontal="center" vertical="center"/>
    </xf>
    <xf numFmtId="0" fontId="169" fillId="0" borderId="0" xfId="4" applyFont="1" applyAlignment="1">
      <alignment horizontal="center" vertical="center" shrinkToFit="1"/>
    </xf>
    <xf numFmtId="0" fontId="91" fillId="0" borderId="0" xfId="4" applyFont="1" applyAlignment="1">
      <alignment vertical="center"/>
    </xf>
    <xf numFmtId="0" fontId="170" fillId="0" borderId="0" xfId="4" applyFont="1" applyAlignment="1">
      <alignment horizontal="justify" vertical="center"/>
    </xf>
    <xf numFmtId="0" fontId="14" fillId="0" borderId="6" xfId="4" applyFont="1" applyBorder="1" applyAlignment="1">
      <alignment horizontal="left" vertical="center"/>
    </xf>
    <xf numFmtId="0" fontId="93" fillId="0" borderId="7" xfId="4" applyFont="1" applyBorder="1" applyAlignment="1">
      <alignment horizontal="center" vertical="center" shrinkToFit="1"/>
    </xf>
    <xf numFmtId="0" fontId="11" fillId="0" borderId="7" xfId="4" applyFont="1" applyBorder="1" applyAlignment="1">
      <alignment horizontal="center" vertical="center"/>
    </xf>
    <xf numFmtId="0" fontId="11" fillId="0" borderId="7" xfId="4" applyFont="1" applyBorder="1" applyAlignment="1">
      <alignment horizontal="center" vertical="center" shrinkToFit="1"/>
    </xf>
    <xf numFmtId="0" fontId="93" fillId="0" borderId="7" xfId="4" applyFont="1" applyBorder="1">
      <alignment vertical="center"/>
    </xf>
    <xf numFmtId="0" fontId="93" fillId="0" borderId="8" xfId="4" applyFont="1" applyBorder="1">
      <alignment vertical="center"/>
    </xf>
    <xf numFmtId="0" fontId="171" fillId="0" borderId="1" xfId="4" applyFont="1" applyBorder="1" applyAlignment="1">
      <alignment horizontal="left" vertical="center"/>
    </xf>
    <xf numFmtId="0" fontId="93" fillId="0" borderId="0" xfId="4" applyFont="1" applyBorder="1" applyAlignment="1">
      <alignment horizontal="center" vertical="center" shrinkToFit="1"/>
    </xf>
    <xf numFmtId="0" fontId="11" fillId="0" borderId="0" xfId="4" applyFont="1" applyBorder="1" applyAlignment="1">
      <alignment horizontal="center" vertical="center"/>
    </xf>
    <xf numFmtId="0" fontId="11" fillId="0" borderId="0" xfId="4" applyFont="1" applyBorder="1" applyAlignment="1">
      <alignment horizontal="center" vertical="center" shrinkToFit="1"/>
    </xf>
    <xf numFmtId="0" fontId="93" fillId="0" borderId="0" xfId="4" applyFont="1" applyBorder="1">
      <alignment vertical="center"/>
    </xf>
    <xf numFmtId="0" fontId="93" fillId="0" borderId="2" xfId="4" applyFont="1" applyBorder="1">
      <alignment vertical="center"/>
    </xf>
    <xf numFmtId="0" fontId="11" fillId="0" borderId="0" xfId="4" applyFont="1" applyBorder="1" applyAlignment="1">
      <alignment horizontal="left" vertical="center" shrinkToFit="1"/>
    </xf>
    <xf numFmtId="0" fontId="171" fillId="0" borderId="3" xfId="4" applyFont="1" applyBorder="1" applyAlignment="1">
      <alignment horizontal="left" vertical="center"/>
    </xf>
    <xf numFmtId="0" fontId="93" fillId="0" borderId="4" xfId="4" applyFont="1" applyBorder="1" applyAlignment="1">
      <alignment horizontal="center" vertical="center" shrinkToFit="1"/>
    </xf>
    <xf numFmtId="0" fontId="11" fillId="0" borderId="4" xfId="4" applyFont="1" applyBorder="1" applyAlignment="1">
      <alignment horizontal="center" vertical="center"/>
    </xf>
    <xf numFmtId="0" fontId="11" fillId="0" borderId="4" xfId="4" applyFont="1" applyBorder="1" applyAlignment="1">
      <alignment horizontal="center" vertical="center" shrinkToFit="1"/>
    </xf>
    <xf numFmtId="0" fontId="93" fillId="0" borderId="4" xfId="4" applyFont="1" applyBorder="1">
      <alignment vertical="center"/>
    </xf>
    <xf numFmtId="0" fontId="93" fillId="0" borderId="5" xfId="4" applyFont="1" applyBorder="1">
      <alignment vertical="center"/>
    </xf>
    <xf numFmtId="0" fontId="91" fillId="0" borderId="7" xfId="4" applyFont="1" applyBorder="1" applyAlignment="1">
      <alignment horizontal="left" vertical="center"/>
    </xf>
    <xf numFmtId="0" fontId="11" fillId="0" borderId="0" xfId="4" applyFont="1" applyAlignment="1">
      <alignment horizontal="center" vertical="center" shrinkToFit="1"/>
    </xf>
    <xf numFmtId="0" fontId="11" fillId="0" borderId="0" xfId="4" applyFont="1" applyAlignment="1">
      <alignment horizontal="center" vertical="center"/>
    </xf>
    <xf numFmtId="0" fontId="173" fillId="0" borderId="0" xfId="4" applyFont="1">
      <alignment vertical="center"/>
    </xf>
    <xf numFmtId="0" fontId="93" fillId="0" borderId="4" xfId="4" applyFont="1" applyBorder="1" applyAlignment="1">
      <alignment horizontal="center" vertical="center"/>
    </xf>
    <xf numFmtId="0" fontId="93" fillId="0" borderId="91" xfId="4" applyFont="1" applyBorder="1" applyAlignment="1">
      <alignment horizontal="center" vertical="center"/>
    </xf>
    <xf numFmtId="0" fontId="174" fillId="0" borderId="4" xfId="4" applyFont="1" applyBorder="1" applyAlignment="1">
      <alignment horizontal="center" vertical="center" shrinkToFit="1"/>
    </xf>
    <xf numFmtId="0" fontId="174" fillId="0" borderId="0" xfId="4" applyFont="1" applyAlignment="1">
      <alignment horizontal="center" vertical="center" wrapText="1"/>
    </xf>
    <xf numFmtId="0" fontId="93" fillId="0" borderId="1" xfId="4" applyFont="1" applyBorder="1">
      <alignment vertical="center"/>
    </xf>
    <xf numFmtId="0" fontId="93" fillId="0" borderId="42" xfId="4" applyFont="1" applyBorder="1" applyAlignment="1">
      <alignment horizontal="center" vertical="center" shrinkToFit="1"/>
    </xf>
    <xf numFmtId="0" fontId="93" fillId="0" borderId="0" xfId="4" applyFont="1" applyBorder="1" applyAlignment="1">
      <alignment horizontal="center" vertical="center"/>
    </xf>
    <xf numFmtId="0" fontId="93" fillId="0" borderId="52" xfId="4" applyFont="1" applyBorder="1" applyAlignment="1">
      <alignment horizontal="center" vertical="center"/>
    </xf>
    <xf numFmtId="0" fontId="93" fillId="0" borderId="42" xfId="4" applyFont="1" applyBorder="1">
      <alignment vertical="center"/>
    </xf>
    <xf numFmtId="0" fontId="93" fillId="0" borderId="88" xfId="4" applyFont="1" applyBorder="1">
      <alignment vertical="center"/>
    </xf>
    <xf numFmtId="0" fontId="93" fillId="0" borderId="18" xfId="4" applyFont="1" applyBorder="1">
      <alignment vertical="center"/>
    </xf>
    <xf numFmtId="0" fontId="93" fillId="0" borderId="124" xfId="4" applyFont="1" applyBorder="1" applyAlignment="1">
      <alignment horizontal="center" vertical="center" shrinkToFit="1"/>
    </xf>
    <xf numFmtId="0" fontId="93" fillId="0" borderId="18" xfId="4" applyFont="1" applyBorder="1" applyAlignment="1">
      <alignment horizontal="center" vertical="center"/>
    </xf>
    <xf numFmtId="0" fontId="93" fillId="0" borderId="77" xfId="4" applyFont="1" applyBorder="1" applyAlignment="1">
      <alignment horizontal="center" vertical="center"/>
    </xf>
    <xf numFmtId="0" fontId="93" fillId="0" borderId="18" xfId="4" applyFont="1" applyBorder="1" applyAlignment="1">
      <alignment horizontal="center" vertical="center" shrinkToFit="1"/>
    </xf>
    <xf numFmtId="0" fontId="93" fillId="0" borderId="124" xfId="4" applyFont="1" applyBorder="1">
      <alignment vertical="center"/>
    </xf>
    <xf numFmtId="0" fontId="93" fillId="0" borderId="86" xfId="4" applyFont="1" applyBorder="1">
      <alignment vertical="center"/>
    </xf>
    <xf numFmtId="0" fontId="93" fillId="0" borderId="125" xfId="4" applyFont="1" applyBorder="1">
      <alignment vertical="center"/>
    </xf>
    <xf numFmtId="0" fontId="93" fillId="0" borderId="38" xfId="4" applyFont="1" applyBorder="1">
      <alignment vertical="center"/>
    </xf>
    <xf numFmtId="0" fontId="93" fillId="0" borderId="68" xfId="4" applyFont="1" applyBorder="1">
      <alignment vertical="center"/>
    </xf>
    <xf numFmtId="0" fontId="93" fillId="0" borderId="19" xfId="4" applyFont="1" applyBorder="1">
      <alignment vertical="center"/>
    </xf>
    <xf numFmtId="0" fontId="93" fillId="0" borderId="108" xfId="4" applyFont="1" applyBorder="1">
      <alignment vertical="center"/>
    </xf>
    <xf numFmtId="0" fontId="93" fillId="0" borderId="17" xfId="4" applyFont="1" applyBorder="1" applyAlignment="1">
      <alignment horizontal="center" vertical="center" textRotation="255"/>
    </xf>
    <xf numFmtId="0" fontId="93" fillId="0" borderId="36" xfId="4" applyFont="1" applyBorder="1">
      <alignment vertical="center"/>
    </xf>
    <xf numFmtId="0" fontId="93" fillId="0" borderId="126" xfId="4" applyFont="1" applyBorder="1" applyAlignment="1">
      <alignment horizontal="center" vertical="center" shrinkToFit="1"/>
    </xf>
    <xf numFmtId="0" fontId="93" fillId="0" borderId="36" xfId="4" applyFont="1" applyBorder="1" applyAlignment="1">
      <alignment horizontal="center" vertical="center"/>
    </xf>
    <xf numFmtId="0" fontId="93" fillId="0" borderId="127" xfId="4" applyFont="1" applyBorder="1" applyAlignment="1">
      <alignment horizontal="center" vertical="center"/>
    </xf>
    <xf numFmtId="0" fontId="93" fillId="0" borderId="36" xfId="4" applyFont="1" applyBorder="1" applyAlignment="1">
      <alignment horizontal="center" vertical="center" shrinkToFit="1"/>
    </xf>
    <xf numFmtId="0" fontId="93" fillId="0" borderId="126" xfId="4" applyFont="1" applyBorder="1">
      <alignment vertical="center"/>
    </xf>
    <xf numFmtId="0" fontId="93" fillId="0" borderId="92" xfId="4" applyFont="1" applyBorder="1" applyAlignment="1">
      <alignment horizontal="center" vertical="center"/>
    </xf>
    <xf numFmtId="0" fontId="174" fillId="0" borderId="224" xfId="4" applyFont="1" applyBorder="1" applyAlignment="1">
      <alignment horizontal="center" vertical="center" shrinkToFit="1"/>
    </xf>
    <xf numFmtId="0" fontId="93" fillId="0" borderId="125" xfId="4" applyFont="1" applyBorder="1" applyAlignment="1">
      <alignment horizontal="center" vertical="center"/>
    </xf>
    <xf numFmtId="0" fontId="93" fillId="0" borderId="67" xfId="4" applyFont="1" applyBorder="1" applyAlignment="1">
      <alignment horizontal="center" vertical="center" shrinkToFit="1"/>
    </xf>
    <xf numFmtId="0" fontId="93" fillId="0" borderId="77" xfId="4" applyFont="1" applyBorder="1">
      <alignment vertical="center"/>
    </xf>
    <xf numFmtId="0" fontId="93" fillId="0" borderId="105" xfId="4" applyFont="1" applyBorder="1" applyAlignment="1">
      <alignment horizontal="center" vertical="center"/>
    </xf>
    <xf numFmtId="0" fontId="93" fillId="0" borderId="103" xfId="4" applyFont="1" applyBorder="1" applyAlignment="1">
      <alignment horizontal="center" vertical="center" shrinkToFit="1"/>
    </xf>
    <xf numFmtId="0" fontId="93" fillId="0" borderId="78" xfId="4" applyFont="1" applyBorder="1">
      <alignment vertical="center"/>
    </xf>
    <xf numFmtId="0" fontId="93" fillId="0" borderId="106" xfId="4" applyFont="1" applyBorder="1" applyAlignment="1">
      <alignment horizontal="center" vertical="center"/>
    </xf>
    <xf numFmtId="0" fontId="93" fillId="0" borderId="78" xfId="4" applyFont="1" applyBorder="1" applyAlignment="1">
      <alignment horizontal="center" vertical="center"/>
    </xf>
    <xf numFmtId="0" fontId="93" fillId="0" borderId="66" xfId="4" applyFont="1" applyBorder="1" applyAlignment="1">
      <alignment horizontal="center" vertical="center" shrinkToFit="1"/>
    </xf>
    <xf numFmtId="0" fontId="93" fillId="0" borderId="128" xfId="4" applyFont="1" applyBorder="1">
      <alignment vertical="center"/>
    </xf>
    <xf numFmtId="0" fontId="93" fillId="0" borderId="54" xfId="4" applyFont="1" applyBorder="1">
      <alignment vertical="center"/>
    </xf>
    <xf numFmtId="0" fontId="93" fillId="0" borderId="129" xfId="4" applyFont="1" applyBorder="1" applyAlignment="1">
      <alignment horizontal="center" vertical="center" shrinkToFit="1"/>
    </xf>
    <xf numFmtId="0" fontId="93" fillId="0" borderId="130" xfId="4" applyFont="1" applyBorder="1" applyAlignment="1">
      <alignment horizontal="center" vertical="center"/>
    </xf>
    <xf numFmtId="0" fontId="93" fillId="0" borderId="131" xfId="4" applyFont="1" applyBorder="1" applyAlignment="1">
      <alignment horizontal="center" vertical="center" shrinkToFit="1"/>
    </xf>
    <xf numFmtId="0" fontId="93" fillId="0" borderId="129" xfId="4" applyFont="1" applyBorder="1">
      <alignment vertical="center"/>
    </xf>
    <xf numFmtId="0" fontId="93" fillId="0" borderId="69" xfId="4" applyFont="1" applyBorder="1">
      <alignment vertical="center"/>
    </xf>
    <xf numFmtId="0" fontId="93" fillId="0" borderId="78" xfId="4" applyFont="1" applyBorder="1" applyAlignment="1"/>
    <xf numFmtId="0" fontId="93" fillId="0" borderId="79" xfId="4" applyFont="1" applyBorder="1" applyAlignment="1">
      <alignment vertical="top"/>
    </xf>
    <xf numFmtId="0" fontId="93" fillId="0" borderId="21" xfId="4" applyFont="1" applyBorder="1">
      <alignment vertical="center"/>
    </xf>
    <xf numFmtId="0" fontId="93" fillId="0" borderId="17" xfId="4" applyFont="1" applyBorder="1">
      <alignment vertical="center"/>
    </xf>
    <xf numFmtId="0" fontId="93" fillId="0" borderId="134" xfId="4" applyFont="1" applyBorder="1" applyAlignment="1">
      <alignment horizontal="center" vertical="center" shrinkToFit="1"/>
    </xf>
    <xf numFmtId="0" fontId="93" fillId="0" borderId="134" xfId="4" applyFont="1" applyBorder="1">
      <alignment vertical="center"/>
    </xf>
    <xf numFmtId="0" fontId="93" fillId="0" borderId="76" xfId="4" applyFont="1" applyBorder="1">
      <alignment vertical="center"/>
    </xf>
    <xf numFmtId="0" fontId="93" fillId="0" borderId="108" xfId="4" applyFont="1" applyBorder="1" applyAlignment="1">
      <alignment horizontal="center" vertical="center"/>
    </xf>
    <xf numFmtId="0" fontId="93" fillId="0" borderId="86" xfId="4" applyFont="1" applyBorder="1" applyAlignment="1">
      <alignment horizontal="center" vertical="center" shrinkToFit="1"/>
    </xf>
    <xf numFmtId="0" fontId="93" fillId="0" borderId="104" xfId="4" applyFont="1" applyBorder="1">
      <alignment vertical="center"/>
    </xf>
    <xf numFmtId="0" fontId="93" fillId="0" borderId="3" xfId="4" applyFont="1" applyBorder="1">
      <alignment vertical="center"/>
    </xf>
    <xf numFmtId="0" fontId="93" fillId="0" borderId="43" xfId="4" applyFont="1" applyBorder="1" applyAlignment="1">
      <alignment horizontal="center" vertical="center" shrinkToFit="1"/>
    </xf>
    <xf numFmtId="0" fontId="93" fillId="0" borderId="43" xfId="4" applyFont="1" applyBorder="1">
      <alignment vertical="center"/>
    </xf>
    <xf numFmtId="0" fontId="93" fillId="0" borderId="93" xfId="4" applyFont="1" applyBorder="1">
      <alignment vertical="center"/>
    </xf>
    <xf numFmtId="0" fontId="93" fillId="0" borderId="93" xfId="4" applyFont="1" applyBorder="1" applyAlignment="1">
      <alignment horizontal="center" vertical="center"/>
    </xf>
    <xf numFmtId="0" fontId="93" fillId="0" borderId="69" xfId="4" applyFont="1" applyBorder="1" applyAlignment="1">
      <alignment horizontal="center" vertical="center" shrinkToFit="1"/>
    </xf>
    <xf numFmtId="0" fontId="93" fillId="0" borderId="0" xfId="4" applyFont="1" applyAlignment="1">
      <alignment vertical="center" shrinkToFit="1"/>
    </xf>
    <xf numFmtId="0" fontId="93" fillId="0" borderId="38" xfId="4" applyFont="1" applyBorder="1" applyAlignment="1"/>
    <xf numFmtId="0" fontId="93" fillId="0" borderId="21" xfId="4" applyFont="1" applyBorder="1" applyAlignment="1">
      <alignment vertical="top"/>
    </xf>
    <xf numFmtId="0" fontId="93" fillId="0" borderId="3" xfId="4" applyFont="1" applyBorder="1" applyAlignment="1">
      <alignment horizontal="left" vertical="center"/>
    </xf>
    <xf numFmtId="0" fontId="93" fillId="0" borderId="23" xfId="4" applyFont="1" applyBorder="1">
      <alignment vertical="center"/>
    </xf>
    <xf numFmtId="0" fontId="93" fillId="0" borderId="68" xfId="4" applyFont="1" applyBorder="1" applyAlignment="1"/>
    <xf numFmtId="0" fontId="93" fillId="0" borderId="76" xfId="4" applyFont="1" applyBorder="1" applyAlignment="1">
      <alignment vertical="top"/>
    </xf>
    <xf numFmtId="0" fontId="93" fillId="0" borderId="17" xfId="4" applyFont="1" applyBorder="1" applyAlignment="1">
      <alignment vertical="top"/>
    </xf>
    <xf numFmtId="0" fontId="93" fillId="0" borderId="93" xfId="4" applyFont="1" applyBorder="1" applyAlignment="1">
      <alignment horizontal="left" vertical="center"/>
    </xf>
    <xf numFmtId="0" fontId="93" fillId="0" borderId="1" xfId="4" applyFont="1" applyBorder="1" applyAlignment="1">
      <alignment vertical="center"/>
    </xf>
    <xf numFmtId="0" fontId="93" fillId="0" borderId="108" xfId="4" applyFont="1" applyBorder="1" applyAlignment="1">
      <alignment vertical="center"/>
    </xf>
    <xf numFmtId="0" fontId="163" fillId="0" borderId="126" xfId="4" applyFont="1" applyBorder="1" applyAlignment="1">
      <alignment horizontal="center" vertical="center" shrinkToFit="1"/>
    </xf>
    <xf numFmtId="0" fontId="93" fillId="0" borderId="88" xfId="4" applyFont="1" applyBorder="1" applyAlignment="1"/>
    <xf numFmtId="0" fontId="93" fillId="0" borderId="87" xfId="4" applyFont="1" applyBorder="1" applyAlignment="1">
      <alignment vertical="top"/>
    </xf>
    <xf numFmtId="0" fontId="93" fillId="0" borderId="36" xfId="4" applyFont="1" applyBorder="1" applyAlignment="1">
      <alignment horizontal="left"/>
    </xf>
    <xf numFmtId="0" fontId="93" fillId="0" borderId="36" xfId="4" applyFont="1" applyBorder="1" applyAlignment="1">
      <alignment vertical="center"/>
    </xf>
    <xf numFmtId="0" fontId="93" fillId="0" borderId="0" xfId="4" applyFont="1" applyBorder="1" applyAlignment="1">
      <alignment vertical="center"/>
    </xf>
    <xf numFmtId="0" fontId="93" fillId="0" borderId="17" xfId="4" applyFont="1" applyBorder="1" applyAlignment="1">
      <alignment horizontal="left" vertical="top"/>
    </xf>
    <xf numFmtId="0" fontId="93" fillId="0" borderId="36" xfId="4" applyFont="1" applyBorder="1" applyAlignment="1"/>
    <xf numFmtId="0" fontId="93" fillId="0" borderId="93" xfId="4" applyFont="1" applyBorder="1" applyAlignment="1">
      <alignment horizontal="center" vertical="center" textRotation="255"/>
    </xf>
    <xf numFmtId="0" fontId="93" fillId="0" borderId="20" xfId="4" applyFont="1" applyBorder="1">
      <alignment vertical="center"/>
    </xf>
    <xf numFmtId="0" fontId="93" fillId="0" borderId="0" xfId="4" applyFont="1" applyBorder="1" applyAlignment="1"/>
    <xf numFmtId="0" fontId="93" fillId="0" borderId="23" xfId="4" applyFont="1" applyBorder="1" applyAlignment="1">
      <alignment vertical="center"/>
    </xf>
    <xf numFmtId="0" fontId="93" fillId="0" borderId="17" xfId="4" applyFont="1" applyBorder="1" applyAlignment="1">
      <alignment vertical="center"/>
    </xf>
    <xf numFmtId="0" fontId="174" fillId="0" borderId="126" xfId="4" applyFont="1" applyBorder="1" applyAlignment="1">
      <alignment horizontal="center" vertical="center" shrinkToFit="1"/>
    </xf>
    <xf numFmtId="0" fontId="93" fillId="0" borderId="19" xfId="4" applyFont="1" applyBorder="1" applyAlignment="1">
      <alignment vertical="center"/>
    </xf>
    <xf numFmtId="0" fontId="93" fillId="0" borderId="18" xfId="4" applyFont="1" applyBorder="1" applyAlignment="1">
      <alignment vertical="center"/>
    </xf>
    <xf numFmtId="0" fontId="93" fillId="0" borderId="3" xfId="4" applyFont="1" applyBorder="1" applyAlignment="1">
      <alignment horizontal="center" vertical="center" textRotation="255"/>
    </xf>
    <xf numFmtId="0" fontId="93" fillId="0" borderId="77" xfId="4" applyFont="1" applyBorder="1" applyAlignment="1">
      <alignment horizontal="left" vertical="center"/>
    </xf>
    <xf numFmtId="0" fontId="93" fillId="0" borderId="88" xfId="4" applyFont="1" applyBorder="1" applyAlignment="1">
      <alignment horizontal="left"/>
    </xf>
    <xf numFmtId="0" fontId="93" fillId="0" borderId="87" xfId="4" applyFont="1" applyBorder="1" applyAlignment="1">
      <alignment horizontal="left" vertical="top"/>
    </xf>
    <xf numFmtId="0" fontId="93" fillId="0" borderId="88" xfId="4" applyFont="1" applyBorder="1" applyAlignment="1">
      <alignment horizontal="left" vertical="center"/>
    </xf>
    <xf numFmtId="0" fontId="93" fillId="0" borderId="126" xfId="4" applyFont="1" applyBorder="1" applyAlignment="1">
      <alignment vertical="center" shrinkToFit="1"/>
    </xf>
    <xf numFmtId="0" fontId="93" fillId="0" borderId="37" xfId="4" applyFont="1" applyBorder="1">
      <alignment vertical="center"/>
    </xf>
    <xf numFmtId="0" fontId="93" fillId="0" borderId="52" xfId="4" applyFont="1" applyBorder="1">
      <alignment vertical="center"/>
    </xf>
    <xf numFmtId="0" fontId="93" fillId="0" borderId="79" xfId="4" applyFont="1" applyBorder="1">
      <alignment vertical="center"/>
    </xf>
    <xf numFmtId="0" fontId="174" fillId="0" borderId="124" xfId="4" applyFont="1" applyBorder="1" applyAlignment="1">
      <alignment horizontal="center" vertical="center" shrinkToFit="1"/>
    </xf>
    <xf numFmtId="0" fontId="93" fillId="0" borderId="125" xfId="4" applyFont="1" applyBorder="1" applyAlignment="1">
      <alignment horizontal="left" vertical="center"/>
    </xf>
    <xf numFmtId="0" fontId="93" fillId="0" borderId="104" xfId="4" applyFont="1" applyBorder="1" applyAlignment="1">
      <alignment horizontal="left" vertical="center"/>
    </xf>
    <xf numFmtId="0" fontId="93" fillId="0" borderId="108" xfId="4" applyFont="1" applyBorder="1" applyAlignment="1">
      <alignment horizontal="left" vertical="center"/>
    </xf>
    <xf numFmtId="0" fontId="93" fillId="0" borderId="38" xfId="4" applyFont="1" applyBorder="1" applyAlignment="1">
      <alignment horizontal="left" vertical="center"/>
    </xf>
    <xf numFmtId="0" fontId="93" fillId="0" borderId="19" xfId="4" applyFont="1" applyBorder="1" applyAlignment="1">
      <alignment horizontal="left" vertical="center"/>
    </xf>
    <xf numFmtId="0" fontId="93" fillId="0" borderId="1" xfId="4" applyFont="1" applyBorder="1" applyAlignment="1">
      <alignment horizontal="left"/>
    </xf>
    <xf numFmtId="0" fontId="14" fillId="0" borderId="0" xfId="4" applyFont="1" applyBorder="1" applyAlignment="1">
      <alignment horizontal="center" vertical="center"/>
    </xf>
    <xf numFmtId="0" fontId="14" fillId="0" borderId="42" xfId="4" applyFont="1" applyBorder="1" applyAlignment="1">
      <alignment horizontal="center" vertical="center" shrinkToFit="1"/>
    </xf>
    <xf numFmtId="0" fontId="14" fillId="0" borderId="42" xfId="4" applyFont="1" applyBorder="1" applyAlignment="1">
      <alignment horizontal="center" vertical="center"/>
    </xf>
    <xf numFmtId="0" fontId="14" fillId="0" borderId="2" xfId="4" applyFont="1" applyBorder="1" applyAlignment="1">
      <alignment horizontal="center" vertical="center" wrapText="1"/>
    </xf>
    <xf numFmtId="0" fontId="93" fillId="0" borderId="1" xfId="4" applyFont="1" applyBorder="1" applyAlignment="1">
      <alignment horizontal="left" vertical="top"/>
    </xf>
    <xf numFmtId="0" fontId="93" fillId="0" borderId="88" xfId="4" applyFont="1" applyBorder="1" applyAlignment="1">
      <alignment vertical="center"/>
    </xf>
    <xf numFmtId="0" fontId="93" fillId="0" borderId="1" xfId="4" applyFont="1" applyBorder="1" applyAlignment="1"/>
    <xf numFmtId="0" fontId="163" fillId="0" borderId="124" xfId="4" applyFont="1" applyBorder="1" applyAlignment="1">
      <alignment horizontal="center" vertical="center" shrinkToFit="1"/>
    </xf>
    <xf numFmtId="0" fontId="175" fillId="0" borderId="126" xfId="4" applyFont="1" applyBorder="1" applyAlignment="1">
      <alignment horizontal="center" vertical="center" shrinkToFit="1"/>
    </xf>
    <xf numFmtId="0" fontId="176" fillId="0" borderId="126" xfId="4" applyFont="1" applyBorder="1" applyAlignment="1">
      <alignment horizontal="center" vertical="center" shrinkToFit="1"/>
    </xf>
    <xf numFmtId="0" fontId="93" fillId="0" borderId="87" xfId="4" applyFont="1" applyBorder="1" applyAlignment="1">
      <alignment vertical="center"/>
    </xf>
    <xf numFmtId="0" fontId="93" fillId="0" borderId="3" xfId="4" applyFont="1" applyBorder="1" applyAlignment="1">
      <alignment vertical="center"/>
    </xf>
    <xf numFmtId="0" fontId="93" fillId="0" borderId="93" xfId="4" applyFont="1" applyBorder="1" applyAlignment="1">
      <alignment vertical="center"/>
    </xf>
    <xf numFmtId="0" fontId="170" fillId="0" borderId="2" xfId="4" applyFont="1" applyBorder="1" applyAlignment="1">
      <alignment horizontal="justify" vertical="center"/>
    </xf>
    <xf numFmtId="0" fontId="170" fillId="0" borderId="5" xfId="4" applyFont="1" applyBorder="1" applyAlignment="1">
      <alignment horizontal="justify" vertical="center"/>
    </xf>
    <xf numFmtId="0" fontId="170" fillId="0" borderId="44" xfId="4" applyFont="1" applyBorder="1" applyAlignment="1">
      <alignment horizontal="justify" vertical="center"/>
    </xf>
    <xf numFmtId="0" fontId="93" fillId="0" borderId="0" xfId="4" applyFont="1" applyAlignment="1">
      <alignment vertical="center"/>
    </xf>
    <xf numFmtId="0" fontId="93" fillId="0" borderId="38" xfId="4" applyFont="1" applyBorder="1" applyAlignment="1">
      <alignment vertical="center"/>
    </xf>
    <xf numFmtId="0" fontId="93" fillId="0" borderId="54" xfId="4" applyFont="1" applyBorder="1" applyAlignment="1">
      <alignment vertical="center"/>
    </xf>
    <xf numFmtId="0" fontId="93" fillId="0" borderId="21" xfId="4" applyFont="1" applyBorder="1" applyAlignment="1">
      <alignment vertical="center"/>
    </xf>
    <xf numFmtId="0" fontId="93" fillId="0" borderId="4" xfId="4" applyFont="1" applyBorder="1" applyAlignment="1">
      <alignment vertical="center"/>
    </xf>
    <xf numFmtId="0" fontId="93" fillId="0" borderId="77" xfId="4" applyFont="1" applyBorder="1" applyAlignment="1">
      <alignment horizontal="center" vertical="center"/>
    </xf>
    <xf numFmtId="0" fontId="93" fillId="0" borderId="52" xfId="4" applyFont="1" applyBorder="1" applyAlignment="1">
      <alignment horizontal="center" vertical="center"/>
    </xf>
    <xf numFmtId="0" fontId="169" fillId="0" borderId="0" xfId="4" applyFont="1" applyAlignment="1">
      <alignment horizontal="center" vertical="center"/>
    </xf>
    <xf numFmtId="0" fontId="93" fillId="0" borderId="105" xfId="4" applyFont="1" applyBorder="1" applyAlignment="1">
      <alignment horizontal="center" vertical="center"/>
    </xf>
    <xf numFmtId="0" fontId="93" fillId="0" borderId="77" xfId="4" applyFont="1" applyBorder="1" applyAlignment="1">
      <alignment horizontal="center" vertical="center"/>
    </xf>
    <xf numFmtId="0" fontId="93" fillId="0" borderId="103" xfId="4" applyFont="1" applyBorder="1" applyAlignment="1">
      <alignment horizontal="center" vertical="center" shrinkToFit="1"/>
    </xf>
    <xf numFmtId="0" fontId="93" fillId="0" borderId="126" xfId="4" applyFont="1" applyBorder="1" applyAlignment="1">
      <alignment horizontal="center" vertical="center" shrinkToFit="1"/>
    </xf>
    <xf numFmtId="0" fontId="93" fillId="0" borderId="42" xfId="4" applyFont="1" applyBorder="1" applyAlignment="1">
      <alignment horizontal="center" vertical="center" shrinkToFit="1"/>
    </xf>
    <xf numFmtId="0" fontId="93" fillId="0" borderId="52" xfId="4" applyFont="1" applyBorder="1" applyAlignment="1">
      <alignment horizontal="center" vertical="center"/>
    </xf>
    <xf numFmtId="0" fontId="163" fillId="0" borderId="126" xfId="4" applyFont="1" applyBorder="1" applyAlignment="1">
      <alignment horizontal="center" vertical="center" shrinkToFit="1"/>
    </xf>
    <xf numFmtId="0" fontId="93" fillId="0" borderId="88" xfId="4" applyFont="1" applyFill="1" applyBorder="1">
      <alignment vertical="center"/>
    </xf>
    <xf numFmtId="0" fontId="93" fillId="0" borderId="18" xfId="4" applyFont="1" applyFill="1" applyBorder="1">
      <alignment vertical="center"/>
    </xf>
    <xf numFmtId="0" fontId="93" fillId="0" borderId="18" xfId="4" applyFont="1" applyFill="1" applyBorder="1" applyAlignment="1">
      <alignment vertical="center"/>
    </xf>
    <xf numFmtId="0" fontId="93" fillId="0" borderId="124" xfId="4" applyFont="1" applyFill="1" applyBorder="1" applyAlignment="1">
      <alignment horizontal="center" vertical="center" shrinkToFit="1"/>
    </xf>
    <xf numFmtId="0" fontId="93" fillId="0" borderId="18" xfId="4" applyFont="1" applyFill="1" applyBorder="1" applyAlignment="1">
      <alignment horizontal="center" vertical="center"/>
    </xf>
    <xf numFmtId="0" fontId="93" fillId="0" borderId="77" xfId="4" applyFont="1" applyFill="1" applyBorder="1" applyAlignment="1">
      <alignment horizontal="center" vertical="center"/>
    </xf>
    <xf numFmtId="0" fontId="93" fillId="0" borderId="18" xfId="4" applyFont="1" applyFill="1" applyBorder="1" applyAlignment="1">
      <alignment horizontal="center" vertical="center" shrinkToFit="1"/>
    </xf>
    <xf numFmtId="0" fontId="93" fillId="0" borderId="124" xfId="4" applyFont="1" applyFill="1" applyBorder="1">
      <alignment vertical="center"/>
    </xf>
    <xf numFmtId="0" fontId="93" fillId="0" borderId="86" xfId="4" applyFont="1" applyFill="1" applyBorder="1">
      <alignment vertical="center"/>
    </xf>
    <xf numFmtId="0" fontId="93" fillId="0" borderId="0" xfId="4" applyFont="1" applyFill="1">
      <alignment vertical="center"/>
    </xf>
    <xf numFmtId="0" fontId="93" fillId="0" borderId="1" xfId="4" applyFont="1" applyFill="1" applyBorder="1">
      <alignment vertical="center"/>
    </xf>
    <xf numFmtId="0" fontId="93" fillId="0" borderId="19" xfId="4" applyFont="1" applyFill="1" applyBorder="1" applyAlignment="1">
      <alignment vertical="center"/>
    </xf>
    <xf numFmtId="0" fontId="93" fillId="0" borderId="108" xfId="4" applyFont="1" applyFill="1" applyBorder="1">
      <alignment vertical="center"/>
    </xf>
    <xf numFmtId="0" fontId="93" fillId="0" borderId="17" xfId="4" applyFont="1" applyFill="1" applyBorder="1" applyAlignment="1">
      <alignment horizontal="center" vertical="center" textRotation="255"/>
    </xf>
    <xf numFmtId="0" fontId="93" fillId="0" borderId="0" xfId="4" applyFont="1" applyFill="1" applyBorder="1">
      <alignment vertical="center"/>
    </xf>
    <xf numFmtId="0" fontId="93" fillId="0" borderId="0" xfId="4" applyFont="1" applyFill="1" applyBorder="1" applyAlignment="1">
      <alignment vertical="center"/>
    </xf>
    <xf numFmtId="0" fontId="93" fillId="0" borderId="42" xfId="4" applyFont="1" applyFill="1" applyBorder="1" applyAlignment="1">
      <alignment horizontal="center" vertical="center" shrinkToFit="1"/>
    </xf>
    <xf numFmtId="0" fontId="93" fillId="0" borderId="0" xfId="4" applyFont="1" applyFill="1" applyBorder="1" applyAlignment="1">
      <alignment horizontal="center" vertical="center"/>
    </xf>
    <xf numFmtId="0" fontId="93" fillId="0" borderId="52" xfId="4" applyFont="1" applyFill="1" applyBorder="1" applyAlignment="1">
      <alignment horizontal="center" vertical="center"/>
    </xf>
    <xf numFmtId="0" fontId="93" fillId="0" borderId="0" xfId="4" applyFont="1" applyFill="1" applyBorder="1" applyAlignment="1">
      <alignment horizontal="center" vertical="center" shrinkToFit="1"/>
    </xf>
    <xf numFmtId="0" fontId="93" fillId="0" borderId="42" xfId="4" applyFont="1" applyFill="1" applyBorder="1">
      <alignment vertical="center"/>
    </xf>
    <xf numFmtId="0" fontId="93" fillId="0" borderId="2" xfId="4" applyFont="1" applyFill="1" applyBorder="1">
      <alignment vertical="center"/>
    </xf>
    <xf numFmtId="0" fontId="93" fillId="0" borderId="125" xfId="4" applyFont="1" applyFill="1" applyBorder="1">
      <alignment vertical="center"/>
    </xf>
    <xf numFmtId="0" fontId="93" fillId="0" borderId="78" xfId="4" applyFont="1" applyFill="1" applyBorder="1" applyAlignment="1"/>
    <xf numFmtId="0" fontId="93" fillId="0" borderId="38" xfId="4" applyFont="1" applyFill="1" applyBorder="1" applyAlignment="1">
      <alignment vertical="center"/>
    </xf>
    <xf numFmtId="0" fontId="93" fillId="0" borderId="36" xfId="4" applyFont="1" applyFill="1" applyBorder="1">
      <alignment vertical="center"/>
    </xf>
    <xf numFmtId="0" fontId="93" fillId="0" borderId="126" xfId="4" applyFont="1" applyFill="1" applyBorder="1" applyAlignment="1">
      <alignment horizontal="center" vertical="center" shrinkToFit="1"/>
    </xf>
    <xf numFmtId="0" fontId="93" fillId="0" borderId="77" xfId="4" applyFont="1" applyFill="1" applyBorder="1" applyAlignment="1">
      <alignment horizontal="center" vertical="center"/>
    </xf>
    <xf numFmtId="0" fontId="93" fillId="0" borderId="126" xfId="4" applyFont="1" applyFill="1" applyBorder="1">
      <alignment vertical="center"/>
    </xf>
    <xf numFmtId="0" fontId="93" fillId="0" borderId="68" xfId="4" applyFont="1" applyFill="1" applyBorder="1">
      <alignment vertical="center"/>
    </xf>
    <xf numFmtId="0" fontId="93" fillId="0" borderId="79" xfId="4" applyFont="1" applyFill="1" applyBorder="1" applyAlignment="1">
      <alignment vertical="top"/>
    </xf>
    <xf numFmtId="0" fontId="93" fillId="0" borderId="21" xfId="4" applyFont="1" applyFill="1" applyBorder="1" applyAlignment="1">
      <alignment vertical="center"/>
    </xf>
    <xf numFmtId="0" fontId="93" fillId="0" borderId="17" xfId="4" applyFont="1" applyFill="1" applyBorder="1">
      <alignment vertical="center"/>
    </xf>
    <xf numFmtId="0" fontId="93" fillId="0" borderId="134" xfId="4" applyFont="1" applyFill="1" applyBorder="1" applyAlignment="1">
      <alignment horizontal="center" vertical="center" shrinkToFit="1"/>
    </xf>
    <xf numFmtId="0" fontId="93" fillId="0" borderId="134" xfId="4" applyFont="1" applyFill="1" applyBorder="1">
      <alignment vertical="center"/>
    </xf>
    <xf numFmtId="0" fontId="93" fillId="0" borderId="76" xfId="4" applyFont="1" applyFill="1" applyBorder="1">
      <alignment vertical="center"/>
    </xf>
    <xf numFmtId="0" fontId="93" fillId="0" borderId="77" xfId="4" applyFont="1" applyFill="1" applyBorder="1">
      <alignment vertical="center"/>
    </xf>
    <xf numFmtId="0" fontId="93" fillId="0" borderId="108" xfId="4" applyFont="1" applyFill="1" applyBorder="1" applyAlignment="1">
      <alignment horizontal="center" vertical="center"/>
    </xf>
    <xf numFmtId="0" fontId="93" fillId="0" borderId="86" xfId="4" applyFont="1" applyFill="1" applyBorder="1" applyAlignment="1">
      <alignment horizontal="center" vertical="center" shrinkToFit="1"/>
    </xf>
    <xf numFmtId="0" fontId="93" fillId="0" borderId="19" xfId="4" applyFont="1" applyFill="1" applyBorder="1">
      <alignment vertical="center"/>
    </xf>
    <xf numFmtId="0" fontId="93" fillId="0" borderId="104" xfId="4" applyFont="1" applyFill="1" applyBorder="1">
      <alignment vertical="center"/>
    </xf>
    <xf numFmtId="0" fontId="93" fillId="0" borderId="36" xfId="4" applyFont="1" applyFill="1" applyBorder="1" applyAlignment="1">
      <alignment vertical="center"/>
    </xf>
    <xf numFmtId="0" fontId="93" fillId="0" borderId="105" xfId="4" applyFont="1" applyFill="1" applyBorder="1" applyAlignment="1">
      <alignment horizontal="center" vertical="center"/>
    </xf>
    <xf numFmtId="0" fontId="93" fillId="0" borderId="103" xfId="4" applyFont="1" applyFill="1" applyBorder="1" applyAlignment="1">
      <alignment horizontal="center" vertical="center" shrinkToFit="1"/>
    </xf>
    <xf numFmtId="0" fontId="93" fillId="0" borderId="38" xfId="4" applyFont="1" applyFill="1" applyBorder="1" applyAlignment="1"/>
    <xf numFmtId="0" fontId="93" fillId="0" borderId="21" xfId="4" applyFont="1" applyFill="1" applyBorder="1" applyAlignment="1">
      <alignment vertical="top"/>
    </xf>
    <xf numFmtId="0" fontId="93" fillId="0" borderId="17" xfId="4" applyFont="1" applyFill="1" applyBorder="1" applyAlignment="1">
      <alignment vertical="center"/>
    </xf>
    <xf numFmtId="0" fontId="93" fillId="0" borderId="38" xfId="4" applyFont="1" applyFill="1" applyBorder="1">
      <alignment vertical="center"/>
    </xf>
    <xf numFmtId="0" fontId="93" fillId="0" borderId="23" xfId="4" applyFont="1" applyFill="1" applyBorder="1">
      <alignment vertical="center"/>
    </xf>
    <xf numFmtId="0" fontId="93" fillId="0" borderId="36" xfId="4" applyFont="1" applyFill="1" applyBorder="1" applyAlignment="1"/>
    <xf numFmtId="0" fontId="93" fillId="0" borderId="68" xfId="4" applyFont="1" applyFill="1" applyBorder="1" applyAlignment="1"/>
    <xf numFmtId="0" fontId="93" fillId="0" borderId="17" xfId="4" applyFont="1" applyFill="1" applyBorder="1" applyAlignment="1">
      <alignment vertical="top"/>
    </xf>
    <xf numFmtId="0" fontId="93" fillId="0" borderId="76" xfId="4" applyFont="1" applyFill="1" applyBorder="1" applyAlignment="1">
      <alignment vertical="top"/>
    </xf>
    <xf numFmtId="0" fontId="93" fillId="0" borderId="21" xfId="4" applyFont="1" applyFill="1" applyBorder="1">
      <alignment vertical="center"/>
    </xf>
    <xf numFmtId="0" fontId="93" fillId="0" borderId="108" xfId="4" applyFont="1" applyFill="1" applyBorder="1" applyAlignment="1">
      <alignment vertical="center"/>
    </xf>
    <xf numFmtId="0" fontId="93" fillId="0" borderId="20" xfId="4" applyFont="1" applyFill="1" applyBorder="1">
      <alignment vertical="center"/>
    </xf>
    <xf numFmtId="0" fontId="93" fillId="0" borderId="0" xfId="4" applyFont="1" applyFill="1" applyBorder="1" applyAlignment="1"/>
    <xf numFmtId="0" fontId="93" fillId="0" borderId="23" xfId="4" applyFont="1" applyFill="1" applyBorder="1" applyAlignment="1">
      <alignment vertical="center"/>
    </xf>
    <xf numFmtId="0" fontId="93" fillId="0" borderId="4" xfId="4" applyFont="1" applyFill="1" applyBorder="1" applyAlignment="1">
      <alignment vertical="center"/>
    </xf>
    <xf numFmtId="0" fontId="93" fillId="0" borderId="4" xfId="4" applyFont="1" applyFill="1" applyBorder="1">
      <alignment vertical="center"/>
    </xf>
    <xf numFmtId="0" fontId="93" fillId="0" borderId="43" xfId="4" applyFont="1" applyFill="1" applyBorder="1" applyAlignment="1">
      <alignment horizontal="center" vertical="center" shrinkToFit="1"/>
    </xf>
    <xf numFmtId="0" fontId="93" fillId="0" borderId="43" xfId="4" applyFont="1" applyFill="1" applyBorder="1">
      <alignment vertical="center"/>
    </xf>
    <xf numFmtId="0" fontId="93" fillId="0" borderId="5" xfId="4" applyFont="1" applyFill="1" applyBorder="1">
      <alignment vertical="center"/>
    </xf>
    <xf numFmtId="0" fontId="174" fillId="0" borderId="126" xfId="4" applyFont="1" applyFill="1" applyBorder="1" applyAlignment="1">
      <alignment horizontal="center" vertical="center" shrinkToFit="1"/>
    </xf>
    <xf numFmtId="0" fontId="93" fillId="0" borderId="88" xfId="4" applyFont="1" applyFill="1" applyBorder="1" applyAlignment="1">
      <alignment horizontal="center" vertical="center"/>
    </xf>
    <xf numFmtId="0" fontId="93" fillId="0" borderId="78" xfId="4" applyFont="1" applyFill="1" applyBorder="1" applyAlignment="1">
      <alignment horizontal="center" vertical="center"/>
    </xf>
    <xf numFmtId="0" fontId="93" fillId="0" borderId="68" xfId="4" applyFont="1" applyFill="1" applyBorder="1" applyAlignment="1">
      <alignment horizontal="center" vertical="center" shrinkToFit="1"/>
    </xf>
    <xf numFmtId="0" fontId="93" fillId="0" borderId="77" xfId="4" applyFont="1" applyFill="1" applyBorder="1" applyAlignment="1">
      <alignment horizontal="left" vertical="center"/>
    </xf>
    <xf numFmtId="0" fontId="93" fillId="0" borderId="88" xfId="4" applyFont="1" applyFill="1" applyBorder="1" applyAlignment="1">
      <alignment horizontal="left"/>
    </xf>
    <xf numFmtId="0" fontId="93" fillId="0" borderId="87" xfId="4" applyFont="1" applyFill="1" applyBorder="1" applyAlignment="1">
      <alignment horizontal="left" vertical="top"/>
    </xf>
    <xf numFmtId="0" fontId="93" fillId="0" borderId="88" xfId="4" applyFont="1" applyFill="1" applyBorder="1" applyAlignment="1">
      <alignment horizontal="left" vertical="center"/>
    </xf>
    <xf numFmtId="0" fontId="93" fillId="0" borderId="126" xfId="4" applyFont="1" applyFill="1" applyBorder="1" applyAlignment="1">
      <alignment vertical="center" shrinkToFit="1"/>
    </xf>
    <xf numFmtId="0" fontId="93" fillId="0" borderId="8" xfId="4" applyFont="1" applyFill="1" applyBorder="1">
      <alignment vertical="center"/>
    </xf>
    <xf numFmtId="0" fontId="93" fillId="0" borderId="37" xfId="4" applyFont="1" applyFill="1" applyBorder="1">
      <alignment vertical="center"/>
    </xf>
    <xf numFmtId="0" fontId="93" fillId="0" borderId="52" xfId="4" applyFont="1" applyFill="1" applyBorder="1">
      <alignment vertical="center"/>
    </xf>
    <xf numFmtId="0" fontId="93" fillId="0" borderId="79" xfId="4" applyFont="1" applyFill="1" applyBorder="1">
      <alignment vertical="center"/>
    </xf>
    <xf numFmtId="0" fontId="174" fillId="0" borderId="124" xfId="4" applyFont="1" applyFill="1" applyBorder="1" applyAlignment="1">
      <alignment horizontal="center" vertical="center" shrinkToFit="1"/>
    </xf>
    <xf numFmtId="0" fontId="93" fillId="0" borderId="125" xfId="4" applyFont="1" applyFill="1" applyBorder="1" applyAlignment="1">
      <alignment horizontal="left" vertical="center"/>
    </xf>
    <xf numFmtId="0" fontId="93" fillId="0" borderId="104" xfId="4" applyFont="1" applyFill="1" applyBorder="1" applyAlignment="1">
      <alignment horizontal="left" vertical="center"/>
    </xf>
    <xf numFmtId="0" fontId="93" fillId="0" borderId="38" xfId="4" applyFont="1" applyFill="1" applyBorder="1" applyAlignment="1">
      <alignment horizontal="left" vertical="center"/>
    </xf>
    <xf numFmtId="0" fontId="93" fillId="0" borderId="19" xfId="4" applyFont="1" applyFill="1" applyBorder="1" applyAlignment="1">
      <alignment horizontal="left" vertical="center"/>
    </xf>
    <xf numFmtId="0" fontId="93" fillId="0" borderId="1" xfId="4" applyFont="1" applyFill="1" applyBorder="1" applyAlignment="1">
      <alignment horizontal="left"/>
    </xf>
    <xf numFmtId="0" fontId="14" fillId="0" borderId="0" xfId="4" applyFont="1" applyFill="1" applyBorder="1" applyAlignment="1">
      <alignment horizontal="center" vertical="center"/>
    </xf>
    <xf numFmtId="0" fontId="14" fillId="0" borderId="42" xfId="4" applyFont="1" applyFill="1" applyBorder="1" applyAlignment="1">
      <alignment horizontal="center" vertical="center" shrinkToFit="1"/>
    </xf>
    <xf numFmtId="0" fontId="14" fillId="0" borderId="42" xfId="4" applyFont="1" applyFill="1" applyBorder="1" applyAlignment="1">
      <alignment horizontal="center" vertical="center"/>
    </xf>
    <xf numFmtId="0" fontId="14" fillId="0" borderId="2" xfId="4" applyFont="1" applyFill="1" applyBorder="1" applyAlignment="1">
      <alignment horizontal="center" vertical="center" wrapText="1"/>
    </xf>
    <xf numFmtId="0" fontId="93" fillId="0" borderId="1" xfId="4" applyFont="1" applyFill="1" applyBorder="1" applyAlignment="1">
      <alignment horizontal="left" vertical="top"/>
    </xf>
    <xf numFmtId="0" fontId="93" fillId="0" borderId="88" xfId="4" applyFont="1" applyFill="1" applyBorder="1" applyAlignment="1"/>
    <xf numFmtId="0" fontId="93" fillId="0" borderId="87" xfId="4" applyFont="1" applyFill="1" applyBorder="1" applyAlignment="1">
      <alignment vertical="top"/>
    </xf>
    <xf numFmtId="0" fontId="93" fillId="0" borderId="93" xfId="4" applyFont="1" applyFill="1" applyBorder="1">
      <alignment vertical="center"/>
    </xf>
    <xf numFmtId="0" fontId="93" fillId="0" borderId="54" xfId="4" applyFont="1" applyFill="1" applyBorder="1">
      <alignment vertical="center"/>
    </xf>
    <xf numFmtId="0" fontId="93" fillId="0" borderId="54" xfId="4" applyFont="1" applyFill="1" applyBorder="1" applyAlignment="1">
      <alignment vertical="center"/>
    </xf>
    <xf numFmtId="0" fontId="93" fillId="0" borderId="129" xfId="4" applyFont="1" applyFill="1" applyBorder="1" applyAlignment="1">
      <alignment horizontal="center" vertical="center" shrinkToFit="1"/>
    </xf>
    <xf numFmtId="0" fontId="93" fillId="0" borderId="93" xfId="4" applyFont="1" applyFill="1" applyBorder="1" applyAlignment="1">
      <alignment horizontal="center" vertical="center"/>
    </xf>
    <xf numFmtId="0" fontId="93" fillId="0" borderId="127" xfId="4" applyFont="1" applyFill="1" applyBorder="1" applyAlignment="1">
      <alignment horizontal="center" vertical="center"/>
    </xf>
    <xf numFmtId="0" fontId="93" fillId="0" borderId="69" xfId="4" applyFont="1" applyFill="1" applyBorder="1" applyAlignment="1">
      <alignment horizontal="center" vertical="center" shrinkToFit="1"/>
    </xf>
    <xf numFmtId="0" fontId="93" fillId="0" borderId="129" xfId="4" applyFont="1" applyFill="1" applyBorder="1">
      <alignment vertical="center"/>
    </xf>
    <xf numFmtId="0" fontId="93" fillId="0" borderId="69" xfId="4" applyFont="1" applyFill="1" applyBorder="1">
      <alignment vertical="center"/>
    </xf>
    <xf numFmtId="0" fontId="135" fillId="0" borderId="0" xfId="0" applyFont="1" applyFill="1">
      <alignment vertical="center"/>
    </xf>
    <xf numFmtId="0" fontId="153" fillId="0" borderId="41" xfId="2" applyFont="1" applyFill="1" applyBorder="1">
      <alignment vertical="center"/>
    </xf>
    <xf numFmtId="0" fontId="93" fillId="0" borderId="3" xfId="4" applyFont="1" applyFill="1" applyBorder="1" applyAlignment="1">
      <alignment horizontal="left" vertical="center"/>
    </xf>
    <xf numFmtId="0" fontId="93" fillId="0" borderId="3" xfId="4" applyFont="1" applyFill="1" applyBorder="1">
      <alignment vertical="center"/>
    </xf>
    <xf numFmtId="0" fontId="171" fillId="0" borderId="0" xfId="0" applyFont="1">
      <alignment vertical="center"/>
    </xf>
    <xf numFmtId="0" fontId="177" fillId="0" borderId="0" xfId="0" applyFont="1" applyFill="1" applyAlignment="1">
      <alignment vertical="center"/>
    </xf>
    <xf numFmtId="0" fontId="170" fillId="0" borderId="0" xfId="5" applyFont="1" applyProtection="1"/>
    <xf numFmtId="0" fontId="14" fillId="0" borderId="0" xfId="5"/>
    <xf numFmtId="0" fontId="178" fillId="0" borderId="0" xfId="5" applyFont="1" applyProtection="1"/>
    <xf numFmtId="0" fontId="180" fillId="0" borderId="0" xfId="5" applyFont="1" applyAlignment="1" applyProtection="1">
      <alignment horizontal="distributed"/>
    </xf>
    <xf numFmtId="0" fontId="179" fillId="0" borderId="0" xfId="5" applyFont="1" applyAlignment="1" applyProtection="1">
      <alignment horizontal="center"/>
    </xf>
    <xf numFmtId="0" fontId="180" fillId="0" borderId="0" xfId="5" applyFont="1" applyAlignment="1" applyProtection="1">
      <alignment horizontal="left"/>
    </xf>
    <xf numFmtId="0" fontId="31" fillId="0" borderId="0" xfId="5" applyFont="1" applyAlignment="1" applyProtection="1">
      <alignment vertical="center"/>
    </xf>
    <xf numFmtId="0" fontId="170" fillId="0" borderId="0" xfId="5" applyFont="1" applyAlignment="1" applyProtection="1">
      <alignment horizontal="left"/>
    </xf>
    <xf numFmtId="0" fontId="170" fillId="0" borderId="0" xfId="5" applyFont="1" applyProtection="1">
      <protection locked="0"/>
    </xf>
    <xf numFmtId="0" fontId="163" fillId="0" borderId="0" xfId="5" applyFont="1" applyBorder="1" applyAlignment="1" applyProtection="1">
      <alignment horizontal="distributed" vertical="center"/>
    </xf>
    <xf numFmtId="0" fontId="71" fillId="0" borderId="0" xfId="5" applyFont="1" applyAlignment="1" applyProtection="1"/>
    <xf numFmtId="0" fontId="71" fillId="0" borderId="0" xfId="5" applyFont="1" applyAlignment="1" applyProtection="1">
      <alignment vertical="center"/>
    </xf>
    <xf numFmtId="0" fontId="170" fillId="0" borderId="0" xfId="5" applyFont="1" applyAlignment="1" applyProtection="1">
      <alignment vertical="top" wrapText="1"/>
    </xf>
    <xf numFmtId="0" fontId="181" fillId="0" borderId="0" xfId="5" applyFont="1" applyAlignment="1" applyProtection="1">
      <alignment vertical="center"/>
    </xf>
    <xf numFmtId="0" fontId="181" fillId="0" borderId="0" xfId="5" applyFont="1" applyAlignment="1" applyProtection="1">
      <alignment horizontal="distributed"/>
    </xf>
    <xf numFmtId="0" fontId="173" fillId="0" borderId="0" xfId="5" applyFont="1" applyAlignment="1" applyProtection="1">
      <alignment horizontal="distributed"/>
    </xf>
    <xf numFmtId="0" fontId="170" fillId="0" borderId="0" xfId="5" applyFont="1" applyAlignment="1" applyProtection="1">
      <alignment horizontal="right"/>
    </xf>
    <xf numFmtId="0" fontId="170" fillId="0" borderId="0" xfId="5" applyFont="1" applyBorder="1" applyProtection="1"/>
    <xf numFmtId="0" fontId="163" fillId="0" borderId="0" xfId="5" applyFont="1" applyProtection="1"/>
    <xf numFmtId="0" fontId="26" fillId="0" borderId="0" xfId="5" applyFont="1" applyProtection="1"/>
    <xf numFmtId="0" fontId="68" fillId="0" borderId="0" xfId="5" applyFont="1" applyProtection="1"/>
    <xf numFmtId="0" fontId="182" fillId="0" borderId="0" xfId="5" applyFont="1" applyProtection="1"/>
    <xf numFmtId="0" fontId="26" fillId="0" borderId="0" xfId="5" applyFont="1" applyAlignment="1" applyProtection="1">
      <alignment horizontal="center"/>
    </xf>
    <xf numFmtId="0" fontId="183" fillId="0" borderId="0" xfId="5" applyFont="1" applyProtection="1"/>
    <xf numFmtId="0" fontId="93" fillId="0" borderId="0" xfId="5" applyFont="1" applyProtection="1"/>
    <xf numFmtId="0" fontId="26" fillId="0" borderId="0" xfId="5" applyFont="1" applyAlignment="1" applyProtection="1">
      <alignment wrapText="1"/>
    </xf>
    <xf numFmtId="0" fontId="93" fillId="0" borderId="0" xfId="5" applyFont="1" applyAlignment="1" applyProtection="1">
      <alignment wrapText="1"/>
    </xf>
    <xf numFmtId="0" fontId="26" fillId="0" borderId="0" xfId="5" applyFont="1" applyAlignment="1" applyProtection="1"/>
    <xf numFmtId="0" fontId="26" fillId="0" borderId="0" xfId="5" applyFont="1" applyAlignment="1" applyProtection="1">
      <alignment horizontal="left"/>
    </xf>
    <xf numFmtId="0" fontId="26" fillId="0" borderId="0" xfId="5" applyFont="1"/>
    <xf numFmtId="0" fontId="21" fillId="0" borderId="0" xfId="5" applyFont="1"/>
    <xf numFmtId="0" fontId="184" fillId="0" borderId="0" xfId="7" applyFont="1">
      <alignment vertical="center"/>
    </xf>
    <xf numFmtId="0" fontId="185" fillId="0" borderId="0" xfId="7" applyFont="1" applyAlignment="1">
      <alignment vertical="center"/>
    </xf>
    <xf numFmtId="0" fontId="185" fillId="0" borderId="89" xfId="7" applyFont="1" applyBorder="1" applyAlignment="1">
      <alignment vertical="center"/>
    </xf>
    <xf numFmtId="0" fontId="186" fillId="10" borderId="39" xfId="7" applyFont="1" applyFill="1" applyBorder="1">
      <alignment vertical="center"/>
    </xf>
    <xf numFmtId="0" fontId="185" fillId="0" borderId="39" xfId="7" applyFont="1" applyBorder="1" applyAlignment="1">
      <alignment vertical="center"/>
    </xf>
    <xf numFmtId="0" fontId="185" fillId="0" borderId="44" xfId="7" applyFont="1" applyBorder="1" applyAlignment="1">
      <alignment vertical="center"/>
    </xf>
    <xf numFmtId="0" fontId="185" fillId="0" borderId="41" xfId="7" applyFont="1" applyBorder="1" applyAlignment="1">
      <alignment horizontal="distributed" vertical="center"/>
    </xf>
    <xf numFmtId="0" fontId="186" fillId="10" borderId="39" xfId="7" applyFont="1" applyFill="1" applyBorder="1" applyAlignment="1">
      <alignment vertical="center"/>
    </xf>
    <xf numFmtId="0" fontId="184" fillId="0" borderId="0" xfId="7" applyFont="1" applyAlignment="1">
      <alignment horizontal="right" vertical="center"/>
    </xf>
    <xf numFmtId="0" fontId="184" fillId="10" borderId="0" xfId="7" applyFont="1" applyFill="1">
      <alignment vertical="center"/>
    </xf>
    <xf numFmtId="0" fontId="184" fillId="0" borderId="0" xfId="7" applyFont="1" applyAlignment="1">
      <alignment horizontal="center" vertical="center"/>
    </xf>
    <xf numFmtId="0" fontId="187" fillId="0" borderId="0" xfId="7" applyFont="1" applyAlignment="1">
      <alignment horizontal="right" vertical="center"/>
    </xf>
    <xf numFmtId="0" fontId="185" fillId="0" borderId="0" xfId="7" applyFont="1">
      <alignment vertical="center"/>
    </xf>
    <xf numFmtId="0" fontId="186" fillId="10" borderId="41" xfId="7" applyFont="1" applyFill="1" applyBorder="1">
      <alignment vertical="center"/>
    </xf>
    <xf numFmtId="0" fontId="188" fillId="0" borderId="4" xfId="7" applyFont="1" applyBorder="1" applyAlignment="1">
      <alignment horizontal="left" wrapText="1"/>
    </xf>
    <xf numFmtId="0" fontId="189" fillId="0" borderId="4" xfId="7" applyFont="1" applyBorder="1" applyAlignment="1">
      <alignment horizontal="left"/>
    </xf>
    <xf numFmtId="0" fontId="190" fillId="0" borderId="41" xfId="7" applyFont="1" applyBorder="1" applyAlignment="1">
      <alignment horizontal="center" vertical="center"/>
    </xf>
    <xf numFmtId="0" fontId="191" fillId="10" borderId="41" xfId="7" applyFont="1" applyFill="1" applyBorder="1" applyAlignment="1">
      <alignment horizontal="center" vertical="center"/>
    </xf>
    <xf numFmtId="0" fontId="192" fillId="10" borderId="41" xfId="7" applyFont="1" applyFill="1" applyBorder="1" applyAlignment="1">
      <alignment horizontal="center" vertical="center"/>
    </xf>
    <xf numFmtId="0" fontId="191" fillId="11" borderId="41" xfId="7" applyFont="1" applyFill="1" applyBorder="1" applyAlignment="1">
      <alignment horizontal="center" vertical="center"/>
    </xf>
    <xf numFmtId="0" fontId="191" fillId="0" borderId="41" xfId="7" applyFont="1" applyBorder="1" applyAlignment="1">
      <alignment horizontal="center" vertical="center"/>
    </xf>
    <xf numFmtId="0" fontId="191" fillId="0" borderId="41" xfId="7" applyFont="1" applyFill="1" applyBorder="1" applyAlignment="1">
      <alignment horizontal="center" vertical="center"/>
    </xf>
    <xf numFmtId="0" fontId="191" fillId="10" borderId="40" xfId="7" applyFont="1" applyFill="1" applyBorder="1" applyAlignment="1">
      <alignment horizontal="center" vertical="center"/>
    </xf>
    <xf numFmtId="0" fontId="192" fillId="10" borderId="40" xfId="7" applyFont="1" applyFill="1" applyBorder="1" applyAlignment="1">
      <alignment horizontal="center" vertical="center"/>
    </xf>
    <xf numFmtId="0" fontId="191" fillId="11" borderId="40" xfId="7" applyFont="1" applyFill="1" applyBorder="1" applyAlignment="1">
      <alignment horizontal="center" vertical="center"/>
    </xf>
    <xf numFmtId="0" fontId="191" fillId="0" borderId="40" xfId="7" applyFont="1" applyFill="1" applyBorder="1" applyAlignment="1">
      <alignment horizontal="center" vertical="center"/>
    </xf>
    <xf numFmtId="0" fontId="195" fillId="0" borderId="167" xfId="7" applyFont="1" applyFill="1" applyBorder="1" applyAlignment="1">
      <alignment horizontal="center" vertical="center" wrapText="1"/>
    </xf>
    <xf numFmtId="0" fontId="194" fillId="0" borderId="226" xfId="7" applyFont="1" applyFill="1" applyBorder="1">
      <alignment vertical="center"/>
    </xf>
    <xf numFmtId="198" fontId="142" fillId="0" borderId="157" xfId="7" applyNumberFormat="1" applyFont="1" applyFill="1" applyBorder="1">
      <alignment vertical="center"/>
    </xf>
    <xf numFmtId="0" fontId="184" fillId="0" borderId="0" xfId="7" applyFont="1" applyFill="1">
      <alignment vertical="center"/>
    </xf>
    <xf numFmtId="0" fontId="195" fillId="0" borderId="4" xfId="7" applyFont="1" applyBorder="1" applyAlignment="1">
      <alignment horizontal="center" vertical="center"/>
    </xf>
    <xf numFmtId="0" fontId="39" fillId="0" borderId="3" xfId="7" applyFont="1" applyFill="1" applyBorder="1">
      <alignment vertical="center"/>
    </xf>
    <xf numFmtId="199" fontId="197" fillId="12" borderId="226" xfId="7" applyNumberFormat="1" applyFont="1" applyFill="1" applyBorder="1">
      <alignment vertical="center"/>
    </xf>
    <xf numFmtId="0" fontId="195" fillId="0" borderId="142" xfId="7" applyFont="1" applyBorder="1" applyAlignment="1">
      <alignment horizontal="center" vertical="center"/>
    </xf>
    <xf numFmtId="199" fontId="184" fillId="0" borderId="0" xfId="7" applyNumberFormat="1" applyFont="1">
      <alignment vertical="center"/>
    </xf>
    <xf numFmtId="0" fontId="195" fillId="0" borderId="230" xfId="7" applyFont="1" applyBorder="1" applyAlignment="1">
      <alignment horizontal="center" vertical="center"/>
    </xf>
    <xf numFmtId="0" fontId="184" fillId="0" borderId="40" xfId="7" applyFont="1" applyBorder="1">
      <alignment vertical="center"/>
    </xf>
    <xf numFmtId="199" fontId="185" fillId="0" borderId="231" xfId="7" applyNumberFormat="1" applyFont="1" applyBorder="1">
      <alignment vertical="center"/>
    </xf>
    <xf numFmtId="0" fontId="195" fillId="0" borderId="40" xfId="7" applyFont="1" applyBorder="1" applyAlignment="1">
      <alignment horizontal="center" vertical="center"/>
    </xf>
    <xf numFmtId="199" fontId="185" fillId="0" borderId="0" xfId="7" applyNumberFormat="1" applyFont="1">
      <alignment vertical="center"/>
    </xf>
    <xf numFmtId="0" fontId="198" fillId="12" borderId="233" xfId="7" applyFont="1" applyFill="1" applyBorder="1" applyAlignment="1">
      <alignment horizontal="center" vertical="center"/>
    </xf>
    <xf numFmtId="0" fontId="195" fillId="0" borderId="234" xfId="7" applyFont="1" applyBorder="1" applyAlignment="1">
      <alignment horizontal="center" vertical="center" wrapText="1"/>
    </xf>
    <xf numFmtId="0" fontId="187" fillId="0" borderId="235" xfId="7" applyFont="1" applyFill="1" applyBorder="1">
      <alignment vertical="center"/>
    </xf>
    <xf numFmtId="198" fontId="142" fillId="0" borderId="236" xfId="7" applyNumberFormat="1" applyFont="1" applyFill="1" applyBorder="1">
      <alignment vertical="center"/>
    </xf>
    <xf numFmtId="0" fontId="198" fillId="10" borderId="237" xfId="7" applyFont="1" applyFill="1" applyBorder="1" applyAlignment="1">
      <alignment horizontal="center" vertical="center"/>
    </xf>
    <xf numFmtId="0" fontId="195" fillId="0" borderId="235" xfId="7" applyFont="1" applyBorder="1" applyAlignment="1">
      <alignment horizontal="center" vertical="center" wrapText="1"/>
    </xf>
    <xf numFmtId="0" fontId="198" fillId="10" borderId="233" xfId="7" applyFont="1" applyFill="1" applyBorder="1" applyAlignment="1">
      <alignment horizontal="center" vertical="center"/>
    </xf>
    <xf numFmtId="0" fontId="193" fillId="0" borderId="0" xfId="7" applyFont="1">
      <alignment vertical="center"/>
    </xf>
    <xf numFmtId="0" fontId="184" fillId="0" borderId="0" xfId="7" applyFont="1" applyAlignment="1">
      <alignment vertical="center"/>
    </xf>
    <xf numFmtId="0" fontId="1" fillId="0" borderId="0" xfId="8">
      <alignment vertical="center"/>
    </xf>
    <xf numFmtId="0" fontId="201" fillId="0" borderId="0" xfId="8" applyFont="1" applyAlignment="1">
      <alignment horizontal="justify" vertical="center" wrapText="1"/>
    </xf>
    <xf numFmtId="0" fontId="201" fillId="0" borderId="0" xfId="8" applyFont="1" applyAlignment="1">
      <alignment horizontal="justify" vertical="center"/>
    </xf>
    <xf numFmtId="0" fontId="201" fillId="0" borderId="0" xfId="8" applyFont="1" applyAlignment="1">
      <alignment vertical="center" wrapText="1"/>
    </xf>
    <xf numFmtId="0" fontId="203" fillId="0" borderId="0" xfId="8" applyFont="1" applyAlignment="1">
      <alignment horizontal="justify" vertical="center"/>
    </xf>
    <xf numFmtId="0" fontId="1" fillId="0" borderId="0" xfId="8" applyAlignment="1">
      <alignment vertical="center"/>
    </xf>
    <xf numFmtId="0" fontId="118" fillId="0" borderId="0" xfId="8" applyFont="1" applyAlignment="1">
      <alignment horizontal="right" vertical="center"/>
    </xf>
    <xf numFmtId="0" fontId="1" fillId="0" borderId="0" xfId="8" applyFill="1">
      <alignment vertical="center"/>
    </xf>
    <xf numFmtId="0" fontId="202" fillId="0" borderId="0" xfId="8" applyFont="1" applyFill="1" applyAlignment="1">
      <alignment horizontal="right" vertical="center"/>
    </xf>
    <xf numFmtId="0" fontId="118" fillId="0" borderId="0" xfId="8" applyFont="1" applyFill="1" applyAlignment="1">
      <alignment horizontal="right" vertical="center"/>
    </xf>
    <xf numFmtId="0" fontId="204" fillId="0" borderId="27" xfId="8" applyFont="1" applyBorder="1" applyAlignment="1">
      <alignment horizontal="justify" vertical="center" wrapText="1"/>
    </xf>
    <xf numFmtId="0" fontId="204" fillId="0" borderId="234" xfId="8" applyFont="1" applyBorder="1" applyAlignment="1">
      <alignment horizontal="center" vertical="center" wrapText="1"/>
    </xf>
    <xf numFmtId="0" fontId="1" fillId="0" borderId="64" xfId="8" applyBorder="1">
      <alignment vertical="center"/>
    </xf>
    <xf numFmtId="0" fontId="201" fillId="0" borderId="0" xfId="8" applyFont="1" applyAlignment="1">
      <alignment horizontal="right" vertical="center" wrapText="1"/>
    </xf>
    <xf numFmtId="49" fontId="186" fillId="10" borderId="39" xfId="7" applyNumberFormat="1" applyFont="1" applyFill="1" applyBorder="1">
      <alignment vertical="center"/>
    </xf>
    <xf numFmtId="0" fontId="204" fillId="0" borderId="0" xfId="8" applyFont="1" applyBorder="1" applyAlignment="1">
      <alignment horizontal="center" vertical="center" wrapText="1"/>
    </xf>
    <xf numFmtId="0" fontId="204" fillId="0" borderId="0" xfId="8" applyFont="1" applyBorder="1" applyAlignment="1">
      <alignment horizontal="left" vertical="center" wrapText="1"/>
    </xf>
    <xf numFmtId="0" fontId="1" fillId="0" borderId="0" xfId="8" applyAlignment="1">
      <alignment horizontal="center" vertical="center"/>
    </xf>
    <xf numFmtId="0" fontId="1" fillId="0" borderId="0" xfId="8" applyFill="1" applyAlignment="1">
      <alignment horizontal="center" vertical="center"/>
    </xf>
    <xf numFmtId="0" fontId="135" fillId="14" borderId="41" xfId="0" applyFont="1" applyFill="1" applyBorder="1" applyAlignment="1">
      <alignment horizontal="center" vertical="center"/>
    </xf>
    <xf numFmtId="0" fontId="135" fillId="15" borderId="41" xfId="0" applyFont="1" applyFill="1" applyBorder="1" applyAlignment="1">
      <alignment horizontal="center" vertical="center"/>
    </xf>
    <xf numFmtId="0" fontId="135" fillId="13" borderId="41" xfId="0" applyFont="1" applyFill="1" applyBorder="1" applyAlignment="1">
      <alignment horizontal="center" vertical="center"/>
    </xf>
    <xf numFmtId="0" fontId="207" fillId="0" borderId="0" xfId="2" applyFont="1" applyAlignment="1">
      <alignment vertical="center"/>
    </xf>
    <xf numFmtId="0" fontId="41" fillId="0" borderId="0" xfId="0" applyFont="1" applyAlignment="1">
      <alignment horizontal="center" vertical="center"/>
    </xf>
    <xf numFmtId="0" fontId="41" fillId="0" borderId="0" xfId="0" applyFont="1" applyAlignment="1">
      <alignment vertical="center"/>
    </xf>
    <xf numFmtId="0" fontId="208" fillId="0" borderId="0" xfId="0" applyFont="1" applyAlignment="1">
      <alignment horizontal="justify" vertical="center"/>
    </xf>
    <xf numFmtId="0" fontId="41" fillId="0" borderId="3" xfId="0" applyFont="1" applyBorder="1" applyAlignment="1">
      <alignment vertical="center" wrapText="1"/>
    </xf>
    <xf numFmtId="0" fontId="41" fillId="0" borderId="4" xfId="0" applyFont="1" applyBorder="1" applyAlignment="1">
      <alignment vertical="center" wrapText="1"/>
    </xf>
    <xf numFmtId="0" fontId="135" fillId="0" borderId="0" xfId="0" applyFont="1" applyAlignment="1"/>
    <xf numFmtId="0" fontId="210" fillId="0" borderId="44" xfId="2" applyFont="1" applyFill="1" applyBorder="1" applyAlignment="1">
      <alignment horizontal="left" vertical="center" wrapText="1"/>
    </xf>
    <xf numFmtId="0" fontId="153" fillId="0" borderId="0" xfId="2" applyFont="1" applyFill="1">
      <alignment vertical="center"/>
    </xf>
    <xf numFmtId="0" fontId="153" fillId="0" borderId="43" xfId="2" applyFont="1" applyFill="1" applyBorder="1">
      <alignment vertical="center"/>
    </xf>
    <xf numFmtId="0" fontId="153" fillId="0" borderId="41" xfId="2" applyFont="1" applyFill="1" applyBorder="1" applyAlignment="1">
      <alignment horizontal="left" vertical="center" wrapText="1"/>
    </xf>
    <xf numFmtId="0" fontId="210" fillId="0" borderId="41" xfId="2" applyFont="1" applyFill="1" applyBorder="1">
      <alignment vertical="center"/>
    </xf>
    <xf numFmtId="0" fontId="135" fillId="0" borderId="89" xfId="0" quotePrefix="1" applyFont="1" applyFill="1" applyBorder="1" applyAlignment="1">
      <alignment horizontal="center" vertical="center"/>
    </xf>
    <xf numFmtId="0" fontId="210" fillId="0" borderId="41" xfId="2" applyFont="1" applyFill="1" applyBorder="1" applyAlignment="1">
      <alignment vertical="center" wrapText="1"/>
    </xf>
    <xf numFmtId="0" fontId="210" fillId="0" borderId="41" xfId="2" applyFont="1" applyFill="1" applyBorder="1" applyAlignment="1">
      <alignment horizontal="left" vertical="center" wrapText="1"/>
    </xf>
    <xf numFmtId="0" fontId="135" fillId="0" borderId="41" xfId="0" applyFont="1" applyFill="1" applyBorder="1" applyAlignment="1">
      <alignment vertical="center" wrapText="1"/>
    </xf>
    <xf numFmtId="0" fontId="210" fillId="0" borderId="40" xfId="2" applyFont="1" applyFill="1" applyBorder="1" applyAlignment="1">
      <alignment horizontal="left" vertical="center" wrapText="1"/>
    </xf>
    <xf numFmtId="0" fontId="211" fillId="0" borderId="41" xfId="2" applyFont="1" applyFill="1" applyBorder="1" applyAlignment="1">
      <alignment vertical="center" wrapText="1"/>
    </xf>
    <xf numFmtId="0" fontId="135" fillId="0" borderId="43" xfId="0" applyFont="1" applyFill="1" applyBorder="1" applyAlignment="1">
      <alignment vertical="center" wrapText="1"/>
    </xf>
    <xf numFmtId="0" fontId="135" fillId="0" borderId="41" xfId="0" applyFont="1" applyFill="1" applyBorder="1" applyAlignment="1">
      <alignment horizontal="left" vertical="top" wrapText="1"/>
    </xf>
    <xf numFmtId="0" fontId="210" fillId="0" borderId="0" xfId="2" applyFont="1" applyFill="1" applyAlignment="1">
      <alignment vertical="center"/>
    </xf>
    <xf numFmtId="0" fontId="92" fillId="0" borderId="0" xfId="0" applyFont="1" applyFill="1" applyAlignment="1">
      <alignment vertical="center" wrapText="1"/>
    </xf>
    <xf numFmtId="0" fontId="27" fillId="0" borderId="0" xfId="5" applyFont="1"/>
    <xf numFmtId="0" fontId="27" fillId="0" borderId="0" xfId="5" applyFont="1" applyAlignment="1">
      <alignment horizontal="right"/>
    </xf>
    <xf numFmtId="49" fontId="214" fillId="0" borderId="0" xfId="5" applyNumberFormat="1" applyFont="1" applyAlignment="1">
      <alignment horizontal="left" wrapText="1"/>
    </xf>
    <xf numFmtId="0" fontId="25" fillId="0" borderId="0" xfId="5" applyFont="1"/>
    <xf numFmtId="0" fontId="68" fillId="0" borderId="0" xfId="5" applyFont="1" applyAlignment="1">
      <alignment horizontal="center" vertical="center"/>
    </xf>
    <xf numFmtId="0" fontId="26" fillId="0" borderId="39" xfId="5" applyFont="1" applyBorder="1" applyAlignment="1">
      <alignment horizontal="left" vertical="center"/>
    </xf>
    <xf numFmtId="0" fontId="26" fillId="0" borderId="44" xfId="5" applyFont="1" applyBorder="1" applyAlignment="1">
      <alignment horizontal="left" vertical="center"/>
    </xf>
    <xf numFmtId="0" fontId="26" fillId="0" borderId="41" xfId="5" applyFont="1" applyBorder="1" applyAlignment="1"/>
    <xf numFmtId="0" fontId="26" fillId="0" borderId="41" xfId="5" applyFont="1" applyBorder="1" applyAlignment="1">
      <alignment horizontal="center"/>
    </xf>
    <xf numFmtId="0" fontId="77" fillId="0" borderId="0" xfId="5" applyFont="1"/>
    <xf numFmtId="0" fontId="26" fillId="0" borderId="0" xfId="5" applyFont="1" applyBorder="1" applyAlignment="1">
      <alignment horizontal="left" vertical="top"/>
    </xf>
    <xf numFmtId="0" fontId="26" fillId="0" borderId="0" xfId="5" applyFont="1" applyBorder="1" applyAlignment="1">
      <alignment horizontal="left" vertical="center"/>
    </xf>
    <xf numFmtId="0" fontId="26" fillId="0" borderId="0" xfId="5" applyFont="1" applyBorder="1" applyAlignment="1">
      <alignment horizontal="right"/>
    </xf>
    <xf numFmtId="0" fontId="26" fillId="0" borderId="0" xfId="5" applyFont="1" applyBorder="1" applyAlignment="1">
      <alignment horizontal="center"/>
    </xf>
    <xf numFmtId="0" fontId="26" fillId="0" borderId="7" xfId="5" applyFont="1" applyBorder="1" applyAlignment="1">
      <alignment horizontal="center"/>
    </xf>
    <xf numFmtId="0" fontId="26" fillId="0" borderId="0" xfId="5" applyFont="1" applyBorder="1"/>
    <xf numFmtId="0" fontId="26" fillId="0" borderId="39" xfId="5" applyFont="1" applyBorder="1"/>
    <xf numFmtId="0" fontId="27" fillId="0" borderId="1" xfId="0" applyFont="1" applyBorder="1" applyAlignment="1">
      <alignment vertical="center"/>
    </xf>
    <xf numFmtId="0" fontId="27" fillId="0" borderId="0"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47" fillId="0" borderId="0" xfId="0" applyFont="1" applyBorder="1" applyAlignment="1">
      <alignment horizontal="left" vertical="center" shrinkToFit="1"/>
    </xf>
    <xf numFmtId="0" fontId="45" fillId="0" borderId="0" xfId="0" applyFont="1" applyBorder="1" applyAlignment="1">
      <alignment horizontal="right" vertical="center"/>
    </xf>
    <xf numFmtId="0" fontId="45" fillId="0" borderId="2" xfId="0" applyFont="1" applyBorder="1" applyAlignment="1">
      <alignment horizontal="right" vertical="center"/>
    </xf>
    <xf numFmtId="0" fontId="166" fillId="0" borderId="0" xfId="0" applyFont="1" applyBorder="1" applyAlignment="1">
      <alignment horizontal="left" vertical="center" wrapText="1"/>
    </xf>
    <xf numFmtId="0" fontId="166" fillId="0" borderId="2" xfId="0" applyFont="1" applyBorder="1" applyAlignment="1">
      <alignment horizontal="left" vertical="center" wrapText="1"/>
    </xf>
    <xf numFmtId="0" fontId="166" fillId="0" borderId="4" xfId="0" applyFont="1" applyBorder="1" applyAlignment="1">
      <alignment horizontal="left" vertical="center" wrapText="1"/>
    </xf>
    <xf numFmtId="0" fontId="27" fillId="0" borderId="1" xfId="0" applyFont="1" applyBorder="1" applyAlignment="1">
      <alignment horizontal="left" vertical="top"/>
    </xf>
    <xf numFmtId="0" fontId="41" fillId="0" borderId="1" xfId="0" applyFont="1" applyBorder="1" applyAlignment="1">
      <alignment vertical="center"/>
    </xf>
    <xf numFmtId="0" fontId="41" fillId="0" borderId="0" xfId="0" applyFont="1" applyBorder="1" applyAlignment="1">
      <alignment vertical="center"/>
    </xf>
    <xf numFmtId="0" fontId="42" fillId="0" borderId="1" xfId="0" applyFont="1" applyBorder="1" applyAlignment="1">
      <alignment horizontal="left" vertical="center" wrapText="1"/>
    </xf>
    <xf numFmtId="0" fontId="42" fillId="0" borderId="0" xfId="0" applyFont="1" applyBorder="1" applyAlignment="1">
      <alignment horizontal="left" vertical="center" wrapText="1"/>
    </xf>
    <xf numFmtId="0" fontId="42" fillId="0" borderId="2" xfId="0" applyFont="1" applyBorder="1" applyAlignment="1">
      <alignment horizontal="left" vertical="center" wrapText="1"/>
    </xf>
    <xf numFmtId="0" fontId="42" fillId="0" borderId="0" xfId="0" applyFont="1" applyBorder="1" applyAlignment="1">
      <alignment horizontal="left" vertical="center"/>
    </xf>
    <xf numFmtId="0" fontId="0" fillId="0" borderId="0" xfId="0" applyBorder="1" applyAlignment="1">
      <alignment vertical="center"/>
    </xf>
    <xf numFmtId="0" fontId="45" fillId="0" borderId="0" xfId="0" applyFont="1" applyBorder="1" applyAlignment="1">
      <alignment horizontal="center" vertical="center"/>
    </xf>
    <xf numFmtId="0" fontId="41" fillId="0" borderId="0" xfId="0" applyFont="1" applyBorder="1" applyAlignment="1">
      <alignment horizontal="left" vertical="center"/>
    </xf>
    <xf numFmtId="0" fontId="41" fillId="0" borderId="4" xfId="0" applyFont="1" applyBorder="1" applyAlignment="1">
      <alignment horizontal="left" vertical="center"/>
    </xf>
    <xf numFmtId="0" fontId="42" fillId="0" borderId="0" xfId="0" applyFont="1" applyBorder="1" applyAlignment="1">
      <alignment horizontal="center" vertical="center"/>
    </xf>
    <xf numFmtId="0" fontId="42" fillId="0" borderId="0" xfId="0" applyFont="1" applyBorder="1" applyAlignment="1">
      <alignment vertical="center"/>
    </xf>
    <xf numFmtId="0" fontId="42" fillId="0" borderId="0" xfId="0" applyFont="1" applyBorder="1" applyAlignment="1">
      <alignment vertical="top" wrapText="1"/>
    </xf>
    <xf numFmtId="0" fontId="168" fillId="0" borderId="0" xfId="0" applyFont="1" applyBorder="1" applyAlignment="1">
      <alignment horizontal="left" vertical="top"/>
    </xf>
    <xf numFmtId="0" fontId="77" fillId="0" borderId="0" xfId="0" applyFont="1">
      <alignment vertical="center"/>
    </xf>
    <xf numFmtId="0" fontId="45" fillId="0" borderId="222" xfId="0" applyFont="1" applyBorder="1">
      <alignment vertical="center"/>
    </xf>
    <xf numFmtId="0" fontId="47" fillId="0" borderId="58" xfId="0" applyFont="1" applyBorder="1" applyAlignment="1">
      <alignment horizontal="left" vertical="center" indent="1"/>
    </xf>
    <xf numFmtId="0" fontId="45" fillId="0" borderId="3" xfId="0" applyFont="1" applyBorder="1" applyAlignment="1">
      <alignment horizontal="left" vertical="center"/>
    </xf>
    <xf numFmtId="0" fontId="77" fillId="0" borderId="1" xfId="0" applyFont="1" applyBorder="1">
      <alignment vertical="center"/>
    </xf>
    <xf numFmtId="0" fontId="47" fillId="0" borderId="1" xfId="0" applyFont="1" applyBorder="1" applyAlignment="1">
      <alignment horizontal="left" vertical="center" indent="1"/>
    </xf>
    <xf numFmtId="0" fontId="47" fillId="0" borderId="1" xfId="0" applyFont="1" applyBorder="1" applyAlignment="1">
      <alignment vertical="center"/>
    </xf>
    <xf numFmtId="0" fontId="140" fillId="0" borderId="0" xfId="0" applyFont="1" applyBorder="1" applyAlignment="1">
      <alignment vertical="center"/>
    </xf>
    <xf numFmtId="0" fontId="86" fillId="0" borderId="1" xfId="0" applyFont="1" applyBorder="1" applyAlignment="1">
      <alignment horizontal="center" vertical="center"/>
    </xf>
    <xf numFmtId="0" fontId="86" fillId="0" borderId="0" xfId="0" applyFont="1" applyAlignment="1">
      <alignment horizontal="center"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86" fillId="0" borderId="1" xfId="0" applyFont="1" applyBorder="1" applyAlignment="1">
      <alignment horizontal="right" vertical="center"/>
    </xf>
    <xf numFmtId="0" fontId="86" fillId="0" borderId="0" xfId="0" applyFont="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135" fillId="0" borderId="40" xfId="0" applyFont="1" applyFill="1" applyBorder="1" applyAlignment="1">
      <alignment horizontal="left" vertical="center" wrapText="1"/>
    </xf>
    <xf numFmtId="0" fontId="135" fillId="0" borderId="43" xfId="0" applyFont="1" applyFill="1" applyBorder="1" applyAlignment="1">
      <alignment horizontal="left" vertical="center" wrapText="1"/>
    </xf>
    <xf numFmtId="0" fontId="135" fillId="15" borderId="40" xfId="0" applyFont="1" applyFill="1" applyBorder="1" applyAlignment="1">
      <alignment horizontal="center" vertical="center"/>
    </xf>
    <xf numFmtId="0" fontId="135" fillId="15" borderId="43" xfId="0" applyFont="1" applyFill="1" applyBorder="1" applyAlignment="1">
      <alignment horizontal="center" vertical="center"/>
    </xf>
    <xf numFmtId="0" fontId="135" fillId="0" borderId="40" xfId="0" applyFont="1" applyFill="1" applyBorder="1" applyAlignment="1">
      <alignment horizontal="center" vertical="center"/>
    </xf>
    <xf numFmtId="0" fontId="135" fillId="0" borderId="43" xfId="0" applyFont="1" applyFill="1" applyBorder="1" applyAlignment="1">
      <alignment horizontal="center" vertical="center"/>
    </xf>
    <xf numFmtId="0" fontId="135" fillId="0" borderId="40" xfId="0" applyFont="1" applyFill="1" applyBorder="1" applyAlignment="1">
      <alignment horizontal="left" vertical="center"/>
    </xf>
    <xf numFmtId="0" fontId="135" fillId="0" borderId="43" xfId="0" applyFont="1" applyFill="1" applyBorder="1" applyAlignment="1">
      <alignment horizontal="left" vertical="center"/>
    </xf>
    <xf numFmtId="0" fontId="153" fillId="0" borderId="40" xfId="2" applyFont="1" applyFill="1" applyBorder="1" applyAlignment="1">
      <alignment horizontal="center" vertical="center"/>
    </xf>
    <xf numFmtId="0" fontId="135" fillId="6" borderId="89" xfId="0" applyFont="1" applyFill="1" applyBorder="1" applyAlignment="1">
      <alignment horizontal="center" vertical="center"/>
    </xf>
    <xf numFmtId="0" fontId="135" fillId="6" borderId="39" xfId="0" applyFont="1" applyFill="1" applyBorder="1" applyAlignment="1">
      <alignment horizontal="center" vertical="center"/>
    </xf>
    <xf numFmtId="0" fontId="135" fillId="6" borderId="44" xfId="0" applyFont="1" applyFill="1" applyBorder="1" applyAlignment="1">
      <alignment horizontal="center" vertical="center"/>
    </xf>
    <xf numFmtId="0" fontId="135" fillId="13" borderId="40" xfId="0" applyFont="1" applyFill="1" applyBorder="1" applyAlignment="1">
      <alignment horizontal="center" vertical="center"/>
    </xf>
    <xf numFmtId="0" fontId="135" fillId="13" borderId="43" xfId="0" applyFont="1" applyFill="1" applyBorder="1" applyAlignment="1">
      <alignment horizontal="center" vertical="center"/>
    </xf>
    <xf numFmtId="0" fontId="47" fillId="0" borderId="0" xfId="0" applyFont="1" applyBorder="1" applyAlignment="1">
      <alignment horizontal="left" vertical="center"/>
    </xf>
    <xf numFmtId="0" fontId="45" fillId="0" borderId="0" xfId="0" applyFont="1" applyBorder="1" applyAlignment="1">
      <alignment horizontal="right" vertical="center"/>
    </xf>
    <xf numFmtId="0" fontId="45" fillId="0" borderId="2" xfId="0" applyFont="1" applyBorder="1" applyAlignment="1">
      <alignment horizontal="right" vertical="center"/>
    </xf>
    <xf numFmtId="0" fontId="45" fillId="0" borderId="0" xfId="0" applyFont="1" applyBorder="1" applyAlignment="1">
      <alignment vertical="center" shrinkToFit="1"/>
    </xf>
    <xf numFmtId="0" fontId="47" fillId="0" borderId="58" xfId="0" applyFont="1" applyBorder="1" applyAlignment="1">
      <alignment horizontal="left" vertical="center" shrinkToFit="1"/>
    </xf>
    <xf numFmtId="0" fontId="45" fillId="0" borderId="58" xfId="0" applyFont="1" applyBorder="1" applyAlignment="1">
      <alignment horizontal="right" vertical="center"/>
    </xf>
    <xf numFmtId="0" fontId="45" fillId="0" borderId="223" xfId="0" applyFont="1" applyBorder="1" applyAlignment="1">
      <alignment horizontal="right" vertical="center"/>
    </xf>
    <xf numFmtId="0" fontId="41" fillId="0" borderId="1" xfId="0" applyFont="1" applyBorder="1" applyAlignment="1">
      <alignment vertical="center"/>
    </xf>
    <xf numFmtId="0" fontId="41" fillId="0" borderId="0" xfId="0" applyFont="1" applyBorder="1" applyAlignment="1">
      <alignment vertical="center"/>
    </xf>
    <xf numFmtId="0" fontId="41"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xf>
    <xf numFmtId="0" fontId="41" fillId="0" borderId="2" xfId="0" applyFont="1" applyFill="1" applyBorder="1" applyAlignment="1">
      <alignment horizontal="center" vertical="center"/>
    </xf>
    <xf numFmtId="0" fontId="42" fillId="0" borderId="6" xfId="0" applyFont="1" applyBorder="1" applyAlignment="1">
      <alignment horizontal="left" vertical="center" wrapText="1"/>
    </xf>
    <xf numFmtId="0" fontId="42" fillId="0" borderId="7" xfId="0" applyFont="1" applyBorder="1" applyAlignment="1">
      <alignment horizontal="left" vertical="center" wrapText="1"/>
    </xf>
    <xf numFmtId="0" fontId="42" fillId="0" borderId="8" xfId="0" applyFont="1" applyBorder="1" applyAlignment="1">
      <alignment horizontal="left" vertical="center" wrapText="1"/>
    </xf>
    <xf numFmtId="0" fontId="42" fillId="0" borderId="1" xfId="0" applyFont="1" applyBorder="1" applyAlignment="1">
      <alignment horizontal="left" vertical="center" wrapText="1"/>
    </xf>
    <xf numFmtId="0" fontId="42" fillId="0" borderId="0" xfId="0" applyFont="1" applyBorder="1" applyAlignment="1">
      <alignment horizontal="left" vertical="center" wrapText="1"/>
    </xf>
    <xf numFmtId="0" fontId="42" fillId="0" borderId="2" xfId="0" applyFont="1" applyBorder="1" applyAlignment="1">
      <alignment horizontal="left" vertical="center" wrapText="1"/>
    </xf>
    <xf numFmtId="0" fontId="42" fillId="0" borderId="1" xfId="0" applyFont="1" applyBorder="1" applyAlignment="1">
      <alignment horizontal="right" vertical="center" wrapText="1"/>
    </xf>
    <xf numFmtId="0" fontId="42" fillId="0" borderId="0" xfId="0" applyFont="1" applyBorder="1" applyAlignment="1">
      <alignment horizontal="right" vertical="center" wrapText="1"/>
    </xf>
    <xf numFmtId="0" fontId="42" fillId="0" borderId="0" xfId="0" applyFont="1" applyBorder="1" applyAlignment="1">
      <alignment horizontal="left" vertical="center"/>
    </xf>
    <xf numFmtId="0" fontId="0" fillId="0" borderId="0" xfId="0" applyBorder="1" applyAlignment="1">
      <alignment vertical="center"/>
    </xf>
    <xf numFmtId="0" fontId="42" fillId="0" borderId="1" xfId="0" applyFont="1" applyBorder="1" applyAlignment="1">
      <alignment vertical="center" wrapText="1"/>
    </xf>
    <xf numFmtId="0" fontId="42" fillId="0" borderId="0" xfId="0" applyFont="1" applyBorder="1" applyAlignment="1">
      <alignment vertical="center" wrapText="1"/>
    </xf>
    <xf numFmtId="0" fontId="98" fillId="0" borderId="15" xfId="0" applyFont="1" applyFill="1" applyBorder="1" applyAlignment="1">
      <alignment horizontal="center" vertical="center"/>
    </xf>
    <xf numFmtId="0" fontId="98" fillId="0" borderId="14" xfId="0" applyFont="1" applyFill="1" applyBorder="1" applyAlignment="1">
      <alignment horizontal="center" vertical="center"/>
    </xf>
    <xf numFmtId="0" fontId="98" fillId="0" borderId="13" xfId="0" applyFont="1" applyFill="1" applyBorder="1" applyAlignment="1">
      <alignment horizontal="center" vertical="center"/>
    </xf>
    <xf numFmtId="0" fontId="98" fillId="0" borderId="11" xfId="0" applyFont="1" applyFill="1" applyBorder="1" applyAlignment="1">
      <alignment horizontal="center" vertical="center"/>
    </xf>
    <xf numFmtId="0" fontId="98" fillId="0" borderId="2" xfId="0" applyFont="1" applyFill="1" applyBorder="1" applyAlignment="1">
      <alignment horizontal="center" vertical="center"/>
    </xf>
    <xf numFmtId="0" fontId="98" fillId="0" borderId="5" xfId="0" applyFont="1" applyFill="1" applyBorder="1" applyAlignment="1">
      <alignment horizontal="center" vertical="center"/>
    </xf>
    <xf numFmtId="0" fontId="43" fillId="0" borderId="1" xfId="0" applyFont="1" applyBorder="1" applyAlignment="1">
      <alignment horizontal="center" vertical="center"/>
    </xf>
    <xf numFmtId="0" fontId="43" fillId="0" borderId="0" xfId="0" applyFont="1" applyBorder="1" applyAlignment="1">
      <alignment horizontal="center" vertical="center"/>
    </xf>
    <xf numFmtId="0" fontId="43" fillId="0" borderId="2" xfId="0" applyFont="1" applyBorder="1" applyAlignment="1">
      <alignment horizontal="center" vertical="center"/>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3" xfId="0" applyFont="1" applyBorder="1" applyAlignment="1">
      <alignment horizontal="left" vertical="center" wrapText="1"/>
    </xf>
    <xf numFmtId="0" fontId="45" fillId="0" borderId="4" xfId="0" applyFont="1" applyBorder="1" applyAlignment="1">
      <alignment horizontal="left" vertical="center" wrapText="1"/>
    </xf>
    <xf numFmtId="0" fontId="45" fillId="0" borderId="5" xfId="0" applyFont="1" applyBorder="1" applyAlignment="1">
      <alignment horizontal="left" vertical="center" wrapText="1"/>
    </xf>
    <xf numFmtId="0" fontId="47" fillId="0" borderId="0" xfId="0" applyFont="1" applyBorder="1" applyAlignment="1">
      <alignment horizontal="left" vertical="center" shrinkToFit="1"/>
    </xf>
    <xf numFmtId="0" fontId="47" fillId="0" borderId="4" xfId="0" applyFont="1" applyBorder="1" applyAlignment="1">
      <alignment horizontal="left" vertical="center" shrinkToFit="1"/>
    </xf>
    <xf numFmtId="0" fontId="45" fillId="0" borderId="4" xfId="0" applyFont="1" applyBorder="1" applyAlignment="1">
      <alignment horizontal="right" vertical="center"/>
    </xf>
    <xf numFmtId="0" fontId="45" fillId="0" borderId="5" xfId="0" applyFont="1" applyBorder="1" applyAlignment="1">
      <alignment horizontal="right" vertical="center"/>
    </xf>
    <xf numFmtId="0" fontId="65" fillId="0" borderId="6" xfId="0" applyFont="1" applyBorder="1" applyAlignment="1">
      <alignment horizontal="center" vertical="center"/>
    </xf>
    <xf numFmtId="0" fontId="65" fillId="0" borderId="7" xfId="0" applyFont="1" applyBorder="1" applyAlignment="1">
      <alignment horizontal="center" vertical="center"/>
    </xf>
    <xf numFmtId="0" fontId="65" fillId="0" borderId="8" xfId="0" applyFont="1" applyBorder="1" applyAlignment="1">
      <alignment horizontal="center" vertical="center"/>
    </xf>
    <xf numFmtId="0" fontId="65" fillId="0" borderId="1" xfId="0" applyFont="1" applyBorder="1" applyAlignment="1">
      <alignment horizontal="center" vertical="center"/>
    </xf>
    <xf numFmtId="0" fontId="65" fillId="0" borderId="0" xfId="0" applyFont="1" applyBorder="1" applyAlignment="1">
      <alignment horizontal="center" vertical="center"/>
    </xf>
    <xf numFmtId="0" fontId="65" fillId="0" borderId="2" xfId="0" applyFont="1" applyBorder="1" applyAlignment="1">
      <alignment horizontal="center" vertical="center"/>
    </xf>
    <xf numFmtId="0" fontId="65" fillId="0" borderId="3" xfId="0" applyFont="1" applyBorder="1" applyAlignment="1">
      <alignment horizontal="center" vertical="center"/>
    </xf>
    <xf numFmtId="0" fontId="65" fillId="0" borderId="4" xfId="0" applyFont="1" applyBorder="1" applyAlignment="1">
      <alignment horizontal="center" vertical="center"/>
    </xf>
    <xf numFmtId="0" fontId="65" fillId="0" borderId="5" xfId="0" applyFont="1" applyBorder="1" applyAlignment="1">
      <alignment horizontal="center" vertical="center"/>
    </xf>
    <xf numFmtId="0" fontId="98" fillId="0" borderId="1" xfId="0" applyFont="1" applyFill="1" applyBorder="1" applyAlignment="1">
      <alignment horizontal="center" vertical="center"/>
    </xf>
    <xf numFmtId="0" fontId="98" fillId="0" borderId="3" xfId="0" applyFont="1" applyFill="1" applyBorder="1" applyAlignment="1">
      <alignment horizontal="center" vertical="center"/>
    </xf>
    <xf numFmtId="0" fontId="43" fillId="0" borderId="219" xfId="0" applyFont="1" applyBorder="1" applyAlignment="1">
      <alignment horizontal="center" vertical="center"/>
    </xf>
    <xf numFmtId="0" fontId="43" fillId="0" borderId="220" xfId="0" applyFont="1" applyBorder="1" applyAlignment="1">
      <alignment horizontal="center" vertical="center"/>
    </xf>
    <xf numFmtId="0" fontId="43" fillId="0" borderId="221" xfId="0" applyFont="1" applyBorder="1" applyAlignment="1">
      <alignment horizontal="center" vertical="center"/>
    </xf>
    <xf numFmtId="0" fontId="166" fillId="0" borderId="1" xfId="0" applyFont="1" applyBorder="1" applyAlignment="1">
      <alignment horizontal="left" vertical="center" wrapText="1"/>
    </xf>
    <xf numFmtId="0" fontId="166" fillId="0" borderId="0" xfId="0" applyFont="1" applyBorder="1" applyAlignment="1">
      <alignment horizontal="left" vertical="center" wrapText="1"/>
    </xf>
    <xf numFmtId="0" fontId="166" fillId="0" borderId="2" xfId="0" applyFont="1" applyBorder="1" applyAlignment="1">
      <alignment horizontal="left" vertical="center" wrapText="1"/>
    </xf>
    <xf numFmtId="0" fontId="166" fillId="0" borderId="222" xfId="0" applyFont="1" applyBorder="1" applyAlignment="1">
      <alignment horizontal="left" vertical="center" wrapText="1"/>
    </xf>
    <xf numFmtId="0" fontId="166" fillId="0" borderId="58" xfId="0" applyFont="1" applyBorder="1" applyAlignment="1">
      <alignment horizontal="left" vertical="center" wrapText="1"/>
    </xf>
    <xf numFmtId="0" fontId="166" fillId="0" borderId="223" xfId="0" applyFont="1" applyBorder="1" applyAlignment="1">
      <alignment horizontal="left" vertical="center" wrapText="1"/>
    </xf>
    <xf numFmtId="0" fontId="41" fillId="0" borderId="4" xfId="0" applyFont="1" applyBorder="1" applyAlignment="1">
      <alignment horizontal="right" vertical="center" wrapText="1"/>
    </xf>
    <xf numFmtId="0" fontId="46" fillId="0" borderId="4" xfId="0" applyFont="1" applyBorder="1" applyAlignment="1">
      <alignment horizontal="center" vertical="center" wrapText="1"/>
    </xf>
    <xf numFmtId="0" fontId="46" fillId="0" borderId="5" xfId="0" applyFont="1" applyBorder="1" applyAlignment="1">
      <alignment horizontal="center" vertical="center" wrapText="1"/>
    </xf>
    <xf numFmtId="0" fontId="45" fillId="0" borderId="6" xfId="0" applyFont="1" applyBorder="1" applyAlignment="1">
      <alignment horizontal="center" vertical="center"/>
    </xf>
    <xf numFmtId="0" fontId="45" fillId="0" borderId="7" xfId="0" applyFont="1" applyBorder="1" applyAlignment="1">
      <alignment horizontal="center" vertical="center"/>
    </xf>
    <xf numFmtId="0" fontId="45" fillId="0" borderId="8"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27" fillId="0" borderId="1" xfId="0" applyFont="1" applyBorder="1" applyAlignment="1">
      <alignment horizontal="left" vertical="top" wrapText="1"/>
    </xf>
    <xf numFmtId="0" fontId="27" fillId="0" borderId="0" xfId="0" applyFont="1" applyBorder="1" applyAlignment="1">
      <alignment horizontal="left" vertical="top" wrapText="1"/>
    </xf>
    <xf numFmtId="0" fontId="27" fillId="0" borderId="2" xfId="0" applyFont="1" applyBorder="1" applyAlignment="1">
      <alignment horizontal="left" vertical="top" wrapText="1"/>
    </xf>
    <xf numFmtId="0" fontId="27" fillId="0" borderId="1" xfId="0" applyFont="1" applyBorder="1" applyAlignment="1">
      <alignment horizontal="center" vertical="top"/>
    </xf>
    <xf numFmtId="0" fontId="27" fillId="0" borderId="0" xfId="0" applyFont="1" applyBorder="1" applyAlignment="1">
      <alignment horizontal="center" vertical="top"/>
    </xf>
    <xf numFmtId="0" fontId="27" fillId="0" borderId="6" xfId="0" applyFont="1" applyBorder="1" applyAlignment="1">
      <alignment horizontal="left" vertical="top" wrapText="1"/>
    </xf>
    <xf numFmtId="0" fontId="27" fillId="0" borderId="7" xfId="0" applyFont="1" applyBorder="1" applyAlignment="1">
      <alignment horizontal="left" vertical="top" wrapText="1"/>
    </xf>
    <xf numFmtId="0" fontId="27" fillId="0" borderId="8" xfId="0" applyFont="1" applyBorder="1" applyAlignment="1">
      <alignment horizontal="left" vertical="top" wrapText="1"/>
    </xf>
    <xf numFmtId="0" fontId="27" fillId="0" borderId="4" xfId="0" applyFont="1" applyBorder="1" applyAlignment="1">
      <alignment horizontal="left" vertical="top" wrapText="1"/>
    </xf>
    <xf numFmtId="0" fontId="27" fillId="0" borderId="5" xfId="0" applyFont="1" applyBorder="1" applyAlignment="1">
      <alignment horizontal="left" vertical="top" wrapText="1"/>
    </xf>
    <xf numFmtId="0" fontId="168" fillId="0" borderId="0" xfId="0" applyFont="1" applyAlignment="1">
      <alignment horizontal="left" vertical="top" wrapText="1"/>
    </xf>
    <xf numFmtId="0" fontId="168" fillId="0" borderId="2" xfId="0" applyFont="1" applyBorder="1" applyAlignment="1">
      <alignment horizontal="left" vertical="top" wrapText="1"/>
    </xf>
    <xf numFmtId="0" fontId="41" fillId="0" borderId="7" xfId="0" applyFont="1" applyBorder="1" applyAlignment="1">
      <alignment horizontal="left" vertical="top"/>
    </xf>
    <xf numFmtId="0" fontId="41" fillId="0" borderId="8" xfId="0" applyFont="1" applyBorder="1" applyAlignment="1">
      <alignment horizontal="left" vertical="top"/>
    </xf>
    <xf numFmtId="0" fontId="41" fillId="0" borderId="0" xfId="0" applyFont="1" applyBorder="1" applyAlignment="1">
      <alignment horizontal="left" vertical="top"/>
    </xf>
    <xf numFmtId="0" fontId="41" fillId="0" borderId="2" xfId="0" applyFont="1" applyBorder="1" applyAlignment="1">
      <alignment horizontal="left" vertical="top"/>
    </xf>
    <xf numFmtId="0" fontId="46" fillId="0" borderId="0" xfId="0" applyFont="1" applyBorder="1" applyAlignment="1">
      <alignment horizontal="center" vertical="center"/>
    </xf>
    <xf numFmtId="0" fontId="46" fillId="0" borderId="2" xfId="0" applyFont="1" applyBorder="1" applyAlignment="1">
      <alignment horizontal="center"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46" fillId="0" borderId="7" xfId="0" applyFont="1" applyBorder="1" applyAlignment="1">
      <alignment horizontal="left" vertical="center" wrapText="1"/>
    </xf>
    <xf numFmtId="0" fontId="46" fillId="0" borderId="0" xfId="0" applyFont="1" applyBorder="1" applyAlignment="1">
      <alignment horizontal="left" vertical="center" wrapText="1"/>
    </xf>
    <xf numFmtId="0" fontId="46" fillId="0" borderId="4" xfId="0" applyFont="1" applyBorder="1" applyAlignment="1">
      <alignment horizontal="left" vertical="center" wrapText="1"/>
    </xf>
    <xf numFmtId="0" fontId="27" fillId="0" borderId="6" xfId="0" applyFont="1" applyBorder="1" applyAlignment="1">
      <alignment vertical="center" wrapText="1"/>
    </xf>
    <xf numFmtId="0" fontId="27" fillId="0" borderId="7" xfId="0" applyFont="1" applyBorder="1" applyAlignment="1">
      <alignment vertical="center"/>
    </xf>
    <xf numFmtId="0" fontId="27" fillId="0" borderId="8" xfId="0" applyFont="1" applyBorder="1" applyAlignment="1">
      <alignment vertical="center"/>
    </xf>
    <xf numFmtId="0" fontId="27" fillId="0" borderId="1" xfId="0" applyFont="1" applyBorder="1" applyAlignment="1">
      <alignment vertical="center"/>
    </xf>
    <xf numFmtId="0" fontId="27" fillId="0" borderId="0" xfId="0" applyFont="1" applyBorder="1" applyAlignment="1">
      <alignment vertical="center"/>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27" fillId="0" borderId="40" xfId="0" applyFont="1" applyBorder="1" applyAlignment="1">
      <alignment horizontal="left" vertical="top" wrapText="1"/>
    </xf>
    <xf numFmtId="0" fontId="168" fillId="0" borderId="40" xfId="0" applyFont="1" applyBorder="1" applyAlignment="1">
      <alignment horizontal="left" vertical="top"/>
    </xf>
    <xf numFmtId="0" fontId="168" fillId="0" borderId="42" xfId="0" applyFont="1" applyBorder="1" applyAlignment="1">
      <alignment horizontal="left" vertical="top"/>
    </xf>
    <xf numFmtId="0" fontId="168" fillId="0" borderId="43" xfId="0" applyFont="1" applyBorder="1" applyAlignment="1">
      <alignment horizontal="left" vertical="top"/>
    </xf>
    <xf numFmtId="0" fontId="51" fillId="0" borderId="0" xfId="0" applyFont="1" applyAlignment="1">
      <alignment horizontal="center" vertical="center" wrapText="1"/>
    </xf>
    <xf numFmtId="0" fontId="51"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6" fillId="0" borderId="1" xfId="0" applyFont="1" applyBorder="1" applyAlignment="1">
      <alignment horizontal="left" vertical="center" indent="1"/>
    </xf>
    <xf numFmtId="0" fontId="46" fillId="0" borderId="0" xfId="0" applyFont="1" applyBorder="1" applyAlignment="1">
      <alignment horizontal="left" vertical="center" indent="1"/>
    </xf>
    <xf numFmtId="0" fontId="46" fillId="0" borderId="2" xfId="0" applyFont="1" applyBorder="1" applyAlignment="1">
      <alignment horizontal="left" vertical="center" indent="1"/>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applyAlignment="1">
      <alignment horizontal="center" vertical="center"/>
    </xf>
    <xf numFmtId="0" fontId="41" fillId="0" borderId="6" xfId="0" applyFont="1" applyBorder="1" applyAlignment="1">
      <alignment horizontal="left" vertical="top"/>
    </xf>
    <xf numFmtId="0" fontId="41" fillId="0" borderId="1" xfId="0" applyFont="1" applyBorder="1" applyAlignment="1">
      <alignment horizontal="left" vertical="top"/>
    </xf>
    <xf numFmtId="0" fontId="41" fillId="0" borderId="1" xfId="0" applyFont="1" applyBorder="1" applyAlignment="1">
      <alignment horizontal="center" vertical="center"/>
    </xf>
    <xf numFmtId="0" fontId="41" fillId="0" borderId="0"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43" fillId="0" borderId="222" xfId="0" applyFont="1" applyBorder="1" applyAlignment="1">
      <alignment horizontal="center" vertical="center"/>
    </xf>
    <xf numFmtId="0" fontId="43" fillId="0" borderId="58" xfId="0" applyFont="1" applyBorder="1" applyAlignment="1">
      <alignment horizontal="center" vertical="center"/>
    </xf>
    <xf numFmtId="0" fontId="43" fillId="0" borderId="223" xfId="0" applyFont="1" applyBorder="1" applyAlignment="1">
      <alignment horizontal="center" vertical="center"/>
    </xf>
    <xf numFmtId="0" fontId="46" fillId="0" borderId="6" xfId="0" applyFont="1" applyBorder="1" applyAlignment="1">
      <alignment horizontal="left" vertical="center" indent="1"/>
    </xf>
    <xf numFmtId="0" fontId="46" fillId="0" borderId="7" xfId="0" applyFont="1" applyBorder="1" applyAlignment="1">
      <alignment horizontal="left" vertical="center" indent="1"/>
    </xf>
    <xf numFmtId="0" fontId="46" fillId="0" borderId="8" xfId="0" applyFont="1" applyBorder="1" applyAlignment="1">
      <alignment horizontal="left" vertical="center" indent="1"/>
    </xf>
    <xf numFmtId="0" fontId="46" fillId="0" borderId="222" xfId="0" applyFont="1" applyBorder="1" applyAlignment="1">
      <alignment horizontal="left" vertical="center" indent="1"/>
    </xf>
    <xf numFmtId="0" fontId="46" fillId="0" borderId="58" xfId="0" applyFont="1" applyBorder="1" applyAlignment="1">
      <alignment horizontal="left" vertical="center" indent="1"/>
    </xf>
    <xf numFmtId="0" fontId="46" fillId="0" borderId="223" xfId="0" applyFont="1" applyBorder="1" applyAlignment="1">
      <alignment horizontal="left" vertical="center" indent="1"/>
    </xf>
    <xf numFmtId="0" fontId="43" fillId="0" borderId="0" xfId="0" applyFont="1" applyBorder="1" applyAlignment="1">
      <alignment horizontal="left" vertical="center"/>
    </xf>
    <xf numFmtId="0" fontId="43" fillId="0" borderId="2" xfId="0" applyFont="1" applyBorder="1" applyAlignment="1">
      <alignment horizontal="left" vertical="center"/>
    </xf>
    <xf numFmtId="0" fontId="27" fillId="0" borderId="7" xfId="0" applyFont="1" applyBorder="1" applyAlignment="1">
      <alignment horizontal="left" vertical="top"/>
    </xf>
    <xf numFmtId="0" fontId="27" fillId="0" borderId="8" xfId="0" applyFont="1" applyBorder="1" applyAlignment="1">
      <alignment horizontal="left" vertical="top"/>
    </xf>
    <xf numFmtId="0" fontId="27" fillId="0" borderId="1"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3" xfId="0" applyFont="1" applyBorder="1" applyAlignment="1">
      <alignment horizontal="left" vertical="top"/>
    </xf>
    <xf numFmtId="0" fontId="27" fillId="0" borderId="4" xfId="0" applyFont="1" applyBorder="1" applyAlignment="1">
      <alignment horizontal="left" vertical="top"/>
    </xf>
    <xf numFmtId="0" fontId="27" fillId="0" borderId="5" xfId="0" applyFont="1" applyBorder="1" applyAlignment="1">
      <alignment horizontal="left" vertical="top"/>
    </xf>
    <xf numFmtId="0" fontId="43" fillId="0" borderId="0" xfId="0" applyFont="1" applyBorder="1" applyAlignment="1">
      <alignment horizontal="left" vertical="center" shrinkToFit="1"/>
    </xf>
    <xf numFmtId="0" fontId="41" fillId="0" borderId="0" xfId="0" applyFont="1" applyBorder="1" applyAlignment="1">
      <alignment horizontal="left" vertical="center" wrapText="1"/>
    </xf>
    <xf numFmtId="0" fontId="46" fillId="0" borderId="0" xfId="0" applyFont="1" applyBorder="1" applyAlignment="1">
      <alignment horizontal="center" vertical="center" wrapText="1"/>
    </xf>
    <xf numFmtId="0" fontId="46" fillId="0" borderId="2"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0" xfId="0" applyFont="1" applyBorder="1" applyAlignment="1">
      <alignment horizontal="center" vertical="center" wrapText="1"/>
    </xf>
    <xf numFmtId="0" fontId="50" fillId="0" borderId="1" xfId="0" applyFont="1" applyBorder="1" applyAlignment="1">
      <alignment horizontal="left" vertical="center" wrapText="1"/>
    </xf>
    <xf numFmtId="0" fontId="50" fillId="0" borderId="0" xfId="0" applyFont="1" applyBorder="1" applyAlignment="1">
      <alignment horizontal="left" vertical="center" wrapText="1"/>
    </xf>
    <xf numFmtId="0" fontId="50" fillId="0" borderId="2" xfId="0" applyFont="1" applyBorder="1" applyAlignment="1">
      <alignment horizontal="left" vertical="center" wrapText="1"/>
    </xf>
    <xf numFmtId="0" fontId="168" fillId="0" borderId="0" xfId="0" applyFont="1" applyAlignment="1">
      <alignment horizontal="left" vertical="top"/>
    </xf>
    <xf numFmtId="0" fontId="168" fillId="0" borderId="2" xfId="0" applyFont="1" applyBorder="1" applyAlignment="1">
      <alignment horizontal="left" vertical="top"/>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68" fillId="0" borderId="3" xfId="0" applyFont="1" applyBorder="1" applyAlignment="1">
      <alignment vertical="center"/>
    </xf>
    <xf numFmtId="0" fontId="168" fillId="0" borderId="4" xfId="0" applyFont="1" applyBorder="1" applyAlignment="1">
      <alignment vertical="center"/>
    </xf>
    <xf numFmtId="0" fontId="168" fillId="0" borderId="5" xfId="0" applyFont="1" applyBorder="1" applyAlignment="1">
      <alignment vertical="center"/>
    </xf>
    <xf numFmtId="0" fontId="95" fillId="0" borderId="6" xfId="0" applyFont="1" applyBorder="1" applyAlignment="1">
      <alignment horizontal="left" vertical="center" wrapText="1"/>
    </xf>
    <xf numFmtId="0" fontId="95" fillId="0" borderId="7" xfId="0" applyFont="1" applyBorder="1" applyAlignment="1">
      <alignment horizontal="left" vertical="center" wrapText="1"/>
    </xf>
    <xf numFmtId="0" fontId="95" fillId="0" borderId="8" xfId="0" applyFont="1" applyBorder="1" applyAlignment="1">
      <alignment horizontal="left" vertical="center" wrapText="1"/>
    </xf>
    <xf numFmtId="0" fontId="95" fillId="0" borderId="1" xfId="0" applyFont="1" applyBorder="1" applyAlignment="1">
      <alignment horizontal="left" vertical="center" wrapText="1"/>
    </xf>
    <xf numFmtId="0" fontId="95" fillId="0" borderId="0" xfId="0" applyFont="1" applyBorder="1" applyAlignment="1">
      <alignment horizontal="left" vertical="center" wrapText="1"/>
    </xf>
    <xf numFmtId="0" fontId="95" fillId="0" borderId="2" xfId="0" applyFont="1" applyBorder="1" applyAlignment="1">
      <alignment horizontal="left" vertical="center" wrapText="1"/>
    </xf>
    <xf numFmtId="0" fontId="95" fillId="0" borderId="3" xfId="0" applyFont="1" applyBorder="1" applyAlignment="1">
      <alignment horizontal="left" vertical="center" wrapText="1"/>
    </xf>
    <xf numFmtId="0" fontId="95" fillId="0" borderId="4" xfId="0" applyFont="1" applyBorder="1" applyAlignment="1">
      <alignment horizontal="left" vertical="center" wrapText="1"/>
    </xf>
    <xf numFmtId="0" fontId="95" fillId="0" borderId="5" xfId="0" applyFont="1" applyBorder="1" applyAlignment="1">
      <alignment horizontal="left" vertical="center" wrapText="1"/>
    </xf>
    <xf numFmtId="0" fontId="47" fillId="0" borderId="1" xfId="0" applyFont="1" applyBorder="1" applyAlignment="1">
      <alignment horizontal="center" vertical="center"/>
    </xf>
    <xf numFmtId="0" fontId="47" fillId="0" borderId="0" xfId="0" applyFont="1" applyBorder="1" applyAlignment="1">
      <alignment horizontal="center" vertical="center"/>
    </xf>
    <xf numFmtId="0" fontId="47" fillId="0" borderId="2" xfId="0" applyFont="1" applyBorder="1" applyAlignment="1">
      <alignment horizontal="center" vertical="center"/>
    </xf>
    <xf numFmtId="0" fontId="45" fillId="0" borderId="0" xfId="0" applyFont="1" applyBorder="1" applyAlignment="1">
      <alignment horizontal="center" vertical="center"/>
    </xf>
    <xf numFmtId="0" fontId="94" fillId="0" borderId="1" xfId="0" applyFont="1" applyBorder="1" applyAlignment="1">
      <alignment horizontal="center" vertical="center"/>
    </xf>
    <xf numFmtId="0" fontId="94" fillId="0" borderId="0" xfId="0" applyFont="1" applyBorder="1" applyAlignment="1">
      <alignment horizontal="center" vertical="center"/>
    </xf>
    <xf numFmtId="0" fontId="94" fillId="0" borderId="2" xfId="0" applyFont="1" applyBorder="1" applyAlignment="1">
      <alignment horizontal="center" vertical="center"/>
    </xf>
    <xf numFmtId="38" fontId="84" fillId="0" borderId="6" xfId="3" applyFont="1" applyBorder="1" applyAlignment="1">
      <alignment horizontal="right" vertical="center"/>
    </xf>
    <xf numFmtId="38" fontId="84" fillId="0" borderId="7" xfId="3" applyFont="1" applyBorder="1" applyAlignment="1">
      <alignment horizontal="right" vertical="center"/>
    </xf>
    <xf numFmtId="38" fontId="84" fillId="0" borderId="8" xfId="3" applyFont="1" applyBorder="1" applyAlignment="1">
      <alignment horizontal="right" vertical="center"/>
    </xf>
    <xf numFmtId="38" fontId="84" fillId="0" borderId="1" xfId="3" applyFont="1" applyBorder="1" applyAlignment="1">
      <alignment horizontal="right" vertical="center"/>
    </xf>
    <xf numFmtId="38" fontId="84" fillId="0" borderId="0" xfId="3" applyFont="1" applyBorder="1" applyAlignment="1">
      <alignment horizontal="right" vertical="center"/>
    </xf>
    <xf numFmtId="38" fontId="84" fillId="0" borderId="2" xfId="3" applyFont="1" applyBorder="1" applyAlignment="1">
      <alignment horizontal="right" vertical="center"/>
    </xf>
    <xf numFmtId="38" fontId="84" fillId="0" borderId="3" xfId="3" applyFont="1" applyBorder="1" applyAlignment="1">
      <alignment horizontal="right" vertical="center"/>
    </xf>
    <xf numFmtId="38" fontId="84" fillId="0" borderId="4" xfId="3" applyFont="1" applyBorder="1" applyAlignment="1">
      <alignment horizontal="right" vertical="center"/>
    </xf>
    <xf numFmtId="38" fontId="84" fillId="0" borderId="5" xfId="3" applyFont="1" applyBorder="1" applyAlignment="1">
      <alignment horizontal="right" vertical="center"/>
    </xf>
    <xf numFmtId="0" fontId="46" fillId="0" borderId="1" xfId="0" applyFont="1" applyBorder="1" applyAlignment="1">
      <alignment horizontal="center" vertical="center"/>
    </xf>
    <xf numFmtId="0" fontId="46" fillId="0" borderId="0" xfId="0" applyFont="1" applyBorder="1" applyAlignment="1">
      <alignment horizontal="right" vertical="center"/>
    </xf>
    <xf numFmtId="0" fontId="46" fillId="0" borderId="6" xfId="0" applyFont="1" applyBorder="1" applyAlignment="1">
      <alignment horizontal="left" vertical="center" wrapText="1"/>
    </xf>
    <xf numFmtId="0" fontId="46" fillId="0" borderId="8" xfId="0" applyFont="1" applyBorder="1" applyAlignment="1">
      <alignment horizontal="left" vertical="center" wrapText="1"/>
    </xf>
    <xf numFmtId="0" fontId="46" fillId="0" borderId="1" xfId="0" applyFont="1" applyBorder="1" applyAlignment="1">
      <alignment horizontal="left" vertical="center" wrapText="1"/>
    </xf>
    <xf numFmtId="0" fontId="46" fillId="0" borderId="2" xfId="0" applyFont="1" applyBorder="1" applyAlignment="1">
      <alignment horizontal="left" vertical="center" wrapText="1"/>
    </xf>
    <xf numFmtId="0" fontId="46" fillId="0" borderId="3" xfId="0" applyFont="1" applyBorder="1" applyAlignment="1">
      <alignment horizontal="left" vertical="center" wrapText="1"/>
    </xf>
    <xf numFmtId="0" fontId="46" fillId="0" borderId="5" xfId="0" applyFont="1" applyBorder="1" applyAlignment="1">
      <alignment horizontal="left" vertical="center" wrapText="1"/>
    </xf>
    <xf numFmtId="0" fontId="41" fillId="0" borderId="6" xfId="0" applyFont="1" applyBorder="1" applyAlignment="1">
      <alignment horizontal="center" vertical="center"/>
    </xf>
    <xf numFmtId="0" fontId="41" fillId="0" borderId="7" xfId="0" applyFont="1" applyBorder="1" applyAlignment="1">
      <alignment horizontal="center" vertical="center"/>
    </xf>
    <xf numFmtId="0" fontId="41" fillId="0" borderId="8" xfId="0" applyFont="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6" fillId="0" borderId="1" xfId="0" applyFont="1" applyBorder="1" applyAlignment="1">
      <alignment horizontal="center" vertical="center" wrapText="1"/>
    </xf>
    <xf numFmtId="0" fontId="84" fillId="0" borderId="6" xfId="0" applyFont="1" applyBorder="1" applyAlignment="1">
      <alignment horizontal="left" vertical="center" wrapText="1"/>
    </xf>
    <xf numFmtId="0" fontId="84" fillId="0" borderId="7" xfId="0" applyFont="1" applyBorder="1" applyAlignment="1">
      <alignment horizontal="left" vertical="center" wrapText="1"/>
    </xf>
    <xf numFmtId="0" fontId="84" fillId="0" borderId="8" xfId="0" applyFont="1" applyBorder="1" applyAlignment="1">
      <alignment horizontal="left" vertical="center" wrapText="1"/>
    </xf>
    <xf numFmtId="0" fontId="84" fillId="0" borderId="1" xfId="0" applyFont="1" applyBorder="1" applyAlignment="1">
      <alignment horizontal="left" vertical="center" wrapText="1"/>
    </xf>
    <xf numFmtId="0" fontId="84" fillId="0" borderId="0" xfId="0" applyFont="1" applyBorder="1" applyAlignment="1">
      <alignment horizontal="left" vertical="center" wrapText="1"/>
    </xf>
    <xf numFmtId="0" fontId="84" fillId="0" borderId="2" xfId="0" applyFont="1" applyBorder="1" applyAlignment="1">
      <alignment horizontal="left" vertical="center" wrapText="1"/>
    </xf>
    <xf numFmtId="0" fontId="84" fillId="0" borderId="3" xfId="0" applyFont="1" applyBorder="1" applyAlignment="1">
      <alignment horizontal="left" vertical="center" wrapText="1"/>
    </xf>
    <xf numFmtId="0" fontId="84" fillId="0" borderId="4" xfId="0" applyFont="1" applyBorder="1" applyAlignment="1">
      <alignment horizontal="left" vertical="center" wrapText="1"/>
    </xf>
    <xf numFmtId="0" fontId="84" fillId="0" borderId="5" xfId="0" applyFont="1" applyBorder="1" applyAlignment="1">
      <alignment horizontal="left" vertical="center" wrapText="1"/>
    </xf>
    <xf numFmtId="0" fontId="41" fillId="0" borderId="6" xfId="0" applyFont="1" applyBorder="1" applyAlignment="1">
      <alignment horizontal="left" vertical="center" indent="1"/>
    </xf>
    <xf numFmtId="0" fontId="41" fillId="0" borderId="7" xfId="0" applyFont="1" applyBorder="1" applyAlignment="1">
      <alignment horizontal="left" vertical="center" indent="1"/>
    </xf>
    <xf numFmtId="0" fontId="41" fillId="0" borderId="8" xfId="0" applyFont="1" applyBorder="1" applyAlignment="1">
      <alignment horizontal="left" vertical="center" indent="1"/>
    </xf>
    <xf numFmtId="0" fontId="41" fillId="0" borderId="3" xfId="0" applyFont="1" applyBorder="1" applyAlignment="1">
      <alignment horizontal="left" vertical="center" indent="1"/>
    </xf>
    <xf numFmtId="0" fontId="41" fillId="0" borderId="4" xfId="0" applyFont="1" applyBorder="1" applyAlignment="1">
      <alignment horizontal="left" vertical="center" indent="1"/>
    </xf>
    <xf numFmtId="0" fontId="41" fillId="0" borderId="5" xfId="0" applyFont="1" applyBorder="1" applyAlignment="1">
      <alignment horizontal="left" vertical="center" indent="1"/>
    </xf>
    <xf numFmtId="0" fontId="51" fillId="0" borderId="6" xfId="0"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3" xfId="0" applyFont="1" applyBorder="1" applyAlignment="1">
      <alignment horizontal="center" vertical="center"/>
    </xf>
    <xf numFmtId="0" fontId="51" fillId="0" borderId="4" xfId="0" applyFont="1" applyBorder="1" applyAlignment="1">
      <alignment horizontal="center" vertical="center"/>
    </xf>
    <xf numFmtId="0" fontId="51" fillId="0" borderId="5" xfId="0" applyFont="1" applyBorder="1" applyAlignment="1">
      <alignment horizontal="center" vertical="center"/>
    </xf>
    <xf numFmtId="0" fontId="41" fillId="0" borderId="6" xfId="0" applyFont="1" applyBorder="1" applyAlignment="1">
      <alignment horizontal="center" vertical="top"/>
    </xf>
    <xf numFmtId="0" fontId="41" fillId="0" borderId="7" xfId="0" applyFont="1" applyBorder="1" applyAlignment="1">
      <alignment horizontal="center" vertical="top"/>
    </xf>
    <xf numFmtId="0" fontId="41" fillId="0" borderId="8" xfId="0" applyFont="1" applyBorder="1" applyAlignment="1">
      <alignment horizontal="center" vertical="top"/>
    </xf>
    <xf numFmtId="0" fontId="46" fillId="0" borderId="83" xfId="0" applyFont="1" applyBorder="1" applyAlignment="1">
      <alignment horizontal="center" vertical="center"/>
    </xf>
    <xf numFmtId="0" fontId="46" fillId="0" borderId="84" xfId="0" applyFont="1" applyBorder="1" applyAlignment="1">
      <alignment horizontal="center" vertical="center"/>
    </xf>
    <xf numFmtId="0" fontId="46" fillId="0" borderId="85" xfId="0" applyFont="1" applyBorder="1" applyAlignment="1">
      <alignment horizontal="left" vertical="center"/>
    </xf>
    <xf numFmtId="0" fontId="46" fillId="0" borderId="35" xfId="0" applyFont="1" applyBorder="1" applyAlignment="1">
      <alignment horizontal="left" vertical="center"/>
    </xf>
    <xf numFmtId="0" fontId="46" fillId="0" borderId="75" xfId="0" applyFont="1" applyBorder="1" applyAlignment="1">
      <alignment horizontal="left" vertical="center"/>
    </xf>
    <xf numFmtId="0" fontId="46" fillId="0" borderId="1" xfId="0" applyFont="1" applyBorder="1" applyAlignment="1">
      <alignment horizontal="left" vertical="center"/>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6" fillId="0" borderId="3" xfId="0" applyFont="1" applyBorder="1" applyAlignment="1">
      <alignment horizontal="left" vertical="center"/>
    </xf>
    <xf numFmtId="0" fontId="46" fillId="0" borderId="4" xfId="0" applyFont="1" applyBorder="1" applyAlignment="1">
      <alignment horizontal="left" vertical="center"/>
    </xf>
    <xf numFmtId="0" fontId="46" fillId="0" borderId="5" xfId="0" applyFont="1" applyBorder="1" applyAlignment="1">
      <alignment horizontal="left"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41" fillId="0" borderId="8" xfId="0" applyFont="1" applyBorder="1" applyAlignment="1">
      <alignment horizontal="left" vertical="center"/>
    </xf>
    <xf numFmtId="0" fontId="26" fillId="0" borderId="0" xfId="5" applyFont="1" applyBorder="1" applyAlignment="1">
      <alignment horizontal="right"/>
    </xf>
    <xf numFmtId="0" fontId="26" fillId="0" borderId="89" xfId="5" applyFont="1" applyBorder="1" applyAlignment="1">
      <alignment horizontal="center"/>
    </xf>
    <xf numFmtId="0" fontId="26" fillId="0" borderId="44" xfId="5" applyFont="1" applyBorder="1" applyAlignment="1">
      <alignment horizontal="center"/>
    </xf>
    <xf numFmtId="0" fontId="26" fillId="0" borderId="39" xfId="5" applyFont="1" applyBorder="1" applyAlignment="1">
      <alignment horizontal="center"/>
    </xf>
    <xf numFmtId="0" fontId="26" fillId="0" borderId="89" xfId="5" applyFont="1" applyBorder="1" applyAlignment="1">
      <alignment horizontal="right"/>
    </xf>
    <xf numFmtId="0" fontId="26" fillId="0" borderId="39" xfId="5" applyFont="1" applyBorder="1" applyAlignment="1">
      <alignment horizontal="right"/>
    </xf>
    <xf numFmtId="0" fontId="26" fillId="0" borderId="44" xfId="5" applyFont="1" applyBorder="1" applyAlignment="1">
      <alignment horizontal="right"/>
    </xf>
    <xf numFmtId="0" fontId="26" fillId="0" borderId="41" xfId="5" applyFont="1" applyBorder="1" applyAlignment="1">
      <alignment horizontal="left" vertical="center"/>
    </xf>
    <xf numFmtId="0" fontId="26" fillId="0" borderId="41" xfId="5" applyFont="1" applyBorder="1" applyAlignment="1">
      <alignment horizontal="center"/>
    </xf>
    <xf numFmtId="0" fontId="77" fillId="0" borderId="41" xfId="5" applyFont="1" applyBorder="1" applyAlignment="1">
      <alignment horizontal="left" vertical="top" wrapText="1"/>
    </xf>
    <xf numFmtId="0" fontId="77" fillId="0" borderId="41" xfId="5" applyFont="1" applyBorder="1" applyAlignment="1">
      <alignment horizontal="left" vertical="top"/>
    </xf>
    <xf numFmtId="0" fontId="26" fillId="0" borderId="89" xfId="5" applyFont="1" applyBorder="1" applyAlignment="1">
      <alignment horizontal="center" vertical="center"/>
    </xf>
    <xf numFmtId="0" fontId="26" fillId="0" borderId="39" xfId="5" applyFont="1" applyBorder="1" applyAlignment="1">
      <alignment horizontal="center" vertical="center"/>
    </xf>
    <xf numFmtId="0" fontId="26" fillId="0" borderId="44" xfId="5" applyFont="1" applyBorder="1" applyAlignment="1">
      <alignment horizontal="center" vertical="center"/>
    </xf>
    <xf numFmtId="0" fontId="26" fillId="0" borderId="41" xfId="5" applyFont="1" applyBorder="1" applyAlignment="1">
      <alignment horizontal="left" vertical="top"/>
    </xf>
    <xf numFmtId="0" fontId="26" fillId="0" borderId="89" xfId="5" applyFont="1" applyBorder="1" applyAlignment="1">
      <alignment horizontal="left" vertical="center"/>
    </xf>
    <xf numFmtId="0" fontId="26" fillId="0" borderId="39" xfId="5" applyFont="1" applyBorder="1" applyAlignment="1">
      <alignment horizontal="left" vertical="center"/>
    </xf>
    <xf numFmtId="0" fontId="26" fillId="0" borderId="44" xfId="5" applyFont="1" applyBorder="1" applyAlignment="1">
      <alignment horizontal="left" vertical="center"/>
    </xf>
    <xf numFmtId="0" fontId="77" fillId="0" borderId="89" xfId="5" applyFont="1" applyBorder="1" applyAlignment="1">
      <alignment horizontal="left" vertical="center"/>
    </xf>
    <xf numFmtId="0" fontId="77" fillId="0" borderId="39" xfId="5" applyFont="1" applyBorder="1" applyAlignment="1">
      <alignment horizontal="left" vertical="center"/>
    </xf>
    <xf numFmtId="0" fontId="77" fillId="0" borderId="44" xfId="5" applyFont="1" applyBorder="1" applyAlignment="1">
      <alignment horizontal="left" vertical="center"/>
    </xf>
    <xf numFmtId="0" fontId="26" fillId="0" borderId="41" xfId="5" applyFont="1" applyBorder="1" applyAlignment="1">
      <alignment horizontal="left" vertical="center" wrapText="1"/>
    </xf>
    <xf numFmtId="0" fontId="214" fillId="0" borderId="89" xfId="5" applyFont="1" applyBorder="1" applyAlignment="1">
      <alignment horizontal="left" vertical="center" wrapText="1"/>
    </xf>
    <xf numFmtId="0" fontId="214" fillId="0" borderId="39" xfId="5" applyFont="1" applyBorder="1" applyAlignment="1">
      <alignment horizontal="left" vertical="center"/>
    </xf>
    <xf numFmtId="0" fontId="214" fillId="0" borderId="44" xfId="5" applyFont="1" applyBorder="1" applyAlignment="1">
      <alignment horizontal="left" vertical="center"/>
    </xf>
    <xf numFmtId="0" fontId="26" fillId="0" borderId="3" xfId="5" applyFont="1" applyBorder="1" applyAlignment="1">
      <alignment horizontal="left" vertical="center"/>
    </xf>
    <xf numFmtId="0" fontId="26" fillId="0" borderId="4" xfId="5" applyFont="1" applyBorder="1" applyAlignment="1">
      <alignment horizontal="left" vertical="center"/>
    </xf>
    <xf numFmtId="0" fontId="26" fillId="0" borderId="5" xfId="5" applyFont="1" applyBorder="1" applyAlignment="1">
      <alignment horizontal="left" vertical="center"/>
    </xf>
    <xf numFmtId="0" fontId="26" fillId="0" borderId="6" xfId="5" applyFont="1" applyBorder="1" applyAlignment="1">
      <alignment horizontal="left" vertical="center" wrapText="1"/>
    </xf>
    <xf numFmtId="0" fontId="26" fillId="0" borderId="7" xfId="5" applyFont="1" applyBorder="1" applyAlignment="1">
      <alignment horizontal="left" vertical="center"/>
    </xf>
    <xf numFmtId="0" fontId="26" fillId="0" borderId="8" xfId="5" applyFont="1" applyBorder="1" applyAlignment="1">
      <alignment horizontal="left" vertical="center"/>
    </xf>
    <xf numFmtId="0" fontId="77" fillId="0" borderId="6" xfId="5" applyFont="1" applyBorder="1" applyAlignment="1">
      <alignment horizontal="left" vertical="center" wrapText="1"/>
    </xf>
    <xf numFmtId="0" fontId="77" fillId="0" borderId="7" xfId="5" applyFont="1" applyBorder="1" applyAlignment="1">
      <alignment horizontal="left" vertical="center"/>
    </xf>
    <xf numFmtId="0" fontId="77" fillId="0" borderId="8" xfId="5" applyFont="1" applyBorder="1" applyAlignment="1">
      <alignment horizontal="left" vertical="center"/>
    </xf>
    <xf numFmtId="0" fontId="77" fillId="0" borderId="3" xfId="5" applyFont="1" applyBorder="1" applyAlignment="1">
      <alignment horizontal="left" vertical="center"/>
    </xf>
    <xf numFmtId="0" fontId="77" fillId="0" borderId="4" xfId="5" applyFont="1" applyBorder="1" applyAlignment="1">
      <alignment horizontal="left" vertical="center"/>
    </xf>
    <xf numFmtId="0" fontId="77" fillId="0" borderId="5" xfId="5" applyFont="1" applyBorder="1" applyAlignment="1">
      <alignment horizontal="left" vertical="center"/>
    </xf>
    <xf numFmtId="0" fontId="26" fillId="0" borderId="41" xfId="5" applyFont="1" applyBorder="1" applyAlignment="1">
      <alignment horizontal="left" vertical="top" wrapText="1"/>
    </xf>
    <xf numFmtId="0" fontId="26" fillId="0" borderId="41" xfId="5" applyFont="1" applyBorder="1" applyAlignment="1">
      <alignment horizontal="left"/>
    </xf>
    <xf numFmtId="0" fontId="26" fillId="0" borderId="89" xfId="5" applyFont="1" applyBorder="1" applyAlignment="1">
      <alignment horizontal="left"/>
    </xf>
    <xf numFmtId="0" fontId="26" fillId="0" borderId="39" xfId="5" applyFont="1" applyBorder="1" applyAlignment="1">
      <alignment horizontal="left"/>
    </xf>
    <xf numFmtId="0" fontId="26" fillId="0" borderId="44" xfId="5" applyFont="1" applyBorder="1" applyAlignment="1">
      <alignment horizontal="left"/>
    </xf>
    <xf numFmtId="0" fontId="26" fillId="0" borderId="41" xfId="5" applyFont="1" applyBorder="1" applyAlignment="1">
      <alignment horizontal="center" vertical="center"/>
    </xf>
    <xf numFmtId="0" fontId="26" fillId="0" borderId="6" xfId="5" applyFont="1" applyBorder="1" applyAlignment="1">
      <alignment horizontal="left" vertical="top"/>
    </xf>
    <xf numFmtId="0" fontId="26" fillId="0" borderId="7" xfId="5" applyFont="1" applyBorder="1" applyAlignment="1">
      <alignment horizontal="left" vertical="top"/>
    </xf>
    <xf numFmtId="0" fontId="26" fillId="0" borderId="8" xfId="5" applyFont="1" applyBorder="1" applyAlignment="1">
      <alignment horizontal="left" vertical="top"/>
    </xf>
    <xf numFmtId="0" fontId="26" fillId="0" borderId="3" xfId="5" applyFont="1" applyBorder="1" applyAlignment="1">
      <alignment horizontal="left" vertical="top"/>
    </xf>
    <xf numFmtId="0" fontId="26" fillId="0" borderId="4" xfId="5" applyFont="1" applyBorder="1" applyAlignment="1">
      <alignment horizontal="left" vertical="top"/>
    </xf>
    <xf numFmtId="0" fontId="26" fillId="0" borderId="5" xfId="5" applyFont="1" applyBorder="1" applyAlignment="1">
      <alignment horizontal="left" vertical="top"/>
    </xf>
    <xf numFmtId="0" fontId="68" fillId="0" borderId="0" xfId="5" applyFont="1" applyAlignment="1">
      <alignment horizontal="center" vertical="center"/>
    </xf>
    <xf numFmtId="0" fontId="41" fillId="0" borderId="0" xfId="0" applyFont="1" applyFill="1" applyBorder="1" applyAlignment="1">
      <alignment horizontal="left" vertical="center" wrapText="1"/>
    </xf>
    <xf numFmtId="0" fontId="46" fillId="0" borderId="0"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50" fillId="0" borderId="36" xfId="0" applyFont="1" applyFill="1" applyBorder="1" applyAlignment="1">
      <alignment horizontal="center" vertical="center"/>
    </xf>
    <xf numFmtId="0" fontId="50" fillId="0" borderId="37" xfId="0" applyFont="1" applyFill="1" applyBorder="1" applyAlignment="1">
      <alignment horizontal="center" vertical="center"/>
    </xf>
    <xf numFmtId="0" fontId="50" fillId="0" borderId="23" xfId="0" applyFont="1" applyFill="1" applyBorder="1" applyAlignment="1">
      <alignment horizontal="center" vertical="center"/>
    </xf>
    <xf numFmtId="0" fontId="50" fillId="0" borderId="0" xfId="0" applyFont="1" applyFill="1" applyBorder="1" applyAlignment="1">
      <alignment horizontal="center" vertical="center"/>
    </xf>
    <xf numFmtId="0" fontId="50" fillId="0" borderId="24" xfId="0" applyFont="1" applyFill="1" applyBorder="1" applyAlignment="1">
      <alignment horizontal="center" vertical="center"/>
    </xf>
    <xf numFmtId="0" fontId="50" fillId="0" borderId="21"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22" xfId="0" applyFont="1" applyFill="1" applyBorder="1" applyAlignment="1">
      <alignment horizontal="center" vertical="center"/>
    </xf>
    <xf numFmtId="0" fontId="95" fillId="0" borderId="1" xfId="0" applyFont="1" applyFill="1" applyBorder="1" applyAlignment="1">
      <alignment horizontal="center" vertical="center"/>
    </xf>
    <xf numFmtId="0" fontId="95" fillId="0" borderId="0" xfId="0" applyFont="1" applyFill="1" applyBorder="1" applyAlignment="1">
      <alignment horizontal="center" vertical="center"/>
    </xf>
    <xf numFmtId="0" fontId="99" fillId="0" borderId="0" xfId="0" applyNumberFormat="1" applyFont="1" applyFill="1" applyBorder="1" applyAlignment="1">
      <alignment horizontal="center" vertical="center"/>
    </xf>
    <xf numFmtId="0" fontId="110" fillId="0" borderId="0" xfId="0" applyFont="1" applyFill="1" applyBorder="1" applyAlignment="1">
      <alignment horizontal="center" vertical="center"/>
    </xf>
    <xf numFmtId="180" fontId="110" fillId="0" borderId="0" xfId="0" applyNumberFormat="1" applyFont="1" applyFill="1" applyBorder="1" applyAlignment="1">
      <alignment horizontal="left" vertical="center"/>
    </xf>
    <xf numFmtId="0" fontId="46" fillId="0" borderId="7" xfId="0" applyFont="1" applyFill="1" applyBorder="1" applyAlignment="1">
      <alignment horizontal="center" vertical="center" wrapText="1"/>
    </xf>
    <xf numFmtId="0" fontId="44" fillId="0" borderId="0" xfId="0" applyFont="1" applyFill="1" applyBorder="1" applyAlignment="1">
      <alignment horizontal="center" vertical="center"/>
    </xf>
    <xf numFmtId="0" fontId="41" fillId="0" borderId="1" xfId="0" applyFont="1" applyFill="1" applyBorder="1" applyAlignment="1">
      <alignment horizontal="center" vertical="center"/>
    </xf>
    <xf numFmtId="0" fontId="41" fillId="0" borderId="1" xfId="0" applyFont="1" applyFill="1" applyBorder="1" applyAlignment="1">
      <alignment horizontal="center" vertical="center" wrapText="1"/>
    </xf>
    <xf numFmtId="0" fontId="41" fillId="0" borderId="0" xfId="0" applyFont="1" applyFill="1" applyBorder="1" applyAlignment="1">
      <alignment horizontal="center" vertical="center" wrapText="1"/>
    </xf>
    <xf numFmtId="180" fontId="64" fillId="0" borderId="0" xfId="0" applyNumberFormat="1" applyFont="1" applyFill="1" applyBorder="1" applyAlignment="1">
      <alignment horizontal="left" vertical="center"/>
    </xf>
    <xf numFmtId="180" fontId="64" fillId="0" borderId="4" xfId="0" applyNumberFormat="1" applyFont="1" applyFill="1" applyBorder="1" applyAlignment="1">
      <alignment horizontal="left" vertical="center"/>
    </xf>
    <xf numFmtId="0" fontId="83" fillId="0" borderId="0" xfId="0" applyNumberFormat="1" applyFont="1" applyFill="1" applyBorder="1" applyAlignment="1">
      <alignment horizontal="center" vertical="center"/>
    </xf>
    <xf numFmtId="0" fontId="50" fillId="0" borderId="4" xfId="0" applyFont="1" applyFill="1" applyBorder="1" applyAlignment="1">
      <alignment horizontal="center" vertical="center"/>
    </xf>
    <xf numFmtId="0" fontId="46" fillId="0" borderId="2" xfId="0" applyFont="1" applyFill="1" applyBorder="1" applyAlignment="1">
      <alignment horizontal="center" vertical="center" wrapText="1"/>
    </xf>
    <xf numFmtId="0" fontId="46" fillId="0" borderId="6"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8" xfId="0" applyFont="1" applyFill="1" applyBorder="1" applyAlignment="1">
      <alignment horizontal="center" vertical="center"/>
    </xf>
    <xf numFmtId="0" fontId="46" fillId="0" borderId="1"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 xfId="0" applyFont="1" applyFill="1" applyBorder="1" applyAlignment="1">
      <alignment horizontal="center" vertical="center"/>
    </xf>
    <xf numFmtId="0" fontId="46" fillId="0" borderId="3"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5" xfId="0" applyFont="1" applyFill="1" applyBorder="1" applyAlignment="1">
      <alignment horizontal="center" vertical="center"/>
    </xf>
    <xf numFmtId="0" fontId="43" fillId="0" borderId="1"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5" xfId="0" applyFont="1" applyFill="1" applyBorder="1" applyAlignment="1">
      <alignment horizontal="center" vertical="center"/>
    </xf>
    <xf numFmtId="0" fontId="83" fillId="0" borderId="6" xfId="0" applyFont="1" applyFill="1" applyBorder="1" applyAlignment="1">
      <alignment horizontal="left" vertical="center"/>
    </xf>
    <xf numFmtId="0" fontId="83" fillId="0" borderId="7" xfId="0" applyFont="1" applyFill="1" applyBorder="1" applyAlignment="1">
      <alignment horizontal="left" vertical="center"/>
    </xf>
    <xf numFmtId="0" fontId="83" fillId="0" borderId="8" xfId="0" applyFont="1" applyFill="1" applyBorder="1" applyAlignment="1">
      <alignment horizontal="left" vertical="center"/>
    </xf>
    <xf numFmtId="0" fontId="83" fillId="0" borderId="1" xfId="0" applyFont="1" applyFill="1" applyBorder="1" applyAlignment="1">
      <alignment horizontal="left" vertical="center"/>
    </xf>
    <xf numFmtId="0" fontId="83" fillId="0" borderId="0" xfId="0" applyFont="1" applyFill="1" applyBorder="1" applyAlignment="1">
      <alignment horizontal="left" vertical="center"/>
    </xf>
    <xf numFmtId="0" fontId="83" fillId="0" borderId="2" xfId="0" applyFont="1" applyFill="1" applyBorder="1" applyAlignment="1">
      <alignment horizontal="left" vertical="center"/>
    </xf>
    <xf numFmtId="0" fontId="83" fillId="0" borderId="3" xfId="0" applyFont="1" applyFill="1" applyBorder="1" applyAlignment="1">
      <alignment horizontal="left" vertical="center"/>
    </xf>
    <xf numFmtId="0" fontId="83" fillId="0" borderId="4" xfId="0" applyFont="1" applyFill="1" applyBorder="1" applyAlignment="1">
      <alignment horizontal="left" vertical="center"/>
    </xf>
    <xf numFmtId="0" fontId="83" fillId="0" borderId="5" xfId="0" applyFont="1" applyFill="1" applyBorder="1" applyAlignment="1">
      <alignment horizontal="left" vertical="center"/>
    </xf>
    <xf numFmtId="0" fontId="41" fillId="0" borderId="0" xfId="0" applyFont="1" applyFill="1" applyBorder="1" applyAlignment="1">
      <alignment horizontal="left" vertical="center"/>
    </xf>
    <xf numFmtId="0" fontId="41" fillId="0" borderId="34" xfId="0" applyFont="1" applyFill="1" applyBorder="1" applyAlignment="1">
      <alignment horizontal="left" vertical="center"/>
    </xf>
    <xf numFmtId="0" fontId="46" fillId="0" borderId="34" xfId="0" applyFont="1" applyFill="1" applyBorder="1" applyAlignment="1">
      <alignment horizontal="center" vertical="center" wrapText="1"/>
    </xf>
    <xf numFmtId="0" fontId="46" fillId="0" borderId="34" xfId="0" applyFont="1" applyFill="1" applyBorder="1" applyAlignment="1">
      <alignment horizontal="center" vertical="center"/>
    </xf>
    <xf numFmtId="0" fontId="41" fillId="0" borderId="35" xfId="0" applyFont="1" applyFill="1" applyBorder="1" applyAlignment="1">
      <alignment horizontal="left" vertical="center"/>
    </xf>
    <xf numFmtId="0" fontId="46" fillId="0" borderId="35" xfId="0" applyFont="1" applyFill="1" applyBorder="1" applyAlignment="1">
      <alignment horizontal="center" vertical="center"/>
    </xf>
    <xf numFmtId="0" fontId="41" fillId="0" borderId="4" xfId="0" applyFont="1" applyFill="1" applyBorder="1" applyAlignment="1">
      <alignment horizontal="left" vertical="center"/>
    </xf>
    <xf numFmtId="0" fontId="83" fillId="0" borderId="6" xfId="0" applyFont="1" applyFill="1" applyBorder="1" applyAlignment="1">
      <alignment horizontal="center" vertical="center"/>
    </xf>
    <xf numFmtId="0" fontId="83" fillId="0" borderId="7" xfId="0" applyFont="1" applyFill="1" applyBorder="1" applyAlignment="1">
      <alignment horizontal="center" vertical="center"/>
    </xf>
    <xf numFmtId="0" fontId="83" fillId="0" borderId="1"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3" xfId="0" applyFont="1" applyFill="1" applyBorder="1" applyAlignment="1">
      <alignment horizontal="center" vertical="center"/>
    </xf>
    <xf numFmtId="0" fontId="83" fillId="0" borderId="4" xfId="0" applyFont="1" applyFill="1" applyBorder="1" applyAlignment="1">
      <alignment horizontal="center" vertical="center"/>
    </xf>
    <xf numFmtId="0" fontId="41" fillId="0" borderId="7" xfId="0" applyFont="1" applyFill="1" applyBorder="1" applyAlignment="1">
      <alignment horizontal="left" vertical="center"/>
    </xf>
    <xf numFmtId="0" fontId="41" fillId="0" borderId="8" xfId="0" applyFont="1" applyFill="1" applyBorder="1" applyAlignment="1">
      <alignment horizontal="left" vertical="center"/>
    </xf>
    <xf numFmtId="0" fontId="41" fillId="0" borderId="2" xfId="0" applyFont="1" applyFill="1" applyBorder="1" applyAlignment="1">
      <alignment horizontal="left" vertical="center"/>
    </xf>
    <xf numFmtId="0" fontId="41" fillId="0" borderId="5" xfId="0" applyFont="1" applyFill="1" applyBorder="1" applyAlignment="1">
      <alignment horizontal="left" vertical="center"/>
    </xf>
    <xf numFmtId="0" fontId="41" fillId="0" borderId="6" xfId="0" applyFont="1" applyFill="1" applyBorder="1" applyAlignment="1">
      <alignment horizontal="center" vertical="center"/>
    </xf>
    <xf numFmtId="0" fontId="41" fillId="0" borderId="7" xfId="0" applyFont="1" applyFill="1" applyBorder="1" applyAlignment="1">
      <alignment horizontal="center" vertical="center"/>
    </xf>
    <xf numFmtId="0" fontId="41" fillId="0" borderId="8" xfId="0" applyFont="1" applyFill="1" applyBorder="1" applyAlignment="1">
      <alignment horizontal="center" vertical="center"/>
    </xf>
    <xf numFmtId="0" fontId="41" fillId="0" borderId="3" xfId="0" applyFont="1" applyFill="1" applyBorder="1" applyAlignment="1">
      <alignment horizontal="center" vertical="center"/>
    </xf>
    <xf numFmtId="0" fontId="41" fillId="0" borderId="4" xfId="0" applyFont="1" applyFill="1" applyBorder="1" applyAlignment="1">
      <alignment horizontal="center" vertical="center"/>
    </xf>
    <xf numFmtId="0" fontId="41" fillId="0" borderId="5" xfId="0" applyFont="1" applyFill="1" applyBorder="1" applyAlignment="1">
      <alignment horizontal="center" vertical="center"/>
    </xf>
    <xf numFmtId="0" fontId="46" fillId="0" borderId="35" xfId="0" applyNumberFormat="1" applyFont="1" applyFill="1" applyBorder="1" applyAlignment="1">
      <alignment horizontal="center" vertical="center"/>
    </xf>
    <xf numFmtId="0" fontId="46" fillId="0" borderId="0" xfId="0" applyNumberFormat="1" applyFont="1" applyFill="1" applyBorder="1" applyAlignment="1">
      <alignment horizontal="center" vertical="center"/>
    </xf>
    <xf numFmtId="0" fontId="46" fillId="0" borderId="4" xfId="0" applyNumberFormat="1" applyFont="1" applyFill="1" applyBorder="1" applyAlignment="1">
      <alignment horizontal="center" vertical="center"/>
    </xf>
    <xf numFmtId="0" fontId="83" fillId="0" borderId="74" xfId="0" applyFont="1" applyFill="1" applyBorder="1" applyAlignment="1">
      <alignment horizontal="center" vertical="center"/>
    </xf>
    <xf numFmtId="0" fontId="83" fillId="0" borderId="82" xfId="0" applyFont="1" applyFill="1" applyBorder="1" applyAlignment="1">
      <alignment horizontal="center" vertical="center"/>
    </xf>
    <xf numFmtId="0" fontId="83" fillId="0" borderId="15" xfId="0" applyFont="1" applyFill="1" applyBorder="1" applyAlignment="1">
      <alignment horizontal="center" vertical="center"/>
    </xf>
    <xf numFmtId="0" fontId="83" fillId="0" borderId="14" xfId="0" applyFont="1" applyFill="1" applyBorder="1" applyAlignment="1">
      <alignment horizontal="center" vertical="center"/>
    </xf>
    <xf numFmtId="0" fontId="83" fillId="0" borderId="80" xfId="0" applyFont="1" applyFill="1" applyBorder="1" applyAlignment="1">
      <alignment horizontal="center" vertical="center"/>
    </xf>
    <xf numFmtId="0" fontId="83" fillId="0" borderId="81" xfId="0" applyFont="1" applyFill="1" applyBorder="1" applyAlignment="1">
      <alignment horizontal="center" vertical="center"/>
    </xf>
    <xf numFmtId="0" fontId="41" fillId="0" borderId="15" xfId="0" applyFont="1" applyFill="1" applyBorder="1" applyAlignment="1">
      <alignment horizontal="center" vertical="center"/>
    </xf>
    <xf numFmtId="0" fontId="41" fillId="0" borderId="14" xfId="0" applyFont="1" applyFill="1" applyBorder="1" applyAlignment="1">
      <alignment horizontal="center" vertical="center"/>
    </xf>
    <xf numFmtId="0" fontId="50" fillId="0" borderId="0" xfId="0" applyFont="1" applyFill="1" applyBorder="1" applyAlignment="1">
      <alignment horizontal="left" vertical="center" shrinkToFit="1"/>
    </xf>
    <xf numFmtId="0" fontId="50" fillId="0" borderId="34" xfId="0" applyFont="1" applyFill="1" applyBorder="1" applyAlignment="1">
      <alignment horizontal="left" vertical="center" shrinkToFit="1"/>
    </xf>
    <xf numFmtId="0" fontId="50" fillId="0" borderId="35" xfId="0" applyFont="1" applyFill="1" applyBorder="1" applyAlignment="1">
      <alignment horizontal="center" vertical="center" shrinkToFit="1"/>
    </xf>
    <xf numFmtId="0" fontId="50" fillId="0" borderId="0" xfId="0" applyFont="1" applyFill="1" applyBorder="1" applyAlignment="1">
      <alignment horizontal="center" vertical="center" shrinkToFit="1"/>
    </xf>
    <xf numFmtId="0" fontId="50" fillId="0" borderId="34" xfId="0" applyFont="1" applyFill="1" applyBorder="1" applyAlignment="1">
      <alignment horizontal="center" vertical="center" shrinkToFit="1"/>
    </xf>
    <xf numFmtId="0" fontId="64" fillId="0" borderId="35" xfId="0" applyFont="1" applyFill="1" applyBorder="1" applyAlignment="1">
      <alignment horizontal="center" vertical="center" shrinkToFit="1"/>
    </xf>
    <xf numFmtId="0" fontId="64" fillId="0" borderId="0" xfId="0" applyFont="1" applyFill="1" applyBorder="1" applyAlignment="1">
      <alignment horizontal="center" vertical="center" shrinkToFit="1"/>
    </xf>
    <xf numFmtId="0" fontId="64" fillId="0" borderId="34" xfId="0" applyFont="1" applyFill="1" applyBorder="1" applyAlignment="1">
      <alignment horizontal="center" vertical="center" shrinkToFit="1"/>
    </xf>
    <xf numFmtId="0" fontId="43" fillId="0" borderId="7" xfId="0" applyFont="1" applyFill="1" applyBorder="1" applyAlignment="1">
      <alignment horizontal="distributed" vertical="center"/>
    </xf>
    <xf numFmtId="0" fontId="43" fillId="0" borderId="0" xfId="0" applyFont="1" applyFill="1" applyBorder="1" applyAlignment="1">
      <alignment horizontal="distributed" vertical="center"/>
    </xf>
    <xf numFmtId="0" fontId="43" fillId="0" borderId="4" xfId="0" applyFont="1" applyFill="1" applyBorder="1" applyAlignment="1">
      <alignment horizontal="distributed" vertical="center"/>
    </xf>
    <xf numFmtId="0" fontId="46" fillId="0" borderId="6" xfId="0" applyFont="1" applyFill="1" applyBorder="1" applyAlignment="1">
      <alignment horizontal="left" vertical="center" wrapText="1" shrinkToFit="1"/>
    </xf>
    <xf numFmtId="0" fontId="46" fillId="0" borderId="7" xfId="0" applyFont="1" applyFill="1" applyBorder="1" applyAlignment="1">
      <alignment horizontal="left" vertical="center" wrapText="1" shrinkToFit="1"/>
    </xf>
    <xf numFmtId="0" fontId="46" fillId="0" borderId="8" xfId="0" applyFont="1" applyFill="1" applyBorder="1" applyAlignment="1">
      <alignment horizontal="left" vertical="center" wrapText="1" shrinkToFit="1"/>
    </xf>
    <xf numFmtId="0" fontId="46" fillId="0" borderId="1" xfId="0" applyFont="1" applyFill="1" applyBorder="1" applyAlignment="1">
      <alignment horizontal="left" vertical="center" wrapText="1" shrinkToFit="1"/>
    </xf>
    <xf numFmtId="0" fontId="46" fillId="0" borderId="0" xfId="0" applyFont="1" applyFill="1" applyBorder="1" applyAlignment="1">
      <alignment horizontal="left" vertical="center" wrapText="1" shrinkToFit="1"/>
    </xf>
    <xf numFmtId="0" fontId="46" fillId="0" borderId="2" xfId="0" applyFont="1" applyFill="1" applyBorder="1" applyAlignment="1">
      <alignment horizontal="left" vertical="center" wrapText="1" shrinkToFit="1"/>
    </xf>
    <xf numFmtId="0" fontId="46" fillId="0" borderId="3" xfId="0" applyFont="1" applyFill="1" applyBorder="1" applyAlignment="1">
      <alignment horizontal="left" vertical="center" wrapText="1" shrinkToFit="1"/>
    </xf>
    <xf numFmtId="0" fontId="46" fillId="0" borderId="4" xfId="0" applyFont="1" applyFill="1" applyBorder="1" applyAlignment="1">
      <alignment horizontal="left" vertical="center" wrapText="1" shrinkToFit="1"/>
    </xf>
    <xf numFmtId="0" fontId="46" fillId="0" borderId="5" xfId="0" applyFont="1" applyFill="1" applyBorder="1" applyAlignment="1">
      <alignment horizontal="left" vertical="center" wrapText="1" shrinkToFit="1"/>
    </xf>
    <xf numFmtId="0" fontId="63" fillId="0" borderId="0" xfId="0" applyFont="1" applyFill="1" applyBorder="1" applyAlignment="1">
      <alignment horizontal="center" vertical="center"/>
    </xf>
    <xf numFmtId="0" fontId="50" fillId="0" borderId="0" xfId="0" applyFont="1" applyFill="1" applyBorder="1" applyAlignment="1">
      <alignment horizontal="left" vertical="center" indent="1"/>
    </xf>
    <xf numFmtId="0" fontId="42" fillId="0" borderId="0" xfId="0" applyFont="1" applyFill="1" applyBorder="1" applyAlignment="1">
      <alignment horizontal="center" vertical="center" textRotation="255"/>
    </xf>
    <xf numFmtId="0" fontId="108" fillId="0" borderId="15" xfId="0" applyFont="1" applyFill="1" applyBorder="1" applyAlignment="1">
      <alignment horizontal="center" vertical="center"/>
    </xf>
    <xf numFmtId="0" fontId="108" fillId="0" borderId="0" xfId="0" applyFont="1" applyFill="1" applyBorder="1" applyAlignment="1">
      <alignment horizontal="center" vertical="center"/>
    </xf>
    <xf numFmtId="0" fontId="108" fillId="0" borderId="14" xfId="0" applyFont="1" applyFill="1" applyBorder="1" applyAlignment="1">
      <alignment horizontal="center" vertical="center"/>
    </xf>
    <xf numFmtId="0" fontId="108" fillId="0" borderId="80" xfId="0" applyFont="1" applyFill="1" applyBorder="1" applyAlignment="1">
      <alignment horizontal="center" vertical="center"/>
    </xf>
    <xf numFmtId="0" fontId="108" fillId="0" borderId="34" xfId="0" applyFont="1" applyFill="1" applyBorder="1" applyAlignment="1">
      <alignment horizontal="center" vertical="center"/>
    </xf>
    <xf numFmtId="0" fontId="108" fillId="0" borderId="81" xfId="0" applyFont="1" applyFill="1" applyBorder="1" applyAlignment="1">
      <alignment horizontal="center" vertical="center"/>
    </xf>
    <xf numFmtId="0" fontId="62" fillId="0" borderId="0" xfId="0" applyFont="1" applyFill="1" applyBorder="1" applyAlignment="1">
      <alignment horizontal="center" vertical="center"/>
    </xf>
    <xf numFmtId="0" fontId="62" fillId="0" borderId="14" xfId="0" applyFont="1" applyFill="1" applyBorder="1" applyAlignment="1">
      <alignment horizontal="center" vertical="center"/>
    </xf>
    <xf numFmtId="0" fontId="62" fillId="0" borderId="34" xfId="0" applyFont="1" applyFill="1" applyBorder="1" applyAlignment="1">
      <alignment horizontal="center" vertical="center"/>
    </xf>
    <xf numFmtId="0" fontId="62" fillId="0" borderId="81" xfId="0" applyFont="1" applyFill="1" applyBorder="1" applyAlignment="1">
      <alignment horizontal="center" vertical="center"/>
    </xf>
    <xf numFmtId="0" fontId="62" fillId="0" borderId="15" xfId="0" applyFont="1" applyFill="1" applyBorder="1" applyAlignment="1">
      <alignment horizontal="center" vertical="center"/>
    </xf>
    <xf numFmtId="0" fontId="62" fillId="0" borderId="80" xfId="0" applyFont="1" applyFill="1" applyBorder="1" applyAlignment="1">
      <alignment horizontal="center" vertical="center"/>
    </xf>
    <xf numFmtId="38" fontId="83" fillId="0" borderId="7" xfId="3" applyFont="1" applyFill="1" applyBorder="1" applyAlignment="1">
      <alignment horizontal="right" vertical="center"/>
    </xf>
    <xf numFmtId="38" fontId="83" fillId="0" borderId="0" xfId="3" applyFont="1" applyFill="1" applyBorder="1" applyAlignment="1">
      <alignment horizontal="right" vertical="center"/>
    </xf>
    <xf numFmtId="38" fontId="83" fillId="0" borderId="29" xfId="3" applyFont="1" applyFill="1" applyBorder="1" applyAlignment="1">
      <alignment horizontal="right" vertical="center"/>
    </xf>
    <xf numFmtId="0" fontId="41" fillId="0" borderId="29" xfId="0" applyFont="1" applyFill="1" applyBorder="1" applyAlignment="1">
      <alignment horizontal="center" vertical="center"/>
    </xf>
    <xf numFmtId="0" fontId="84" fillId="0" borderId="4" xfId="0" applyFont="1" applyFill="1" applyBorder="1" applyAlignment="1">
      <alignment horizontal="center" vertical="center"/>
    </xf>
    <xf numFmtId="38" fontId="83" fillId="0" borderId="25" xfId="3" applyFont="1" applyFill="1" applyBorder="1" applyAlignment="1">
      <alignment horizontal="right" vertical="center"/>
    </xf>
    <xf numFmtId="38" fontId="83" fillId="0" borderId="26" xfId="3" applyFont="1" applyFill="1" applyBorder="1" applyAlignment="1">
      <alignment horizontal="right" vertical="center"/>
    </xf>
    <xf numFmtId="38" fontId="83" fillId="0" borderId="27" xfId="3" applyFont="1" applyFill="1" applyBorder="1" applyAlignment="1">
      <alignment horizontal="right" vertical="center"/>
    </xf>
    <xf numFmtId="38" fontId="83" fillId="0" borderId="28" xfId="3" applyFont="1" applyFill="1" applyBorder="1" applyAlignment="1">
      <alignment horizontal="right" vertical="center"/>
    </xf>
    <xf numFmtId="0" fontId="46" fillId="0" borderId="6" xfId="0" applyFont="1" applyFill="1" applyBorder="1" applyAlignment="1">
      <alignment horizontal="left" vertical="center" wrapText="1" indent="1"/>
    </xf>
    <xf numFmtId="0" fontId="46" fillId="0" borderId="7" xfId="0" applyFont="1" applyFill="1" applyBorder="1" applyAlignment="1">
      <alignment horizontal="left" vertical="center" wrapText="1" indent="1"/>
    </xf>
    <xf numFmtId="0" fontId="46" fillId="0" borderId="8" xfId="0" applyFont="1" applyFill="1" applyBorder="1" applyAlignment="1">
      <alignment horizontal="left" vertical="center" wrapText="1" indent="1"/>
    </xf>
    <xf numFmtId="0" fontId="46" fillId="0" borderId="1" xfId="0" applyFont="1" applyFill="1" applyBorder="1" applyAlignment="1">
      <alignment horizontal="left" vertical="center" wrapText="1" indent="1"/>
    </xf>
    <xf numFmtId="0" fontId="46" fillId="0" borderId="0" xfId="0" applyFont="1" applyFill="1" applyBorder="1" applyAlignment="1">
      <alignment horizontal="left" vertical="center" wrapText="1" indent="1"/>
    </xf>
    <xf numFmtId="0" fontId="46" fillId="0" borderId="2" xfId="0" applyFont="1" applyFill="1" applyBorder="1" applyAlignment="1">
      <alignment horizontal="left" vertical="center" wrapText="1" indent="1"/>
    </xf>
    <xf numFmtId="0" fontId="46" fillId="0" borderId="3" xfId="0" applyFont="1" applyFill="1" applyBorder="1" applyAlignment="1">
      <alignment horizontal="left" vertical="center" wrapText="1" indent="1"/>
    </xf>
    <xf numFmtId="0" fontId="46" fillId="0" borderId="4" xfId="0" applyFont="1" applyFill="1" applyBorder="1" applyAlignment="1">
      <alignment horizontal="left" vertical="center" wrapText="1" indent="1"/>
    </xf>
    <xf numFmtId="0" fontId="46" fillId="0" borderId="5" xfId="0" applyFont="1" applyFill="1" applyBorder="1" applyAlignment="1">
      <alignment horizontal="left" vertical="center" wrapText="1" indent="1"/>
    </xf>
    <xf numFmtId="49" fontId="83" fillId="0" borderId="7" xfId="0" applyNumberFormat="1" applyFont="1" applyFill="1" applyBorder="1" applyAlignment="1">
      <alignment horizontal="center" vertical="center"/>
    </xf>
    <xf numFmtId="0" fontId="50" fillId="0" borderId="1" xfId="0" applyFont="1" applyFill="1" applyBorder="1" applyAlignment="1">
      <alignment horizontal="right" vertical="center" indent="1"/>
    </xf>
    <xf numFmtId="0" fontId="50" fillId="0" borderId="0" xfId="0" applyFont="1" applyFill="1" applyBorder="1" applyAlignment="1">
      <alignment horizontal="right" vertical="center" indent="1"/>
    </xf>
    <xf numFmtId="0" fontId="50" fillId="0" borderId="2" xfId="0" applyFont="1" applyFill="1" applyBorder="1" applyAlignment="1">
      <alignment horizontal="right" vertical="center" indent="1"/>
    </xf>
    <xf numFmtId="0" fontId="50" fillId="0" borderId="1" xfId="0" applyFont="1" applyFill="1" applyBorder="1" applyAlignment="1">
      <alignment horizontal="left" vertical="center" indent="8" shrinkToFit="1"/>
    </xf>
    <xf numFmtId="0" fontId="50" fillId="0" borderId="0" xfId="0" applyFont="1" applyFill="1" applyBorder="1" applyAlignment="1">
      <alignment horizontal="left" vertical="center" indent="8" shrinkToFit="1"/>
    </xf>
    <xf numFmtId="0" fontId="50" fillId="0" borderId="2" xfId="0" applyFont="1" applyFill="1" applyBorder="1" applyAlignment="1">
      <alignment horizontal="left" vertical="center" indent="8" shrinkToFit="1"/>
    </xf>
    <xf numFmtId="0" fontId="50" fillId="0" borderId="1" xfId="0" applyFont="1" applyFill="1" applyBorder="1" applyAlignment="1">
      <alignment horizontal="center" vertical="center"/>
    </xf>
    <xf numFmtId="0" fontId="50" fillId="0" borderId="2" xfId="0" applyFont="1" applyFill="1" applyBorder="1" applyAlignment="1">
      <alignment horizontal="center" vertical="center"/>
    </xf>
    <xf numFmtId="0" fontId="50" fillId="0" borderId="3" xfId="0" applyFont="1" applyFill="1" applyBorder="1" applyAlignment="1">
      <alignment horizontal="center" vertical="center"/>
    </xf>
    <xf numFmtId="0" fontId="50" fillId="0" borderId="5" xfId="0" applyFont="1" applyFill="1" applyBorder="1" applyAlignment="1">
      <alignment horizontal="center" vertical="center"/>
    </xf>
    <xf numFmtId="0" fontId="83" fillId="0" borderId="6" xfId="0" applyNumberFormat="1" applyFont="1" applyBorder="1" applyAlignment="1">
      <alignment horizontal="left" vertical="center" wrapText="1" indent="1"/>
    </xf>
    <xf numFmtId="0" fontId="83" fillId="0" borderId="7" xfId="0" applyNumberFormat="1" applyFont="1" applyBorder="1" applyAlignment="1">
      <alignment horizontal="left" vertical="center" wrapText="1" indent="1"/>
    </xf>
    <xf numFmtId="0" fontId="83" fillId="0" borderId="8" xfId="0" applyNumberFormat="1" applyFont="1" applyBorder="1" applyAlignment="1">
      <alignment horizontal="left" vertical="center" wrapText="1" indent="1"/>
    </xf>
    <xf numFmtId="0" fontId="83" fillId="0" borderId="1" xfId="0" applyNumberFormat="1" applyFont="1" applyBorder="1" applyAlignment="1">
      <alignment horizontal="left" vertical="center" wrapText="1" indent="1"/>
    </xf>
    <xf numFmtId="0" fontId="83" fillId="0" borderId="0" xfId="0" applyNumberFormat="1" applyFont="1" applyBorder="1" applyAlignment="1">
      <alignment horizontal="left" vertical="center" wrapText="1" indent="1"/>
    </xf>
    <xf numFmtId="0" fontId="83" fillId="0" borderId="2" xfId="0" applyNumberFormat="1" applyFont="1" applyBorder="1" applyAlignment="1">
      <alignment horizontal="left" vertical="center" wrapText="1" indent="1"/>
    </xf>
    <xf numFmtId="0" fontId="83" fillId="0" borderId="3" xfId="0" applyNumberFormat="1" applyFont="1" applyBorder="1" applyAlignment="1">
      <alignment horizontal="left" vertical="center" wrapText="1" indent="1"/>
    </xf>
    <xf numFmtId="0" fontId="83" fillId="0" borderId="4" xfId="0" applyNumberFormat="1" applyFont="1" applyBorder="1" applyAlignment="1">
      <alignment horizontal="left" vertical="center" wrapText="1" indent="1"/>
    </xf>
    <xf numFmtId="0" fontId="83" fillId="0" borderId="5" xfId="0" applyNumberFormat="1" applyFont="1" applyBorder="1" applyAlignment="1">
      <alignment horizontal="left" vertical="center" wrapText="1" indent="1"/>
    </xf>
    <xf numFmtId="0" fontId="53" fillId="0" borderId="6" xfId="0" applyFont="1" applyFill="1" applyBorder="1" applyAlignment="1">
      <alignment horizontal="center" vertical="center"/>
    </xf>
    <xf numFmtId="0" fontId="53" fillId="0" borderId="7" xfId="0" applyFont="1" applyFill="1" applyBorder="1" applyAlignment="1">
      <alignment horizontal="center" vertical="center"/>
    </xf>
    <xf numFmtId="0" fontId="53" fillId="0" borderId="8" xfId="0" applyFont="1" applyFill="1" applyBorder="1" applyAlignment="1">
      <alignment horizontal="center" vertical="center"/>
    </xf>
    <xf numFmtId="0" fontId="53" fillId="0" borderId="1"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2" xfId="0" applyFont="1" applyFill="1" applyBorder="1" applyAlignment="1">
      <alignment horizontal="center" vertical="center"/>
    </xf>
    <xf numFmtId="0" fontId="50" fillId="0" borderId="1" xfId="0" applyFont="1" applyFill="1" applyBorder="1" applyAlignment="1">
      <alignment horizontal="left" vertical="center" indent="1"/>
    </xf>
    <xf numFmtId="0" fontId="50" fillId="0" borderId="2" xfId="0" applyFont="1" applyFill="1" applyBorder="1" applyAlignment="1">
      <alignment horizontal="left" vertical="center" indent="1"/>
    </xf>
    <xf numFmtId="0" fontId="45" fillId="0" borderId="17" xfId="0" applyFont="1" applyBorder="1" applyAlignment="1">
      <alignment horizontal="left" vertical="center"/>
    </xf>
    <xf numFmtId="0" fontId="42" fillId="0" borderId="38" xfId="0" applyFont="1" applyBorder="1" applyAlignment="1">
      <alignment horizontal="center" vertical="center" textRotation="255"/>
    </xf>
    <xf numFmtId="0" fontId="42" fillId="0" borderId="37" xfId="0" applyFont="1" applyBorder="1" applyAlignment="1">
      <alignment horizontal="center" vertical="center" textRotation="255"/>
    </xf>
    <xf numFmtId="0" fontId="42" fillId="0" borderId="23" xfId="0" applyFont="1" applyBorder="1" applyAlignment="1">
      <alignment horizontal="center" vertical="center" textRotation="255"/>
    </xf>
    <xf numFmtId="0" fontId="42" fillId="0" borderId="24" xfId="0" applyFont="1" applyBorder="1" applyAlignment="1">
      <alignment horizontal="center" vertical="center" textRotation="255"/>
    </xf>
    <xf numFmtId="0" fontId="42" fillId="0" borderId="32" xfId="0" applyFont="1" applyBorder="1" applyAlignment="1">
      <alignment horizontal="center" vertical="center" textRotation="255"/>
    </xf>
    <xf numFmtId="0" fontId="42" fillId="0" borderId="33" xfId="0" applyFont="1" applyBorder="1" applyAlignment="1">
      <alignment horizontal="center" vertical="center" textRotation="255"/>
    </xf>
    <xf numFmtId="0" fontId="42" fillId="0" borderId="38"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21" xfId="0" applyFont="1" applyBorder="1" applyAlignment="1">
      <alignment horizontal="center" vertical="center"/>
    </xf>
    <xf numFmtId="0" fontId="42" fillId="0" borderId="17" xfId="0" applyFont="1" applyBorder="1" applyAlignment="1">
      <alignment horizontal="center" vertical="center"/>
    </xf>
    <xf numFmtId="0" fontId="42" fillId="0" borderId="22" xfId="0" applyFont="1" applyBorder="1" applyAlignment="1">
      <alignment horizontal="center" vertical="center"/>
    </xf>
    <xf numFmtId="0" fontId="83" fillId="0" borderId="7" xfId="0" applyNumberFormat="1" applyFont="1" applyFill="1" applyBorder="1" applyAlignment="1">
      <alignment horizontal="center" vertical="center"/>
    </xf>
    <xf numFmtId="0" fontId="41" fillId="0" borderId="1" xfId="0" applyFont="1" applyFill="1" applyBorder="1" applyAlignment="1">
      <alignment horizontal="center" vertical="center" textRotation="255" shrinkToFit="1"/>
    </xf>
    <xf numFmtId="0" fontId="41" fillId="0" borderId="0" xfId="0" applyFont="1" applyFill="1" applyBorder="1" applyAlignment="1">
      <alignment horizontal="center" vertical="center" textRotation="255" shrinkToFit="1"/>
    </xf>
    <xf numFmtId="0" fontId="41" fillId="0" borderId="2" xfId="0" applyFont="1" applyFill="1" applyBorder="1" applyAlignment="1">
      <alignment horizontal="center" vertical="center" textRotation="255" shrinkToFit="1"/>
    </xf>
    <xf numFmtId="0" fontId="41" fillId="0" borderId="41" xfId="0" applyFont="1" applyBorder="1" applyAlignment="1">
      <alignment horizontal="center" vertical="center" shrinkToFit="1"/>
    </xf>
    <xf numFmtId="0" fontId="41" fillId="0" borderId="41" xfId="0" applyFont="1" applyBorder="1" applyAlignment="1">
      <alignment horizontal="right" vertical="center" wrapText="1"/>
    </xf>
    <xf numFmtId="0" fontId="41" fillId="0" borderId="0" xfId="0" applyFont="1" applyAlignment="1">
      <alignment horizontal="left" vertical="top" wrapText="1"/>
    </xf>
    <xf numFmtId="0" fontId="46" fillId="0" borderId="6" xfId="0" applyFont="1" applyBorder="1" applyAlignment="1">
      <alignment horizontal="left" vertical="center" wrapText="1" indent="1"/>
    </xf>
    <xf numFmtId="0" fontId="46" fillId="0" borderId="7" xfId="0" applyFont="1" applyBorder="1" applyAlignment="1">
      <alignment horizontal="left" vertical="center" wrapText="1" indent="1"/>
    </xf>
    <xf numFmtId="0" fontId="46" fillId="0" borderId="8" xfId="0" applyFont="1" applyBorder="1" applyAlignment="1">
      <alignment horizontal="left" vertical="center" wrapText="1" indent="1"/>
    </xf>
    <xf numFmtId="0" fontId="46" fillId="0" borderId="3" xfId="0" applyFont="1" applyBorder="1" applyAlignment="1">
      <alignment horizontal="left" vertical="center" wrapText="1" indent="1"/>
    </xf>
    <xf numFmtId="0" fontId="46" fillId="0" borderId="4" xfId="0" applyFont="1" applyBorder="1" applyAlignment="1">
      <alignment horizontal="left" vertical="center" wrapText="1" indent="1"/>
    </xf>
    <xf numFmtId="0" fontId="46" fillId="0" borderId="5" xfId="0" applyFont="1" applyBorder="1" applyAlignment="1">
      <alignment horizontal="left" vertical="center" wrapText="1" indent="1"/>
    </xf>
    <xf numFmtId="0" fontId="41" fillId="0" borderId="6" xfId="0" applyFont="1" applyBorder="1" applyAlignment="1">
      <alignment horizontal="right" vertical="center"/>
    </xf>
    <xf numFmtId="0" fontId="41" fillId="0" borderId="7" xfId="0" applyFont="1" applyBorder="1" applyAlignment="1">
      <alignment horizontal="right" vertical="center"/>
    </xf>
    <xf numFmtId="0" fontId="41" fillId="0" borderId="8" xfId="0" applyFont="1" applyBorder="1" applyAlignment="1">
      <alignment horizontal="right" vertical="center"/>
    </xf>
    <xf numFmtId="0" fontId="41" fillId="0" borderId="1" xfId="0" applyFont="1" applyBorder="1" applyAlignment="1">
      <alignment horizontal="right" vertical="center"/>
    </xf>
    <xf numFmtId="0" fontId="41" fillId="0" borderId="0" xfId="0" applyFont="1" applyBorder="1" applyAlignment="1">
      <alignment horizontal="right" vertical="center"/>
    </xf>
    <xf numFmtId="0" fontId="41" fillId="0" borderId="2" xfId="0" applyFont="1" applyBorder="1" applyAlignment="1">
      <alignment horizontal="right" vertical="center"/>
    </xf>
    <xf numFmtId="0" fontId="41" fillId="0" borderId="41" xfId="0" applyFont="1" applyBorder="1" applyAlignment="1">
      <alignment horizontal="center" vertical="center" wrapText="1"/>
    </xf>
    <xf numFmtId="49" fontId="46" fillId="0" borderId="7" xfId="0" applyNumberFormat="1" applyFont="1" applyFill="1" applyBorder="1" applyAlignment="1">
      <alignment horizontal="center" vertical="center"/>
    </xf>
    <xf numFmtId="0" fontId="41" fillId="0" borderId="1" xfId="0" applyFont="1" applyBorder="1" applyAlignment="1">
      <alignment horizontal="left" vertical="center"/>
    </xf>
    <xf numFmtId="0" fontId="41" fillId="0" borderId="0" xfId="0" applyFont="1" applyBorder="1" applyAlignment="1">
      <alignment horizontal="left" vertical="center"/>
    </xf>
    <xf numFmtId="0" fontId="41" fillId="0" borderId="2" xfId="0" applyFont="1" applyBorder="1" applyAlignment="1">
      <alignment horizontal="left" vertical="center"/>
    </xf>
    <xf numFmtId="0" fontId="41" fillId="0" borderId="3" xfId="0" applyFont="1" applyBorder="1" applyAlignment="1">
      <alignment horizontal="left" vertical="center"/>
    </xf>
    <xf numFmtId="0" fontId="41" fillId="0" borderId="4" xfId="0" applyFont="1" applyBorder="1" applyAlignment="1">
      <alignment horizontal="left" vertical="center"/>
    </xf>
    <xf numFmtId="0" fontId="41" fillId="0" borderId="5" xfId="0" applyFont="1" applyBorder="1" applyAlignment="1">
      <alignment horizontal="left" vertical="center"/>
    </xf>
    <xf numFmtId="0" fontId="14" fillId="0" borderId="15" xfId="0" applyFont="1" applyBorder="1" applyAlignment="1">
      <alignment horizontal="center" vertical="center"/>
    </xf>
    <xf numFmtId="0" fontId="14" fillId="0" borderId="0" xfId="0" applyFont="1" applyBorder="1" applyAlignment="1">
      <alignment horizontal="center" vertical="center"/>
    </xf>
    <xf numFmtId="0" fontId="14" fillId="0" borderId="14" xfId="0" applyFont="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0" fontId="14" fillId="0" borderId="11" xfId="0" applyFont="1" applyBorder="1" applyAlignment="1">
      <alignment horizontal="center" vertical="center"/>
    </xf>
    <xf numFmtId="0" fontId="41" fillId="0" borderId="1" xfId="0" applyFont="1" applyBorder="1" applyAlignment="1">
      <alignment horizontal="right" vertical="center" indent="1"/>
    </xf>
    <xf numFmtId="0" fontId="41" fillId="0" borderId="0" xfId="0" applyFont="1" applyBorder="1" applyAlignment="1">
      <alignment horizontal="right" vertical="center" indent="1"/>
    </xf>
    <xf numFmtId="0" fontId="41" fillId="0" borderId="2" xfId="0" applyFont="1" applyBorder="1" applyAlignment="1">
      <alignment horizontal="right" vertical="center" indent="1"/>
    </xf>
    <xf numFmtId="0" fontId="46" fillId="0" borderId="1" xfId="0" applyFont="1" applyBorder="1" applyAlignment="1">
      <alignment horizontal="left" vertical="center" wrapText="1" indent="1"/>
    </xf>
    <xf numFmtId="0" fontId="46" fillId="0" borderId="0" xfId="0" applyFont="1" applyBorder="1" applyAlignment="1">
      <alignment horizontal="left" vertical="center" wrapText="1" indent="1"/>
    </xf>
    <xf numFmtId="0" fontId="46" fillId="0" borderId="2" xfId="0" applyFont="1" applyBorder="1" applyAlignment="1">
      <alignment horizontal="left" vertical="center" wrapText="1" indent="1"/>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2" fillId="0" borderId="0" xfId="0" applyFont="1" applyBorder="1" applyAlignment="1">
      <alignment horizontal="center" vertical="center" shrinkToFit="1"/>
    </xf>
    <xf numFmtId="0" fontId="97" fillId="0" borderId="0" xfId="0" applyFont="1" applyAlignment="1">
      <alignment horizontal="center" vertical="center"/>
    </xf>
    <xf numFmtId="0" fontId="97" fillId="0" borderId="4" xfId="0" applyFont="1" applyBorder="1" applyAlignment="1">
      <alignment horizontal="center" vertical="center"/>
    </xf>
    <xf numFmtId="0" fontId="84" fillId="0" borderId="0" xfId="0" applyFont="1" applyBorder="1" applyAlignment="1">
      <alignment horizontal="center" vertical="center" shrinkToFit="1"/>
    </xf>
    <xf numFmtId="0" fontId="97" fillId="0" borderId="0" xfId="0" applyFont="1" applyAlignment="1">
      <alignment horizontal="center" vertical="center" shrinkToFit="1"/>
    </xf>
    <xf numFmtId="0" fontId="97"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1" fillId="0" borderId="0" xfId="0" applyFont="1" applyAlignment="1">
      <alignment horizontal="left" vertical="center"/>
    </xf>
    <xf numFmtId="0" fontId="44" fillId="0" borderId="0" xfId="0" applyFont="1" applyAlignment="1">
      <alignment horizontal="left" vertical="center" indent="1"/>
    </xf>
    <xf numFmtId="0" fontId="46" fillId="0" borderId="6" xfId="0" applyFont="1" applyBorder="1" applyAlignment="1">
      <alignment horizontal="center" vertical="center" shrinkToFit="1"/>
    </xf>
    <xf numFmtId="0" fontId="46" fillId="0" borderId="7" xfId="0" applyFont="1" applyBorder="1" applyAlignment="1">
      <alignment horizontal="center" vertical="center" shrinkToFit="1"/>
    </xf>
    <xf numFmtId="0" fontId="46" fillId="0" borderId="8" xfId="0" applyFont="1" applyBorder="1" applyAlignment="1">
      <alignment horizontal="center" vertical="center" shrinkToFit="1"/>
    </xf>
    <xf numFmtId="0" fontId="46" fillId="0" borderId="1" xfId="0" applyFont="1" applyBorder="1" applyAlignment="1">
      <alignment horizontal="center" vertical="center" shrinkToFit="1"/>
    </xf>
    <xf numFmtId="0" fontId="46" fillId="0" borderId="0" xfId="0" applyFont="1" applyBorder="1" applyAlignment="1">
      <alignment horizontal="center" vertical="center" shrinkToFit="1"/>
    </xf>
    <xf numFmtId="0" fontId="46" fillId="0" borderId="2" xfId="0" applyFont="1" applyBorder="1" applyAlignment="1">
      <alignment horizontal="center" vertical="center" shrinkToFit="1"/>
    </xf>
    <xf numFmtId="196" fontId="83" fillId="0" borderId="7" xfId="0" applyNumberFormat="1" applyFont="1" applyBorder="1" applyAlignment="1">
      <alignment horizontal="center" vertical="center" shrinkToFit="1"/>
    </xf>
    <xf numFmtId="196" fontId="83" fillId="0" borderId="0" xfId="0" applyNumberFormat="1" applyFont="1" applyBorder="1" applyAlignment="1">
      <alignment horizontal="center" vertical="center" shrinkToFit="1"/>
    </xf>
    <xf numFmtId="196" fontId="83" fillId="0" borderId="4" xfId="0" applyNumberFormat="1" applyFont="1" applyBorder="1" applyAlignment="1">
      <alignment horizontal="center" vertical="center" shrinkToFit="1"/>
    </xf>
    <xf numFmtId="0" fontId="14" fillId="0" borderId="6" xfId="0" applyFont="1" applyBorder="1" applyAlignment="1">
      <alignment horizontal="left" vertical="center" wrapText="1" indent="1"/>
    </xf>
    <xf numFmtId="0" fontId="14" fillId="0" borderId="7" xfId="0" applyFont="1" applyBorder="1" applyAlignment="1">
      <alignment horizontal="left" vertical="center" wrapText="1" indent="1"/>
    </xf>
    <xf numFmtId="0" fontId="14" fillId="0" borderId="8" xfId="0" applyFont="1" applyBorder="1" applyAlignment="1">
      <alignment horizontal="left" vertical="center" wrapText="1" indent="1"/>
    </xf>
    <xf numFmtId="0" fontId="14" fillId="0" borderId="3" xfId="0" applyFont="1" applyBorder="1" applyAlignment="1">
      <alignment horizontal="left" vertical="center" wrapText="1" indent="1"/>
    </xf>
    <xf numFmtId="0" fontId="14" fillId="0" borderId="4" xfId="0" applyFont="1" applyBorder="1" applyAlignment="1">
      <alignment horizontal="left" vertical="center" wrapText="1" indent="1"/>
    </xf>
    <xf numFmtId="0" fontId="14" fillId="0" borderId="5" xfId="0" applyFont="1" applyBorder="1" applyAlignment="1">
      <alignment horizontal="left" vertical="center" wrapText="1" inden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4" fillId="0" borderId="10" xfId="0" applyFont="1" applyBorder="1" applyAlignment="1">
      <alignment horizontal="center" vertical="center"/>
    </xf>
    <xf numFmtId="0" fontId="14" fillId="0" borderId="3" xfId="0" applyFont="1" applyBorder="1" applyAlignment="1">
      <alignment horizontal="center" vertical="center"/>
    </xf>
    <xf numFmtId="0" fontId="25" fillId="0" borderId="6" xfId="0" applyFont="1" applyBorder="1" applyAlignment="1">
      <alignment horizontal="right" vertical="center"/>
    </xf>
    <xf numFmtId="0" fontId="25" fillId="0" borderId="7" xfId="0" applyFont="1" applyBorder="1" applyAlignment="1">
      <alignment horizontal="right" vertical="center"/>
    </xf>
    <xf numFmtId="0" fontId="25" fillId="0" borderId="8" xfId="0" applyFont="1" applyBorder="1" applyAlignment="1">
      <alignment horizontal="right" vertical="center"/>
    </xf>
    <xf numFmtId="0" fontId="25" fillId="0" borderId="1" xfId="0" applyFont="1" applyBorder="1" applyAlignment="1">
      <alignment horizontal="right" vertical="center"/>
    </xf>
    <xf numFmtId="0" fontId="25" fillId="0" borderId="0" xfId="0" applyFont="1" applyBorder="1" applyAlignment="1">
      <alignment horizontal="right" vertical="center"/>
    </xf>
    <xf numFmtId="0" fontId="25" fillId="0" borderId="2" xfId="0" applyFont="1" applyBorder="1" applyAlignment="1">
      <alignment horizontal="right" vertical="center"/>
    </xf>
    <xf numFmtId="0" fontId="25" fillId="0" borderId="1" xfId="0" applyFont="1" applyBorder="1" applyAlignment="1">
      <alignment horizontal="left" vertical="center"/>
    </xf>
    <xf numFmtId="0" fontId="25" fillId="0" borderId="0"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5" xfId="0" applyFont="1" applyBorder="1" applyAlignment="1">
      <alignment horizontal="left" vertical="center"/>
    </xf>
    <xf numFmtId="0" fontId="14" fillId="0" borderId="2" xfId="0" applyFont="1" applyBorder="1" applyAlignment="1">
      <alignment horizontal="center" vertical="center"/>
    </xf>
    <xf numFmtId="0" fontId="14" fillId="0" borderId="5" xfId="0" applyFont="1" applyBorder="1" applyAlignment="1">
      <alignment horizontal="center" vertical="center"/>
    </xf>
    <xf numFmtId="0" fontId="14" fillId="0" borderId="8" xfId="0" applyFont="1" applyBorder="1" applyAlignment="1">
      <alignment horizontal="center" vertical="center"/>
    </xf>
    <xf numFmtId="179" fontId="41"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0" fontId="46" fillId="0" borderId="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3" xfId="0" applyFont="1" applyBorder="1" applyAlignment="1">
      <alignment horizontal="center" vertical="center" wrapText="1"/>
    </xf>
    <xf numFmtId="178" fontId="46" fillId="0" borderId="6" xfId="0" applyNumberFormat="1" applyFont="1" applyBorder="1" applyAlignment="1">
      <alignment horizontal="right" vertical="center" wrapText="1"/>
    </xf>
    <xf numFmtId="178" fontId="46" fillId="0" borderId="7" xfId="0" applyNumberFormat="1" applyFont="1" applyBorder="1" applyAlignment="1">
      <alignment horizontal="right" vertical="center" wrapText="1"/>
    </xf>
    <xf numFmtId="178" fontId="46" fillId="0" borderId="1" xfId="0" applyNumberFormat="1" applyFont="1" applyBorder="1" applyAlignment="1">
      <alignment horizontal="right" vertical="center" wrapText="1"/>
    </xf>
    <xf numFmtId="178" fontId="46" fillId="0" borderId="0" xfId="0" applyNumberFormat="1" applyFont="1" applyBorder="1" applyAlignment="1">
      <alignment horizontal="right" vertical="center" wrapText="1"/>
    </xf>
    <xf numFmtId="178" fontId="46" fillId="0" borderId="3" xfId="0" applyNumberFormat="1" applyFont="1" applyBorder="1" applyAlignment="1">
      <alignment horizontal="right" vertical="center" wrapText="1"/>
    </xf>
    <xf numFmtId="178" fontId="46" fillId="0" borderId="4" xfId="0" applyNumberFormat="1" applyFont="1" applyBorder="1" applyAlignment="1">
      <alignment horizontal="right" vertical="center" wrapText="1"/>
    </xf>
    <xf numFmtId="177" fontId="46" fillId="0" borderId="7" xfId="0" applyNumberFormat="1" applyFont="1" applyBorder="1" applyAlignment="1">
      <alignment horizontal="left" vertical="center" wrapText="1"/>
    </xf>
    <xf numFmtId="177" fontId="46" fillId="0" borderId="8" xfId="0" applyNumberFormat="1" applyFont="1" applyBorder="1" applyAlignment="1">
      <alignment horizontal="left" vertical="center" wrapText="1"/>
    </xf>
    <xf numFmtId="177" fontId="46" fillId="0" borderId="0" xfId="0" applyNumberFormat="1" applyFont="1" applyBorder="1" applyAlignment="1">
      <alignment horizontal="left" vertical="center" wrapText="1"/>
    </xf>
    <xf numFmtId="177" fontId="46" fillId="0" borderId="2" xfId="0" applyNumberFormat="1" applyFont="1" applyBorder="1" applyAlignment="1">
      <alignment horizontal="left" vertical="center" wrapText="1"/>
    </xf>
    <xf numFmtId="177" fontId="46" fillId="0" borderId="4" xfId="0" applyNumberFormat="1" applyFont="1" applyBorder="1" applyAlignment="1">
      <alignment horizontal="left" vertical="center" wrapText="1"/>
    </xf>
    <xf numFmtId="177" fontId="46" fillId="0" borderId="5" xfId="0" applyNumberFormat="1" applyFont="1" applyBorder="1" applyAlignment="1">
      <alignment horizontal="left" vertical="center" wrapText="1"/>
    </xf>
    <xf numFmtId="0" fontId="46" fillId="0" borderId="70" xfId="0" applyFont="1" applyBorder="1" applyAlignment="1">
      <alignment horizontal="center" vertical="center" wrapText="1"/>
    </xf>
    <xf numFmtId="0" fontId="46" fillId="0" borderId="71" xfId="0" applyFont="1" applyBorder="1" applyAlignment="1">
      <alignment horizontal="center" vertical="center" wrapText="1"/>
    </xf>
    <xf numFmtId="0" fontId="46" fillId="0" borderId="72" xfId="0" applyFont="1" applyBorder="1" applyAlignment="1">
      <alignment horizontal="center" vertical="center" wrapText="1"/>
    </xf>
    <xf numFmtId="0" fontId="46" fillId="0" borderId="73"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0" xfId="0" applyFont="1" applyBorder="1" applyAlignment="1">
      <alignment horizontal="left" vertical="center" wrapText="1"/>
    </xf>
    <xf numFmtId="0" fontId="46" fillId="0" borderId="15" xfId="0" applyFont="1" applyBorder="1" applyAlignment="1">
      <alignment horizontal="left" vertical="center" wrapText="1"/>
    </xf>
    <xf numFmtId="0" fontId="46" fillId="0" borderId="13" xfId="0" applyFont="1" applyBorder="1" applyAlignment="1">
      <alignment horizontal="left" vertical="center" wrapText="1"/>
    </xf>
    <xf numFmtId="176" fontId="46" fillId="0" borderId="6" xfId="0" applyNumberFormat="1" applyFont="1" applyBorder="1" applyAlignment="1">
      <alignment horizontal="right" vertical="center" wrapText="1"/>
    </xf>
    <xf numFmtId="176" fontId="46" fillId="0" borderId="7" xfId="0" applyNumberFormat="1" applyFont="1" applyBorder="1" applyAlignment="1">
      <alignment horizontal="right" vertical="center" wrapText="1"/>
    </xf>
    <xf numFmtId="176" fontId="46" fillId="0" borderId="1" xfId="0" applyNumberFormat="1" applyFont="1" applyBorder="1" applyAlignment="1">
      <alignment horizontal="right" vertical="center" wrapText="1"/>
    </xf>
    <xf numFmtId="176" fontId="46" fillId="0" borderId="0" xfId="0" applyNumberFormat="1" applyFont="1" applyBorder="1" applyAlignment="1">
      <alignment horizontal="right" vertical="center" wrapText="1"/>
    </xf>
    <xf numFmtId="176" fontId="46" fillId="0" borderId="3" xfId="0" applyNumberFormat="1" applyFont="1" applyBorder="1" applyAlignment="1">
      <alignment horizontal="right" vertical="center" wrapText="1"/>
    </xf>
    <xf numFmtId="176" fontId="46" fillId="0" borderId="4" xfId="0" applyNumberFormat="1" applyFont="1" applyBorder="1" applyAlignment="1">
      <alignment horizontal="right" vertical="center" wrapText="1"/>
    </xf>
    <xf numFmtId="0" fontId="41" fillId="0" borderId="74" xfId="0" applyFont="1" applyBorder="1" applyAlignment="1">
      <alignment horizontal="left" vertical="center"/>
    </xf>
    <xf numFmtId="0" fontId="41" fillId="0" borderId="35" xfId="0" applyFont="1" applyBorder="1" applyAlignment="1">
      <alignment horizontal="left" vertical="center"/>
    </xf>
    <xf numFmtId="0" fontId="41" fillId="0" borderId="75" xfId="0" applyFont="1" applyBorder="1" applyAlignment="1">
      <alignment horizontal="left" vertical="center"/>
    </xf>
    <xf numFmtId="0" fontId="41" fillId="0" borderId="15" xfId="0" applyFont="1" applyBorder="1" applyAlignment="1">
      <alignment horizontal="left" vertical="center"/>
    </xf>
    <xf numFmtId="0" fontId="41" fillId="0" borderId="13" xfId="0" applyFont="1" applyBorder="1" applyAlignment="1">
      <alignment horizontal="left" vertical="center"/>
    </xf>
    <xf numFmtId="0" fontId="46" fillId="0" borderId="4" xfId="0" applyFont="1" applyBorder="1" applyAlignment="1">
      <alignment horizontal="center" vertical="center" shrinkToFit="1"/>
    </xf>
    <xf numFmtId="0" fontId="0" fillId="0" borderId="0" xfId="0" applyBorder="1" applyAlignment="1">
      <alignment horizontal="right" vertical="center" indent="1"/>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84" fillId="0" borderId="0" xfId="0" applyFont="1" applyFill="1" applyBorder="1" applyAlignment="1">
      <alignment horizontal="center" vertical="center" shrinkToFit="1"/>
    </xf>
    <xf numFmtId="0" fontId="97" fillId="0" borderId="0" xfId="0" applyFont="1" applyFill="1" applyAlignment="1">
      <alignment horizontal="center" vertical="center" shrinkToFit="1"/>
    </xf>
    <xf numFmtId="0" fontId="97" fillId="0" borderId="4" xfId="0" applyFont="1" applyFill="1" applyBorder="1" applyAlignment="1">
      <alignment horizontal="center" vertical="center" shrinkToFit="1"/>
    </xf>
    <xf numFmtId="0" fontId="46" fillId="0" borderId="70" xfId="0" applyFont="1" applyBorder="1" applyAlignment="1">
      <alignment horizontal="center" vertical="center"/>
    </xf>
    <xf numFmtId="0" fontId="46" fillId="0" borderId="71" xfId="0" applyFont="1" applyBorder="1" applyAlignment="1">
      <alignment horizontal="center" vertical="center"/>
    </xf>
    <xf numFmtId="0" fontId="46" fillId="0" borderId="72" xfId="0" applyFont="1" applyBorder="1" applyAlignment="1">
      <alignment horizontal="center" vertical="center"/>
    </xf>
    <xf numFmtId="0" fontId="46" fillId="0" borderId="73" xfId="0" applyFont="1" applyBorder="1" applyAlignment="1">
      <alignment horizontal="center" vertical="center"/>
    </xf>
    <xf numFmtId="0" fontId="46" fillId="0" borderId="16" xfId="0" applyFont="1" applyBorder="1" applyAlignment="1">
      <alignment horizontal="center" vertical="center"/>
    </xf>
    <xf numFmtId="0" fontId="46" fillId="0" borderId="12" xfId="0" applyFont="1" applyBorder="1" applyAlignment="1">
      <alignment horizontal="center" vertical="center"/>
    </xf>
    <xf numFmtId="176" fontId="46" fillId="0" borderId="6" xfId="0" applyNumberFormat="1" applyFont="1" applyBorder="1" applyAlignment="1">
      <alignment horizontal="right" vertical="center"/>
    </xf>
    <xf numFmtId="176" fontId="46" fillId="0" borderId="7" xfId="0" applyNumberFormat="1" applyFont="1" applyBorder="1" applyAlignment="1">
      <alignment horizontal="right" vertical="center"/>
    </xf>
    <xf numFmtId="176" fontId="46" fillId="0" borderId="1" xfId="0" applyNumberFormat="1" applyFont="1" applyBorder="1" applyAlignment="1">
      <alignment horizontal="right" vertical="center"/>
    </xf>
    <xf numFmtId="176" fontId="46" fillId="0" borderId="0" xfId="0" applyNumberFormat="1" applyFont="1" applyBorder="1" applyAlignment="1">
      <alignment horizontal="right" vertical="center"/>
    </xf>
    <xf numFmtId="176" fontId="46" fillId="0" borderId="3" xfId="0" applyNumberFormat="1" applyFont="1" applyBorder="1" applyAlignment="1">
      <alignment horizontal="right" vertical="center"/>
    </xf>
    <xf numFmtId="176" fontId="46" fillId="0" borderId="4" xfId="0" applyNumberFormat="1" applyFont="1" applyBorder="1" applyAlignment="1">
      <alignment horizontal="right" vertical="center"/>
    </xf>
    <xf numFmtId="0" fontId="46" fillId="0" borderId="7" xfId="0" applyFont="1" applyBorder="1" applyAlignment="1">
      <alignment horizontal="left" vertical="center"/>
    </xf>
    <xf numFmtId="0" fontId="46" fillId="0" borderId="8" xfId="0" applyFont="1" applyBorder="1" applyAlignment="1">
      <alignment horizontal="left" vertical="center"/>
    </xf>
    <xf numFmtId="0" fontId="46" fillId="0" borderId="3" xfId="0" applyFont="1" applyBorder="1" applyAlignment="1">
      <alignment horizontal="center" vertical="center"/>
    </xf>
    <xf numFmtId="178" fontId="46" fillId="0" borderId="6" xfId="0" applyNumberFormat="1" applyFont="1" applyBorder="1" applyAlignment="1">
      <alignment horizontal="right" vertical="center"/>
    </xf>
    <xf numFmtId="178" fontId="46" fillId="0" borderId="7" xfId="0" applyNumberFormat="1" applyFont="1" applyBorder="1" applyAlignment="1">
      <alignment horizontal="right" vertical="center"/>
    </xf>
    <xf numFmtId="178" fontId="46" fillId="0" borderId="1" xfId="0" applyNumberFormat="1" applyFont="1" applyBorder="1" applyAlignment="1">
      <alignment horizontal="right" vertical="center"/>
    </xf>
    <xf numFmtId="178" fontId="46" fillId="0" borderId="0" xfId="0" applyNumberFormat="1" applyFont="1" applyBorder="1" applyAlignment="1">
      <alignment horizontal="right" vertical="center"/>
    </xf>
    <xf numFmtId="178" fontId="46" fillId="0" borderId="3" xfId="0" applyNumberFormat="1" applyFont="1" applyBorder="1" applyAlignment="1">
      <alignment horizontal="right" vertical="center"/>
    </xf>
    <xf numFmtId="178" fontId="46" fillId="0" borderId="4" xfId="0" applyNumberFormat="1" applyFont="1" applyBorder="1" applyAlignment="1">
      <alignment horizontal="right" vertical="center"/>
    </xf>
    <xf numFmtId="177" fontId="46" fillId="0" borderId="7" xfId="0" applyNumberFormat="1" applyFont="1" applyBorder="1" applyAlignment="1">
      <alignment horizontal="center" vertical="center"/>
    </xf>
    <xf numFmtId="177" fontId="46" fillId="0" borderId="8" xfId="0" applyNumberFormat="1" applyFont="1" applyBorder="1" applyAlignment="1">
      <alignment horizontal="center" vertical="center"/>
    </xf>
    <xf numFmtId="177" fontId="46" fillId="0" borderId="0" xfId="0" applyNumberFormat="1" applyFont="1" applyBorder="1" applyAlignment="1">
      <alignment horizontal="center" vertical="center"/>
    </xf>
    <xf numFmtId="177" fontId="46" fillId="0" borderId="2" xfId="0" applyNumberFormat="1" applyFont="1" applyBorder="1" applyAlignment="1">
      <alignment horizontal="center" vertical="center"/>
    </xf>
    <xf numFmtId="177" fontId="46" fillId="0" borderId="4" xfId="0" applyNumberFormat="1" applyFont="1" applyBorder="1" applyAlignment="1">
      <alignment horizontal="center" vertical="center"/>
    </xf>
    <xf numFmtId="177" fontId="46" fillId="0" borderId="5" xfId="0" applyNumberFormat="1" applyFont="1" applyBorder="1" applyAlignment="1">
      <alignment horizontal="center" vertical="center"/>
    </xf>
    <xf numFmtId="178" fontId="46" fillId="0" borderId="6" xfId="0" applyNumberFormat="1" applyFont="1" applyBorder="1" applyAlignment="1">
      <alignment horizontal="center" vertical="center" wrapText="1"/>
    </xf>
    <xf numFmtId="177" fontId="46" fillId="0" borderId="7" xfId="0" applyNumberFormat="1" applyFont="1" applyBorder="1" applyAlignment="1">
      <alignment horizontal="left" vertical="center"/>
    </xf>
    <xf numFmtId="177" fontId="46" fillId="0" borderId="8" xfId="0" applyNumberFormat="1" applyFont="1" applyBorder="1" applyAlignment="1">
      <alignment horizontal="left" vertical="center"/>
    </xf>
    <xf numFmtId="177" fontId="46" fillId="0" borderId="0" xfId="0" applyNumberFormat="1" applyFont="1" applyBorder="1" applyAlignment="1">
      <alignment horizontal="left" vertical="center"/>
    </xf>
    <xf numFmtId="177" fontId="46" fillId="0" borderId="2" xfId="0" applyNumberFormat="1" applyFont="1" applyBorder="1" applyAlignment="1">
      <alignment horizontal="left" vertical="center"/>
    </xf>
    <xf numFmtId="177" fontId="46" fillId="0" borderId="4" xfId="0" applyNumberFormat="1" applyFont="1" applyBorder="1" applyAlignment="1">
      <alignment horizontal="left" vertical="center"/>
    </xf>
    <xf numFmtId="177" fontId="46" fillId="0" borderId="5" xfId="0" applyNumberFormat="1" applyFont="1" applyBorder="1" applyAlignment="1">
      <alignment horizontal="left" vertical="center"/>
    </xf>
    <xf numFmtId="0" fontId="51" fillId="0" borderId="0" xfId="0" applyFont="1" applyBorder="1" applyAlignment="1">
      <alignment horizontal="left"/>
    </xf>
    <xf numFmtId="38" fontId="46" fillId="0" borderId="6" xfId="3" applyFont="1" applyBorder="1" applyAlignment="1">
      <alignment horizontal="left" vertical="center" wrapText="1"/>
    </xf>
    <xf numFmtId="38" fontId="46" fillId="0" borderId="7" xfId="3" applyFont="1" applyBorder="1" applyAlignment="1">
      <alignment horizontal="left" vertical="center" wrapText="1"/>
    </xf>
    <xf numFmtId="38" fontId="46" fillId="0" borderId="8" xfId="3" applyFont="1" applyBorder="1" applyAlignment="1">
      <alignment horizontal="left" vertical="center" wrapText="1"/>
    </xf>
    <xf numFmtId="38" fontId="46" fillId="0" borderId="1" xfId="3" applyFont="1" applyBorder="1" applyAlignment="1">
      <alignment horizontal="left" vertical="center" wrapText="1"/>
    </xf>
    <xf numFmtId="38" fontId="46" fillId="0" borderId="0" xfId="3" applyFont="1" applyBorder="1" applyAlignment="1">
      <alignment horizontal="left" vertical="center" wrapText="1"/>
    </xf>
    <xf numFmtId="38" fontId="46" fillId="0" borderId="2" xfId="3" applyFont="1" applyBorder="1" applyAlignment="1">
      <alignment horizontal="left" vertical="center" wrapText="1"/>
    </xf>
    <xf numFmtId="38" fontId="46" fillId="0" borderId="3" xfId="3" applyFont="1" applyBorder="1" applyAlignment="1">
      <alignment horizontal="left" vertical="center" wrapText="1"/>
    </xf>
    <xf numFmtId="38" fontId="46" fillId="0" borderId="4" xfId="3" applyFont="1" applyBorder="1" applyAlignment="1">
      <alignment horizontal="left" vertical="center" wrapText="1"/>
    </xf>
    <xf numFmtId="38" fontId="46" fillId="0" borderId="5" xfId="3" applyFont="1" applyBorder="1" applyAlignment="1">
      <alignment horizontal="left" vertical="center" wrapText="1"/>
    </xf>
    <xf numFmtId="178" fontId="46" fillId="0" borderId="6" xfId="0" applyNumberFormat="1" applyFont="1" applyBorder="1" applyAlignment="1">
      <alignment horizontal="left" vertical="center" wrapText="1"/>
    </xf>
    <xf numFmtId="178" fontId="46" fillId="0" borderId="7" xfId="0" applyNumberFormat="1" applyFont="1" applyBorder="1" applyAlignment="1">
      <alignment horizontal="left" vertical="center" wrapText="1"/>
    </xf>
    <xf numFmtId="178" fontId="46" fillId="0" borderId="8" xfId="0" applyNumberFormat="1" applyFont="1" applyBorder="1" applyAlignment="1">
      <alignment horizontal="left" vertical="center" wrapText="1"/>
    </xf>
    <xf numFmtId="178" fontId="46" fillId="0" borderId="1" xfId="0" applyNumberFormat="1" applyFont="1" applyBorder="1" applyAlignment="1">
      <alignment horizontal="left" vertical="center" wrapText="1"/>
    </xf>
    <xf numFmtId="178" fontId="46" fillId="0" borderId="0" xfId="0" applyNumberFormat="1" applyFont="1" applyBorder="1" applyAlignment="1">
      <alignment horizontal="left" vertical="center" wrapText="1"/>
    </xf>
    <xf numFmtId="178" fontId="46" fillId="0" borderId="2" xfId="0" applyNumberFormat="1" applyFont="1" applyBorder="1" applyAlignment="1">
      <alignment horizontal="left" vertical="center" wrapText="1"/>
    </xf>
    <xf numFmtId="178" fontId="46" fillId="0" borderId="3" xfId="0" applyNumberFormat="1" applyFont="1" applyBorder="1" applyAlignment="1">
      <alignment horizontal="left" vertical="center" wrapText="1"/>
    </xf>
    <xf numFmtId="178" fontId="46" fillId="0" borderId="4" xfId="0" applyNumberFormat="1" applyFont="1" applyBorder="1" applyAlignment="1">
      <alignment horizontal="left" vertical="center" wrapText="1"/>
    </xf>
    <xf numFmtId="178" fontId="46" fillId="0" borderId="5" xfId="0" applyNumberFormat="1" applyFont="1" applyBorder="1" applyAlignment="1">
      <alignment horizontal="left" vertical="center" wrapText="1"/>
    </xf>
    <xf numFmtId="0" fontId="46" fillId="0" borderId="6" xfId="0" applyFont="1" applyBorder="1" applyAlignment="1">
      <alignment horizontal="right" vertical="center"/>
    </xf>
    <xf numFmtId="0" fontId="46" fillId="0" borderId="7" xfId="0" applyFont="1" applyBorder="1" applyAlignment="1">
      <alignment horizontal="right" vertical="center"/>
    </xf>
    <xf numFmtId="0" fontId="46" fillId="0" borderId="3" xfId="0" applyFont="1" applyBorder="1" applyAlignment="1">
      <alignment horizontal="right" vertical="center"/>
    </xf>
    <xf numFmtId="0" fontId="46" fillId="0" borderId="4" xfId="0" applyFont="1" applyBorder="1" applyAlignment="1">
      <alignment horizontal="right"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38" fontId="48" fillId="0" borderId="6" xfId="3" applyFont="1" applyBorder="1" applyAlignment="1">
      <alignment horizontal="center" vertical="center"/>
    </xf>
    <xf numFmtId="38" fontId="48" fillId="0" borderId="7" xfId="3" applyFont="1" applyBorder="1" applyAlignment="1">
      <alignment horizontal="center" vertical="center"/>
    </xf>
    <xf numFmtId="38" fontId="48" fillId="0" borderId="8" xfId="3" applyFont="1" applyBorder="1" applyAlignment="1">
      <alignment horizontal="center" vertical="center"/>
    </xf>
    <xf numFmtId="38" fontId="48" fillId="0" borderId="3" xfId="3" applyFont="1" applyBorder="1" applyAlignment="1">
      <alignment horizontal="center" vertical="center"/>
    </xf>
    <xf numFmtId="38" fontId="48" fillId="0" borderId="4" xfId="3" applyFont="1" applyBorder="1" applyAlignment="1">
      <alignment horizontal="center" vertical="center"/>
    </xf>
    <xf numFmtId="38" fontId="48" fillId="0" borderId="5" xfId="3" applyFont="1" applyBorder="1" applyAlignment="1">
      <alignment horizontal="center" vertical="center"/>
    </xf>
    <xf numFmtId="178" fontId="48" fillId="0" borderId="6" xfId="0" applyNumberFormat="1" applyFont="1" applyBorder="1" applyAlignment="1">
      <alignment horizontal="center" vertical="center"/>
    </xf>
    <xf numFmtId="178" fontId="48" fillId="0" borderId="7" xfId="0" applyNumberFormat="1" applyFont="1" applyBorder="1" applyAlignment="1">
      <alignment horizontal="center" vertical="center"/>
    </xf>
    <xf numFmtId="178" fontId="48" fillId="0" borderId="8" xfId="0" applyNumberFormat="1" applyFont="1" applyBorder="1" applyAlignment="1">
      <alignment horizontal="center" vertical="center"/>
    </xf>
    <xf numFmtId="178" fontId="48" fillId="0" borderId="3" xfId="0" applyNumberFormat="1" applyFont="1" applyBorder="1" applyAlignment="1">
      <alignment horizontal="center" vertical="center"/>
    </xf>
    <xf numFmtId="178" fontId="48" fillId="0" borderId="4" xfId="0" applyNumberFormat="1" applyFont="1" applyBorder="1" applyAlignment="1">
      <alignment horizontal="center" vertical="center"/>
    </xf>
    <xf numFmtId="178" fontId="48" fillId="0" borderId="5" xfId="0" applyNumberFormat="1" applyFont="1" applyBorder="1" applyAlignment="1">
      <alignment horizontal="center" vertical="center"/>
    </xf>
    <xf numFmtId="0" fontId="47" fillId="0" borderId="40" xfId="0" applyFont="1" applyBorder="1" applyAlignment="1">
      <alignment horizontal="center" vertical="center" textRotation="255" shrinkToFit="1"/>
    </xf>
    <xf numFmtId="0" fontId="47" fillId="0" borderId="42" xfId="0" applyFont="1" applyBorder="1" applyAlignment="1">
      <alignment horizontal="center" vertical="center" textRotation="255" shrinkToFit="1"/>
    </xf>
    <xf numFmtId="0" fontId="47" fillId="0" borderId="43" xfId="0" applyFont="1" applyBorder="1" applyAlignment="1">
      <alignment horizontal="center" vertical="center" textRotation="255" shrinkToFit="1"/>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89" xfId="0" applyFont="1" applyBorder="1" applyAlignment="1">
      <alignment horizontal="left" vertical="center" shrinkToFit="1"/>
    </xf>
    <xf numFmtId="0" fontId="47" fillId="0" borderId="39" xfId="0" applyFont="1" applyBorder="1" applyAlignment="1">
      <alignment horizontal="left" vertical="center" shrinkToFit="1"/>
    </xf>
    <xf numFmtId="0" fontId="47" fillId="0" borderId="44" xfId="0" applyFont="1" applyBorder="1" applyAlignment="1">
      <alignment horizontal="left" vertical="center" shrinkToFit="1"/>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49" fontId="46" fillId="0" borderId="4" xfId="0" applyNumberFormat="1" applyFont="1" applyBorder="1" applyAlignment="1">
      <alignment horizontal="center" vertical="center"/>
    </xf>
    <xf numFmtId="0" fontId="48" fillId="0" borderId="0" xfId="0" applyFont="1" applyBorder="1" applyAlignment="1">
      <alignment horizontal="left" vertical="center"/>
    </xf>
    <xf numFmtId="0" fontId="48" fillId="0" borderId="4" xfId="0" applyFont="1" applyBorder="1" applyAlignment="1">
      <alignment horizontal="left" vertical="center"/>
    </xf>
    <xf numFmtId="0" fontId="51" fillId="0" borderId="0" xfId="0" applyFont="1" applyBorder="1" applyAlignment="1">
      <alignment horizontal="left" vertical="center"/>
    </xf>
    <xf numFmtId="0" fontId="51" fillId="0" borderId="0" xfId="0" applyFont="1" applyBorder="1" applyAlignment="1">
      <alignment horizontal="center" vertical="center"/>
    </xf>
    <xf numFmtId="0" fontId="50" fillId="0" borderId="0" xfId="0" applyFont="1" applyBorder="1" applyAlignment="1">
      <alignment horizontal="center" vertical="center"/>
    </xf>
    <xf numFmtId="0" fontId="48" fillId="0" borderId="38" xfId="0" applyFont="1" applyBorder="1" applyAlignment="1">
      <alignment horizontal="center" vertical="center"/>
    </xf>
    <xf numFmtId="0" fontId="48" fillId="0" borderId="36" xfId="0" applyFont="1" applyBorder="1" applyAlignment="1">
      <alignment horizontal="center" vertical="center"/>
    </xf>
    <xf numFmtId="0" fontId="48" fillId="0" borderId="37" xfId="0" applyFont="1" applyBorder="1" applyAlignment="1">
      <alignment horizontal="center" vertical="center"/>
    </xf>
    <xf numFmtId="0" fontId="48" fillId="0" borderId="23" xfId="0" applyFont="1" applyBorder="1" applyAlignment="1">
      <alignment horizontal="center" vertical="center"/>
    </xf>
    <xf numFmtId="0" fontId="48" fillId="0" borderId="0" xfId="0" applyFont="1" applyBorder="1" applyAlignment="1">
      <alignment horizontal="center" vertical="center"/>
    </xf>
    <xf numFmtId="0" fontId="48" fillId="0" borderId="24" xfId="0" applyFont="1" applyBorder="1" applyAlignment="1">
      <alignment horizontal="center" vertical="center"/>
    </xf>
    <xf numFmtId="0" fontId="48" fillId="0" borderId="21" xfId="0" applyFont="1" applyBorder="1" applyAlignment="1">
      <alignment horizontal="center" vertical="center"/>
    </xf>
    <xf numFmtId="0" fontId="48" fillId="0" borderId="17" xfId="0" applyFont="1" applyBorder="1" applyAlignment="1">
      <alignment horizontal="center" vertical="center"/>
    </xf>
    <xf numFmtId="0" fontId="48" fillId="0" borderId="22" xfId="0" applyFont="1" applyBorder="1" applyAlignment="1">
      <alignment horizontal="center" vertical="center"/>
    </xf>
    <xf numFmtId="0" fontId="103" fillId="0" borderId="36" xfId="0" applyFont="1" applyBorder="1" applyAlignment="1">
      <alignment horizontal="left" vertical="center" wrapText="1"/>
    </xf>
    <xf numFmtId="0" fontId="103" fillId="0" borderId="0" xfId="0" applyFont="1" applyBorder="1" applyAlignment="1">
      <alignment horizontal="left" vertical="center" wrapText="1"/>
    </xf>
    <xf numFmtId="0" fontId="84" fillId="0" borderId="17" xfId="0" applyFont="1" applyFill="1" applyBorder="1" applyAlignment="1">
      <alignment horizontal="center" vertical="center" shrinkToFit="1"/>
    </xf>
    <xf numFmtId="0" fontId="72" fillId="0" borderId="0" xfId="0" applyFont="1" applyBorder="1" applyAlignment="1">
      <alignment horizontal="center" vertical="center"/>
    </xf>
    <xf numFmtId="0" fontId="114" fillId="0" borderId="19" xfId="0" applyFont="1" applyBorder="1" applyAlignment="1">
      <alignment horizontal="center" vertical="center"/>
    </xf>
    <xf numFmtId="0" fontId="114" fillId="0" borderId="18" xfId="0" applyFont="1" applyBorder="1" applyAlignment="1">
      <alignment horizontal="center" vertical="center"/>
    </xf>
    <xf numFmtId="0" fontId="114" fillId="0" borderId="20" xfId="0" applyFont="1" applyBorder="1" applyAlignment="1">
      <alignment horizontal="center" vertical="center"/>
    </xf>
    <xf numFmtId="0" fontId="114" fillId="0" borderId="89" xfId="5" applyFont="1" applyBorder="1" applyAlignment="1">
      <alignment horizontal="distributed" vertical="center"/>
    </xf>
    <xf numFmtId="0" fontId="114" fillId="0" borderId="39" xfId="5" applyFont="1" applyBorder="1" applyAlignment="1">
      <alignment horizontal="distributed" vertical="center"/>
    </xf>
    <xf numFmtId="0" fontId="114" fillId="0" borderId="44" xfId="5" applyFont="1" applyBorder="1" applyAlignment="1">
      <alignment horizontal="distributed" vertical="center"/>
    </xf>
    <xf numFmtId="0" fontId="151" fillId="0" borderId="0" xfId="5" applyFont="1" applyAlignment="1">
      <alignment horizontal="center" vertical="center"/>
    </xf>
    <xf numFmtId="0" fontId="147" fillId="0" borderId="89" xfId="5" applyFont="1" applyFill="1" applyBorder="1" applyAlignment="1">
      <alignment horizontal="distributed" vertical="center"/>
    </xf>
    <xf numFmtId="0" fontId="147" fillId="0" borderId="44" xfId="5" applyFont="1" applyFill="1" applyBorder="1" applyAlignment="1">
      <alignment horizontal="distributed" vertical="center"/>
    </xf>
    <xf numFmtId="0" fontId="83" fillId="0" borderId="41" xfId="5" applyFont="1" applyFill="1" applyBorder="1" applyAlignment="1">
      <alignment horizontal="center" vertical="center"/>
    </xf>
    <xf numFmtId="0" fontId="114" fillId="0" borderId="6" xfId="5" applyFont="1" applyBorder="1" applyAlignment="1">
      <alignment horizontal="center" vertical="center"/>
    </xf>
    <xf numFmtId="0" fontId="114" fillId="0" borderId="8" xfId="5" applyFont="1" applyBorder="1" applyAlignment="1">
      <alignment horizontal="center" vertical="center"/>
    </xf>
    <xf numFmtId="0" fontId="114" fillId="0" borderId="3" xfId="5" applyFont="1" applyBorder="1" applyAlignment="1">
      <alignment horizontal="center" vertical="center"/>
    </xf>
    <xf numFmtId="0" fontId="114" fillId="0" borderId="5" xfId="5" applyFont="1" applyBorder="1" applyAlignment="1">
      <alignment horizontal="center" vertical="center"/>
    </xf>
    <xf numFmtId="0" fontId="147" fillId="0" borderId="89" xfId="5" applyFont="1" applyBorder="1" applyAlignment="1">
      <alignment horizontal="distributed" vertical="center"/>
    </xf>
    <xf numFmtId="0" fontId="147" fillId="0" borderId="44" xfId="5" applyFont="1" applyBorder="1" applyAlignment="1">
      <alignment horizontal="distributed" vertical="center"/>
    </xf>
    <xf numFmtId="0" fontId="114" fillId="0" borderId="6" xfId="5" applyFont="1" applyBorder="1" applyAlignment="1">
      <alignment horizontal="center" textRotation="255" wrapText="1"/>
    </xf>
    <xf numFmtId="0" fontId="114" fillId="0" borderId="8" xfId="5" applyFont="1" applyBorder="1" applyAlignment="1">
      <alignment horizontal="center" textRotation="255" wrapText="1"/>
    </xf>
    <xf numFmtId="0" fontId="114" fillId="0" borderId="1" xfId="5" applyFont="1" applyBorder="1" applyAlignment="1">
      <alignment horizontal="center" textRotation="255" wrapText="1"/>
    </xf>
    <xf numFmtId="0" fontId="114" fillId="0" borderId="2" xfId="5" applyFont="1" applyBorder="1" applyAlignment="1">
      <alignment horizontal="center" textRotation="255" wrapText="1"/>
    </xf>
    <xf numFmtId="0" fontId="114" fillId="0" borderId="3" xfId="5" applyFont="1" applyBorder="1" applyAlignment="1">
      <alignment horizontal="center" textRotation="255" wrapText="1"/>
    </xf>
    <xf numFmtId="0" fontId="114" fillId="0" borderId="5" xfId="5" applyFont="1" applyBorder="1" applyAlignment="1">
      <alignment horizontal="center" textRotation="255" wrapText="1"/>
    </xf>
    <xf numFmtId="0" fontId="114" fillId="0" borderId="0" xfId="5" applyFont="1" applyBorder="1" applyAlignment="1">
      <alignment horizontal="center" textRotation="255" wrapText="1"/>
    </xf>
    <xf numFmtId="0" fontId="147" fillId="0" borderId="6" xfId="5" applyFont="1" applyBorder="1" applyAlignment="1">
      <alignment horizontal="distributed" vertical="center"/>
    </xf>
    <xf numFmtId="0" fontId="147" fillId="0" borderId="8" xfId="5" applyFont="1" applyBorder="1" applyAlignment="1">
      <alignment horizontal="distributed" vertical="center"/>
    </xf>
    <xf numFmtId="0" fontId="114" fillId="0" borderId="6" xfId="5" applyFont="1" applyBorder="1" applyAlignment="1">
      <alignment horizontal="distributed" vertical="center"/>
    </xf>
    <xf numFmtId="0" fontId="114" fillId="0" borderId="3" xfId="5" applyFont="1" applyBorder="1" applyAlignment="1">
      <alignment horizontal="center" vertical="center" wrapText="1"/>
    </xf>
    <xf numFmtId="0" fontId="114" fillId="0" borderId="5" xfId="5" applyFont="1" applyBorder="1" applyAlignment="1">
      <alignment horizontal="center" vertical="center" wrapText="1"/>
    </xf>
    <xf numFmtId="0" fontId="147" fillId="0" borderId="89" xfId="5" applyFont="1" applyBorder="1" applyAlignment="1">
      <alignment horizontal="distributed" vertical="center" wrapText="1"/>
    </xf>
    <xf numFmtId="0" fontId="147" fillId="0" borderId="6" xfId="5" applyFont="1" applyBorder="1" applyAlignment="1">
      <alignment horizontal="center" vertical="center"/>
    </xf>
    <xf numFmtId="0" fontId="147" fillId="0" borderId="8" xfId="5" applyFont="1" applyBorder="1" applyAlignment="1">
      <alignment horizontal="center" vertical="center"/>
    </xf>
    <xf numFmtId="0" fontId="147" fillId="0" borderId="3" xfId="5" applyFont="1" applyBorder="1" applyAlignment="1">
      <alignment horizontal="center" vertical="center"/>
    </xf>
    <xf numFmtId="0" fontId="147" fillId="0" borderId="5" xfId="5" applyFont="1" applyBorder="1" applyAlignment="1">
      <alignment horizontal="center" vertical="center"/>
    </xf>
    <xf numFmtId="0" fontId="114" fillId="0" borderId="89" xfId="5" applyFont="1" applyBorder="1" applyAlignment="1">
      <alignment horizontal="left" vertical="center"/>
    </xf>
    <xf numFmtId="0" fontId="114" fillId="0" borderId="39" xfId="5" applyFont="1" applyBorder="1" applyAlignment="1">
      <alignment horizontal="left" vertical="center"/>
    </xf>
    <xf numFmtId="0" fontId="114" fillId="0" borderId="44" xfId="5" applyFont="1" applyBorder="1" applyAlignment="1">
      <alignment horizontal="left" vertical="center"/>
    </xf>
    <xf numFmtId="0" fontId="114"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4"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48" fillId="0" borderId="77" xfId="0" applyFont="1" applyBorder="1" applyAlignment="1">
      <alignment horizontal="center" vertical="center"/>
    </xf>
    <xf numFmtId="0" fontId="48" fillId="0" borderId="20" xfId="0" applyFont="1" applyBorder="1" applyAlignment="1">
      <alignment horizontal="center" vertical="center"/>
    </xf>
    <xf numFmtId="0" fontId="48" fillId="0" borderId="7" xfId="0" applyFont="1" applyBorder="1" applyAlignment="1">
      <alignment horizontal="center" vertical="center" shrinkToFit="1"/>
    </xf>
    <xf numFmtId="0" fontId="48" fillId="0" borderId="0" xfId="0" applyFont="1" applyBorder="1" applyAlignment="1">
      <alignment horizontal="center" vertical="center" shrinkToFit="1"/>
    </xf>
    <xf numFmtId="0" fontId="48" fillId="0" borderId="6" xfId="0" applyFont="1" applyBorder="1" applyAlignment="1">
      <alignment horizontal="center" vertical="center" shrinkToFit="1"/>
    </xf>
    <xf numFmtId="0" fontId="48" fillId="0" borderId="1" xfId="0" applyFont="1" applyBorder="1" applyAlignment="1">
      <alignment horizontal="center" vertical="center" shrinkToFit="1"/>
    </xf>
    <xf numFmtId="0" fontId="48" fillId="0" borderId="36" xfId="0" applyFont="1" applyBorder="1" applyAlignment="1">
      <alignment horizontal="left" vertical="center"/>
    </xf>
    <xf numFmtId="0" fontId="48" fillId="0" borderId="17" xfId="0" applyFont="1" applyBorder="1" applyAlignment="1">
      <alignment horizontal="left" vertical="center"/>
    </xf>
    <xf numFmtId="0" fontId="124" fillId="0" borderId="7" xfId="0" applyFont="1" applyBorder="1" applyAlignment="1">
      <alignment horizontal="center" vertical="center" shrinkToFit="1"/>
    </xf>
    <xf numFmtId="0" fontId="124" fillId="0" borderId="4" xfId="0" applyFont="1" applyBorder="1" applyAlignment="1">
      <alignment horizontal="center" vertical="center" shrinkToFit="1"/>
    </xf>
    <xf numFmtId="0" fontId="124" fillId="0" borderId="7" xfId="0" applyFont="1" applyBorder="1" applyAlignment="1">
      <alignment horizontal="left" vertical="center"/>
    </xf>
    <xf numFmtId="0" fontId="124" fillId="0" borderId="4" xfId="0" applyFont="1" applyBorder="1" applyAlignment="1">
      <alignment horizontal="left" vertical="center"/>
    </xf>
    <xf numFmtId="0" fontId="48" fillId="0" borderId="38" xfId="0" applyFont="1" applyBorder="1" applyAlignment="1">
      <alignment horizontal="left" vertical="center"/>
    </xf>
    <xf numFmtId="0" fontId="48" fillId="0" borderId="21" xfId="0" applyFont="1" applyBorder="1" applyAlignment="1">
      <alignment horizontal="left" vertical="center"/>
    </xf>
    <xf numFmtId="0" fontId="48" fillId="0" borderId="20" xfId="0" applyFont="1" applyBorder="1" applyAlignment="1">
      <alignment horizontal="center" vertical="center" shrinkToFit="1"/>
    </xf>
    <xf numFmtId="0" fontId="48" fillId="0" borderId="77" xfId="0" applyFont="1" applyBorder="1" applyAlignment="1">
      <alignment horizontal="center" vertical="center" shrinkToFit="1"/>
    </xf>
    <xf numFmtId="0" fontId="48" fillId="0" borderId="0" xfId="0" applyFont="1" applyBorder="1" applyAlignment="1">
      <alignment horizontal="left" vertical="center" wrapText="1"/>
    </xf>
    <xf numFmtId="0" fontId="48" fillId="0" borderId="4" xfId="0" applyFont="1" applyBorder="1" applyAlignment="1">
      <alignment horizontal="left" vertical="center" wrapText="1"/>
    </xf>
    <xf numFmtId="0" fontId="157" fillId="0" borderId="0" xfId="5" applyFont="1" applyBorder="1" applyAlignment="1">
      <alignment horizontal="left" vertical="center" wrapText="1"/>
    </xf>
    <xf numFmtId="0" fontId="157" fillId="0" borderId="4" xfId="5" applyFont="1" applyBorder="1" applyAlignment="1">
      <alignment horizontal="left" vertical="center" wrapText="1"/>
    </xf>
    <xf numFmtId="0" fontId="48" fillId="0" borderId="0" xfId="0" applyFont="1" applyAlignment="1">
      <alignment horizontal="center" vertical="center" wrapText="1"/>
    </xf>
    <xf numFmtId="0" fontId="157" fillId="0" borderId="0" xfId="5" applyFont="1" applyBorder="1" applyAlignment="1">
      <alignment horizontal="left" vertical="center" shrinkToFit="1"/>
    </xf>
    <xf numFmtId="0" fontId="157" fillId="0" borderId="4" xfId="5" applyFont="1" applyBorder="1" applyAlignment="1">
      <alignment horizontal="left" vertical="center" shrinkToFit="1"/>
    </xf>
    <xf numFmtId="0" fontId="48" fillId="0" borderId="6" xfId="0" applyFont="1" applyBorder="1" applyAlignment="1">
      <alignment horizontal="left" vertical="center"/>
    </xf>
    <xf numFmtId="0" fontId="48" fillId="0" borderId="7" xfId="0" applyFont="1" applyBorder="1" applyAlignment="1">
      <alignment horizontal="left" vertical="center"/>
    </xf>
    <xf numFmtId="0" fontId="48" fillId="0" borderId="8" xfId="0" applyFont="1" applyBorder="1" applyAlignment="1">
      <alignment horizontal="left" vertical="center"/>
    </xf>
    <xf numFmtId="0" fontId="48" fillId="0" borderId="3" xfId="0" applyFont="1" applyBorder="1" applyAlignment="1">
      <alignment horizontal="left" vertical="center"/>
    </xf>
    <xf numFmtId="0" fontId="48" fillId="0" borderId="5" xfId="0" applyFont="1" applyBorder="1" applyAlignment="1">
      <alignment horizontal="left" vertical="center"/>
    </xf>
    <xf numFmtId="0" fontId="48" fillId="0" borderId="1" xfId="0" applyFont="1" applyBorder="1" applyAlignment="1">
      <alignment horizontal="left" vertical="center"/>
    </xf>
    <xf numFmtId="0" fontId="48" fillId="0" borderId="6" xfId="0" applyFont="1" applyBorder="1" applyAlignment="1">
      <alignment horizontal="left" vertical="center" shrinkToFit="1"/>
    </xf>
    <xf numFmtId="0" fontId="48" fillId="0" borderId="7" xfId="0" applyFont="1" applyBorder="1" applyAlignment="1">
      <alignment horizontal="left" vertical="center" shrinkToFit="1"/>
    </xf>
    <xf numFmtId="0" fontId="48" fillId="0" borderId="8" xfId="0" applyFont="1" applyBorder="1" applyAlignment="1">
      <alignment horizontal="left" vertical="center" shrinkToFit="1"/>
    </xf>
    <xf numFmtId="0" fontId="48" fillId="0" borderId="3" xfId="0" applyFont="1" applyBorder="1" applyAlignment="1">
      <alignment horizontal="left" vertical="center" shrinkToFit="1"/>
    </xf>
    <xf numFmtId="0" fontId="48" fillId="0" borderId="4" xfId="0" applyFont="1" applyBorder="1" applyAlignment="1">
      <alignment horizontal="left" vertical="center" shrinkToFit="1"/>
    </xf>
    <xf numFmtId="0" fontId="48" fillId="0" borderId="5" xfId="0" applyFont="1" applyBorder="1" applyAlignment="1">
      <alignment horizontal="left" vertical="center" shrinkToFit="1"/>
    </xf>
    <xf numFmtId="0" fontId="48" fillId="0" borderId="0" xfId="0" applyFont="1" applyBorder="1" applyAlignment="1">
      <alignment horizontal="center" vertical="top"/>
    </xf>
    <xf numFmtId="0" fontId="65" fillId="0" borderId="0" xfId="0" applyFont="1" applyAlignment="1">
      <alignment horizontal="center" vertical="center" wrapText="1"/>
    </xf>
    <xf numFmtId="0" fontId="48" fillId="0" borderId="4" xfId="0" applyFont="1" applyBorder="1" applyAlignment="1">
      <alignment horizontal="center" vertical="center" shrinkToFit="1"/>
    </xf>
    <xf numFmtId="0" fontId="48" fillId="0" borderId="0" xfId="0" applyFont="1" applyAlignment="1">
      <alignment horizontal="left" vertical="center" wrapText="1"/>
    </xf>
    <xf numFmtId="0" fontId="157" fillId="0" borderId="7" xfId="5" applyFont="1" applyBorder="1" applyAlignment="1">
      <alignment horizontal="center" vertical="center" wrapText="1"/>
    </xf>
    <xf numFmtId="0" fontId="157" fillId="0" borderId="4" xfId="5" applyFont="1" applyBorder="1" applyAlignment="1">
      <alignment horizontal="center" vertical="center" wrapText="1"/>
    </xf>
    <xf numFmtId="0" fontId="48" fillId="0" borderId="3" xfId="0" applyFont="1" applyBorder="1" applyAlignment="1">
      <alignment horizontal="center" vertical="center" shrinkToFit="1"/>
    </xf>
    <xf numFmtId="0" fontId="157" fillId="0" borderId="7" xfId="5" applyFont="1" applyBorder="1" applyAlignment="1">
      <alignment horizontal="left" vertical="center" shrinkToFit="1"/>
    </xf>
    <xf numFmtId="0" fontId="48" fillId="0" borderId="7" xfId="0" applyFont="1" applyBorder="1" applyAlignment="1">
      <alignment horizontal="left" vertical="center" wrapText="1"/>
    </xf>
    <xf numFmtId="0" fontId="157" fillId="0" borderId="7" xfId="5" applyFont="1" applyBorder="1" applyAlignment="1">
      <alignment horizontal="left" vertical="center" wrapText="1"/>
    </xf>
    <xf numFmtId="49" fontId="157" fillId="0" borderId="7" xfId="5" applyNumberFormat="1" applyFont="1" applyBorder="1" applyAlignment="1">
      <alignment horizontal="center" vertical="center" shrinkToFit="1"/>
    </xf>
    <xf numFmtId="0" fontId="157" fillId="0" borderId="7" xfId="5" applyNumberFormat="1" applyFont="1" applyBorder="1" applyAlignment="1">
      <alignment horizontal="center" vertical="center" shrinkToFit="1"/>
    </xf>
    <xf numFmtId="0" fontId="157" fillId="0" borderId="4" xfId="5" applyNumberFormat="1" applyFont="1" applyBorder="1" applyAlignment="1">
      <alignment horizontal="center" vertical="center" shrinkToFit="1"/>
    </xf>
    <xf numFmtId="0" fontId="48" fillId="0" borderId="2" xfId="0" applyFont="1" applyBorder="1" applyAlignment="1">
      <alignment horizontal="left" vertical="center"/>
    </xf>
    <xf numFmtId="0" fontId="48" fillId="0" borderId="6" xfId="0" applyFont="1" applyBorder="1" applyAlignment="1">
      <alignment horizontal="center" vertical="center"/>
    </xf>
    <xf numFmtId="0" fontId="48" fillId="0" borderId="1" xfId="0" applyFont="1" applyBorder="1" applyAlignment="1">
      <alignment horizontal="center" vertical="center"/>
    </xf>
    <xf numFmtId="0" fontId="48" fillId="0" borderId="3" xfId="0" applyFont="1" applyBorder="1" applyAlignment="1">
      <alignment horizontal="center" vertical="center"/>
    </xf>
    <xf numFmtId="0" fontId="48" fillId="0" borderId="0" xfId="0" applyFont="1" applyBorder="1">
      <alignment vertical="center"/>
    </xf>
    <xf numFmtId="0" fontId="124" fillId="0" borderId="6" xfId="0" applyFont="1" applyBorder="1" applyAlignment="1">
      <alignment horizontal="center" vertical="center"/>
    </xf>
    <xf numFmtId="0" fontId="124" fillId="0" borderId="7" xfId="0" applyFont="1" applyBorder="1" applyAlignment="1">
      <alignment horizontal="center" vertical="center"/>
    </xf>
    <xf numFmtId="0" fontId="124" fillId="0" borderId="3" xfId="0" applyFont="1" applyBorder="1" applyAlignment="1">
      <alignment horizontal="center" vertical="center"/>
    </xf>
    <xf numFmtId="0" fontId="124" fillId="0" borderId="4" xfId="0" applyFont="1" applyBorder="1" applyAlignment="1">
      <alignment horizontal="center" vertical="center"/>
    </xf>
    <xf numFmtId="0" fontId="124" fillId="0" borderId="8" xfId="0" applyFont="1" applyBorder="1" applyAlignment="1">
      <alignment horizontal="center" vertical="center"/>
    </xf>
    <xf numFmtId="0" fontId="124" fillId="0" borderId="5" xfId="0" applyFont="1" applyBorder="1" applyAlignment="1">
      <alignment horizontal="center" vertical="center"/>
    </xf>
    <xf numFmtId="0" fontId="123" fillId="0" borderId="0" xfId="0" applyFont="1" applyBorder="1" applyAlignment="1">
      <alignment horizontal="left" vertical="top"/>
    </xf>
    <xf numFmtId="0" fontId="123" fillId="0" borderId="0" xfId="0" applyFont="1" applyBorder="1" applyAlignment="1">
      <alignment horizontal="left" vertical="top" wrapText="1" shrinkToFit="1"/>
    </xf>
    <xf numFmtId="0" fontId="123" fillId="0" borderId="4" xfId="0" applyFont="1" applyBorder="1" applyAlignment="1">
      <alignment horizontal="left" vertical="top" wrapText="1" shrinkToFit="1"/>
    </xf>
    <xf numFmtId="0" fontId="48" fillId="0" borderId="8" xfId="0" applyFont="1" applyBorder="1" applyAlignment="1">
      <alignment horizontal="center" vertical="center" shrinkToFit="1"/>
    </xf>
    <xf numFmtId="0" fontId="48" fillId="0" borderId="2" xfId="0" applyFont="1" applyBorder="1" applyAlignment="1">
      <alignment horizontal="center" vertical="center" shrinkToFit="1"/>
    </xf>
    <xf numFmtId="0" fontId="48" fillId="0" borderId="5" xfId="0" applyFont="1" applyBorder="1" applyAlignment="1">
      <alignment horizontal="center" vertical="center" shrinkToFit="1"/>
    </xf>
    <xf numFmtId="0" fontId="48" fillId="0" borderId="0" xfId="0" applyFont="1" applyAlignment="1">
      <alignment horizontal="left" vertical="top" wrapText="1"/>
    </xf>
    <xf numFmtId="0" fontId="157" fillId="0" borderId="0" xfId="5" applyFont="1" applyBorder="1" applyAlignment="1">
      <alignment horizontal="center" vertical="center" wrapText="1"/>
    </xf>
    <xf numFmtId="0" fontId="48" fillId="0" borderId="0" xfId="0" applyFont="1" applyBorder="1" applyAlignment="1">
      <alignment horizontal="left" vertical="center" shrinkToFit="1"/>
    </xf>
    <xf numFmtId="0" fontId="48" fillId="0" borderId="0" xfId="0" applyFont="1" applyAlignment="1">
      <alignment horizontal="left" vertical="center"/>
    </xf>
    <xf numFmtId="0" fontId="123" fillId="0" borderId="0" xfId="0" applyFont="1" applyBorder="1" applyAlignment="1">
      <alignment horizontal="left" vertical="center" wrapText="1" shrinkToFit="1"/>
    </xf>
    <xf numFmtId="0" fontId="123" fillId="0" borderId="4" xfId="0" applyFont="1" applyBorder="1" applyAlignment="1">
      <alignment horizontal="left" vertical="center" wrapText="1" shrinkToFit="1"/>
    </xf>
    <xf numFmtId="0" fontId="123" fillId="0" borderId="7" xfId="0" applyFont="1" applyBorder="1" applyAlignment="1">
      <alignment horizontal="left" vertical="center" wrapText="1"/>
    </xf>
    <xf numFmtId="0" fontId="123" fillId="0" borderId="8" xfId="0" applyFont="1" applyBorder="1" applyAlignment="1">
      <alignment horizontal="left" vertical="center" wrapText="1"/>
    </xf>
    <xf numFmtId="0" fontId="123" fillId="0" borderId="4" xfId="0" applyFont="1" applyBorder="1" applyAlignment="1">
      <alignment horizontal="left" vertical="center" wrapText="1"/>
    </xf>
    <xf numFmtId="0" fontId="123" fillId="0" borderId="5" xfId="0" applyFont="1" applyBorder="1" applyAlignment="1">
      <alignment horizontal="left" vertical="center" wrapText="1"/>
    </xf>
    <xf numFmtId="0" fontId="123" fillId="0" borderId="7" xfId="0" applyFont="1" applyBorder="1" applyAlignment="1">
      <alignment horizontal="left" vertical="center" shrinkToFit="1"/>
    </xf>
    <xf numFmtId="0" fontId="123" fillId="0" borderId="4" xfId="0" applyFont="1" applyBorder="1" applyAlignment="1">
      <alignment horizontal="left" vertical="center" shrinkToFit="1"/>
    </xf>
    <xf numFmtId="0" fontId="123" fillId="0" borderId="8" xfId="0" applyFont="1" applyBorder="1" applyAlignment="1">
      <alignment horizontal="left" vertical="center" shrinkToFit="1"/>
    </xf>
    <xf numFmtId="0" fontId="123" fillId="0" borderId="5" xfId="0" applyFont="1" applyBorder="1" applyAlignment="1">
      <alignment horizontal="left" vertical="center" shrinkToFit="1"/>
    </xf>
    <xf numFmtId="0" fontId="123" fillId="0" borderId="7" xfId="0" applyFont="1" applyBorder="1" applyAlignment="1">
      <alignment horizontal="center" vertical="center" shrinkToFit="1"/>
    </xf>
    <xf numFmtId="0" fontId="123" fillId="0" borderId="4" xfId="0" applyFont="1" applyBorder="1" applyAlignment="1">
      <alignment horizontal="center" vertical="center" shrinkToFit="1"/>
    </xf>
    <xf numFmtId="0" fontId="179" fillId="0" borderId="0" xfId="5" applyFont="1" applyAlignment="1" applyProtection="1">
      <alignment horizontal="distributed" vertical="distributed"/>
    </xf>
    <xf numFmtId="0" fontId="179" fillId="0" borderId="0" xfId="5" applyFont="1" applyAlignment="1" applyProtection="1">
      <alignment horizontal="left" vertical="center" indent="1"/>
    </xf>
    <xf numFmtId="0" fontId="170" fillId="0" borderId="140" xfId="5" applyFont="1" applyBorder="1" applyAlignment="1" applyProtection="1">
      <alignment horizontal="distributed" vertical="center" indent="1"/>
    </xf>
    <xf numFmtId="0" fontId="170" fillId="0" borderId="141" xfId="5" applyFont="1" applyBorder="1" applyAlignment="1" applyProtection="1">
      <alignment horizontal="distributed" vertical="center" indent="1"/>
    </xf>
    <xf numFmtId="0" fontId="170" fillId="0" borderId="155" xfId="5" applyFont="1" applyBorder="1" applyAlignment="1" applyProtection="1">
      <alignment horizontal="distributed" vertical="center" indent="1"/>
    </xf>
    <xf numFmtId="0" fontId="170" fillId="0" borderId="142" xfId="5" applyFont="1" applyBorder="1" applyAlignment="1" applyProtection="1">
      <alignment horizontal="distributed" vertical="center" wrapText="1" indent="1"/>
    </xf>
    <xf numFmtId="0" fontId="170" fillId="0" borderId="141" xfId="5" applyFont="1" applyBorder="1" applyAlignment="1" applyProtection="1">
      <alignment horizontal="distributed" vertical="center" wrapText="1" indent="1"/>
    </xf>
    <xf numFmtId="0" fontId="170" fillId="0" borderId="155" xfId="5" applyFont="1" applyBorder="1" applyAlignment="1" applyProtection="1">
      <alignment horizontal="distributed" vertical="center" wrapText="1" indent="1"/>
    </xf>
    <xf numFmtId="0" fontId="170" fillId="0" borderId="142" xfId="5" applyFont="1" applyBorder="1" applyAlignment="1" applyProtection="1">
      <alignment horizontal="distributed" vertical="center" wrapText="1" indent="2"/>
    </xf>
    <xf numFmtId="0" fontId="170" fillId="0" borderId="141" xfId="5" applyFont="1" applyBorder="1" applyAlignment="1" applyProtection="1">
      <alignment horizontal="distributed" vertical="center" wrapText="1" indent="2"/>
    </xf>
    <xf numFmtId="0" fontId="170" fillId="0" borderId="143" xfId="5" applyFont="1" applyBorder="1" applyAlignment="1" applyProtection="1">
      <alignment horizontal="distributed" vertical="center" wrapText="1" indent="2"/>
    </xf>
    <xf numFmtId="0" fontId="170" fillId="0" borderId="145" xfId="5" applyFont="1" applyBorder="1" applyAlignment="1" applyProtection="1">
      <alignment horizontal="left" vertical="center" wrapText="1"/>
      <protection locked="0"/>
    </xf>
    <xf numFmtId="0" fontId="170" fillId="0" borderId="7" xfId="5" applyFont="1" applyBorder="1" applyAlignment="1" applyProtection="1">
      <alignment horizontal="left" vertical="center" wrapText="1"/>
      <protection locked="0"/>
    </xf>
    <xf numFmtId="0" fontId="170" fillId="0" borderId="8" xfId="5" applyFont="1" applyBorder="1" applyAlignment="1" applyProtection="1">
      <alignment horizontal="left" vertical="center" wrapText="1"/>
      <protection locked="0"/>
    </xf>
    <xf numFmtId="0" fontId="170" fillId="0" borderId="146" xfId="5" applyFont="1" applyBorder="1" applyAlignment="1" applyProtection="1">
      <alignment horizontal="left" vertical="center" wrapText="1"/>
      <protection locked="0"/>
    </xf>
    <xf numFmtId="0" fontId="170" fillId="0" borderId="4" xfId="5" applyFont="1" applyBorder="1" applyAlignment="1" applyProtection="1">
      <alignment horizontal="left" vertical="center" wrapText="1"/>
      <protection locked="0"/>
    </xf>
    <xf numFmtId="0" fontId="170" fillId="0" borderId="5" xfId="5" applyFont="1" applyBorder="1" applyAlignment="1" applyProtection="1">
      <alignment horizontal="left" vertical="center" wrapText="1"/>
      <protection locked="0"/>
    </xf>
    <xf numFmtId="0" fontId="170" fillId="0" borderId="6" xfId="5" applyFont="1" applyBorder="1" applyAlignment="1" applyProtection="1">
      <alignment horizontal="left" vertical="center" wrapText="1"/>
      <protection locked="0"/>
    </xf>
    <xf numFmtId="0" fontId="170" fillId="0" borderId="3" xfId="5" applyFont="1" applyBorder="1" applyAlignment="1" applyProtection="1">
      <alignment horizontal="left" vertical="center" wrapText="1"/>
      <protection locked="0"/>
    </xf>
    <xf numFmtId="0" fontId="170" fillId="0" borderId="63" xfId="5" applyFont="1" applyBorder="1" applyAlignment="1" applyProtection="1">
      <alignment horizontal="left" vertical="center" wrapText="1"/>
      <protection locked="0"/>
    </xf>
    <xf numFmtId="0" fontId="170" fillId="0" borderId="98" xfId="5" applyFont="1" applyBorder="1" applyAlignment="1" applyProtection="1">
      <alignment horizontal="left" vertical="center" wrapText="1"/>
      <protection locked="0"/>
    </xf>
    <xf numFmtId="0" fontId="170" fillId="0" borderId="144" xfId="5" applyFont="1" applyBorder="1" applyAlignment="1" applyProtection="1">
      <alignment horizontal="distributed" vertical="center" indent="1"/>
    </xf>
    <xf numFmtId="0" fontId="170" fillId="0" borderId="39" xfId="5" applyFont="1" applyBorder="1" applyAlignment="1" applyProtection="1">
      <alignment horizontal="distributed" vertical="center" indent="1"/>
    </xf>
    <xf numFmtId="0" fontId="170" fillId="0" borderId="44" xfId="5" applyFont="1" applyBorder="1" applyAlignment="1" applyProtection="1">
      <alignment horizontal="distributed" vertical="center" indent="1"/>
    </xf>
    <xf numFmtId="0" fontId="170" fillId="0" borderId="89" xfId="5" applyFont="1" applyBorder="1" applyAlignment="1" applyProtection="1">
      <alignment vertical="center" wrapText="1"/>
      <protection locked="0"/>
    </xf>
    <xf numFmtId="0" fontId="170" fillId="0" borderId="39" xfId="5" applyFont="1" applyBorder="1" applyAlignment="1" applyProtection="1">
      <alignment vertical="center" wrapText="1"/>
      <protection locked="0"/>
    </xf>
    <xf numFmtId="0" fontId="170" fillId="0" borderId="44" xfId="5" applyFont="1" applyBorder="1" applyAlignment="1" applyProtection="1">
      <alignment vertical="center" wrapText="1"/>
      <protection locked="0"/>
    </xf>
    <xf numFmtId="0" fontId="170" fillId="0" borderId="89" xfId="5" applyFont="1" applyBorder="1" applyAlignment="1" applyProtection="1">
      <alignment horizontal="distributed" vertical="center" wrapText="1"/>
    </xf>
    <xf numFmtId="0" fontId="14" fillId="0" borderId="44" xfId="5" applyBorder="1" applyProtection="1"/>
    <xf numFmtId="0" fontId="170" fillId="0" borderId="138" xfId="5" applyFont="1" applyBorder="1" applyAlignment="1" applyProtection="1">
      <alignment vertical="center" wrapText="1"/>
      <protection locked="0"/>
    </xf>
    <xf numFmtId="0" fontId="170" fillId="0" borderId="44" xfId="5" applyFont="1" applyBorder="1" applyAlignment="1" applyProtection="1">
      <alignment horizontal="distributed" vertical="center" wrapText="1"/>
    </xf>
    <xf numFmtId="0" fontId="170" fillId="0" borderId="144" xfId="5" applyFont="1" applyBorder="1" applyAlignment="1" applyProtection="1">
      <alignment horizontal="distributed" vertical="center" wrapText="1" indent="1"/>
    </xf>
    <xf numFmtId="0" fontId="170" fillId="0" borderId="89" xfId="5" applyFont="1" applyBorder="1" applyAlignment="1" applyProtection="1">
      <alignment horizontal="center" vertical="center" wrapText="1"/>
      <protection locked="0"/>
    </xf>
    <xf numFmtId="0" fontId="170" fillId="0" borderId="39" xfId="5" applyFont="1" applyBorder="1" applyAlignment="1" applyProtection="1">
      <alignment horizontal="center" vertical="center" wrapText="1"/>
      <protection locked="0"/>
    </xf>
    <xf numFmtId="0" fontId="170" fillId="0" borderId="44" xfId="5" applyFont="1" applyBorder="1" applyAlignment="1" applyProtection="1">
      <alignment horizontal="center" vertical="center" wrapText="1"/>
      <protection locked="0"/>
    </xf>
    <xf numFmtId="0" fontId="170" fillId="0" borderId="89" xfId="5" applyFont="1" applyBorder="1" applyAlignment="1" applyProtection="1">
      <alignment horizontal="center" vertical="center"/>
      <protection locked="0"/>
    </xf>
    <xf numFmtId="0" fontId="170" fillId="0" borderId="39" xfId="5" applyFont="1" applyBorder="1" applyAlignment="1" applyProtection="1">
      <alignment horizontal="center" vertical="center"/>
      <protection locked="0"/>
    </xf>
    <xf numFmtId="0" fontId="170" fillId="0" borderId="138" xfId="5" applyFont="1" applyBorder="1" applyAlignment="1" applyProtection="1">
      <alignment horizontal="center" vertical="center"/>
      <protection locked="0"/>
    </xf>
    <xf numFmtId="0" fontId="170" fillId="0" borderId="39" xfId="5" applyFont="1" applyBorder="1" applyAlignment="1" applyProtection="1">
      <alignment horizontal="distributed" vertical="center" wrapText="1"/>
    </xf>
    <xf numFmtId="0" fontId="170" fillId="0" borderId="89" xfId="5" applyFont="1" applyBorder="1" applyAlignment="1" applyProtection="1">
      <alignment horizontal="left" vertical="center" wrapText="1"/>
      <protection locked="0"/>
    </xf>
    <xf numFmtId="0" fontId="170" fillId="0" borderId="39" xfId="5" applyFont="1" applyBorder="1" applyAlignment="1" applyProtection="1">
      <alignment horizontal="left" vertical="center" wrapText="1"/>
      <protection locked="0"/>
    </xf>
    <xf numFmtId="0" fontId="170" fillId="0" borderId="138" xfId="5" applyFont="1" applyBorder="1" applyAlignment="1" applyProtection="1">
      <alignment horizontal="left" vertical="center" wrapText="1"/>
      <protection locked="0"/>
    </xf>
    <xf numFmtId="0" fontId="170" fillId="0" borderId="145" xfId="5" applyFont="1" applyBorder="1" applyAlignment="1" applyProtection="1">
      <alignment horizontal="distributed" vertical="center" wrapText="1" indent="1"/>
    </xf>
    <xf numFmtId="0" fontId="170" fillId="0" borderId="7" xfId="5" applyFont="1" applyBorder="1" applyAlignment="1" applyProtection="1">
      <alignment horizontal="distributed" vertical="center" wrapText="1" indent="1"/>
    </xf>
    <xf numFmtId="0" fontId="170" fillId="0" borderId="8" xfId="5" applyFont="1" applyBorder="1" applyAlignment="1" applyProtection="1">
      <alignment horizontal="distributed" vertical="center" wrapText="1" indent="1"/>
    </xf>
    <xf numFmtId="0" fontId="170" fillId="0" borderId="146" xfId="5" applyFont="1" applyBorder="1" applyAlignment="1" applyProtection="1">
      <alignment horizontal="distributed" vertical="center" wrapText="1" indent="1"/>
    </xf>
    <xf numFmtId="0" fontId="170" fillId="0" borderId="4" xfId="5" applyFont="1" applyBorder="1" applyAlignment="1" applyProtection="1">
      <alignment horizontal="distributed" vertical="center" wrapText="1" indent="1"/>
    </xf>
    <xf numFmtId="0" fontId="170" fillId="0" borderId="5" xfId="5" applyFont="1" applyBorder="1" applyAlignment="1" applyProtection="1">
      <alignment horizontal="distributed" vertical="center" wrapText="1" indent="1"/>
    </xf>
    <xf numFmtId="0" fontId="170" fillId="0" borderId="4" xfId="5" applyFont="1" applyBorder="1" applyAlignment="1" applyProtection="1">
      <alignment horizontal="left" vertical="center" wrapText="1"/>
    </xf>
    <xf numFmtId="0" fontId="170" fillId="0" borderId="98" xfId="5" applyFont="1" applyBorder="1" applyAlignment="1" applyProtection="1">
      <alignment horizontal="left" vertical="center" wrapText="1"/>
    </xf>
    <xf numFmtId="0" fontId="170" fillId="0" borderId="28" xfId="5" applyFont="1" applyBorder="1" applyAlignment="1" applyProtection="1">
      <alignment horizontal="distributed" vertical="center" wrapText="1" indent="1"/>
    </xf>
    <xf numFmtId="0" fontId="170" fillId="0" borderId="29" xfId="5" applyFont="1" applyBorder="1" applyAlignment="1" applyProtection="1">
      <alignment horizontal="distributed" vertical="center" wrapText="1" indent="1"/>
    </xf>
    <xf numFmtId="0" fontId="170" fillId="0" borderId="31" xfId="5" applyFont="1" applyBorder="1" applyAlignment="1" applyProtection="1">
      <alignment horizontal="distributed" vertical="center" wrapText="1" indent="1"/>
    </xf>
    <xf numFmtId="0" fontId="170" fillId="0" borderId="6" xfId="5" applyFont="1" applyBorder="1" applyAlignment="1" applyProtection="1">
      <alignment horizontal="center" vertical="center" wrapText="1"/>
      <protection locked="0"/>
    </xf>
    <xf numFmtId="0" fontId="170" fillId="0" borderId="7" xfId="5" applyFont="1" applyBorder="1" applyAlignment="1" applyProtection="1">
      <alignment horizontal="center" vertical="center" wrapText="1"/>
      <protection locked="0"/>
    </xf>
    <xf numFmtId="0" fontId="170" fillId="0" borderId="8" xfId="5" applyFont="1" applyBorder="1" applyAlignment="1" applyProtection="1">
      <alignment horizontal="center" vertical="center" wrapText="1"/>
      <protection locked="0"/>
    </xf>
    <xf numFmtId="0" fontId="170" fillId="0" borderId="6" xfId="5" applyFont="1" applyBorder="1" applyAlignment="1" applyProtection="1">
      <alignment horizontal="distributed" vertical="center" wrapText="1"/>
    </xf>
    <xf numFmtId="0" fontId="170" fillId="0" borderId="8" xfId="5" applyFont="1" applyBorder="1" applyAlignment="1" applyProtection="1">
      <alignment horizontal="distributed" vertical="center" wrapText="1"/>
    </xf>
    <xf numFmtId="0" fontId="170" fillId="0" borderId="59" xfId="5" applyFont="1" applyBorder="1" applyAlignment="1" applyProtection="1">
      <alignment horizontal="distributed" vertical="center" wrapText="1"/>
    </xf>
    <xf numFmtId="0" fontId="170" fillId="0" borderId="31" xfId="5" applyFont="1" applyBorder="1" applyAlignment="1" applyProtection="1">
      <alignment horizontal="distributed" vertical="center" wrapText="1"/>
    </xf>
    <xf numFmtId="0" fontId="173" fillId="0" borderId="6" xfId="5" applyFont="1" applyBorder="1" applyAlignment="1" applyProtection="1">
      <alignment horizontal="distributed" vertical="center" wrapText="1"/>
    </xf>
    <xf numFmtId="0" fontId="173" fillId="0" borderId="8" xfId="5" applyFont="1" applyBorder="1" applyAlignment="1" applyProtection="1">
      <alignment horizontal="distributed" vertical="center" wrapText="1"/>
    </xf>
    <xf numFmtId="0" fontId="173" fillId="0" borderId="59" xfId="5" applyFont="1" applyBorder="1" applyAlignment="1" applyProtection="1">
      <alignment horizontal="distributed" vertical="center" wrapText="1"/>
    </xf>
    <xf numFmtId="0" fontId="173" fillId="0" borderId="31" xfId="5" applyFont="1" applyBorder="1" applyAlignment="1" applyProtection="1">
      <alignment horizontal="distributed" vertical="center" wrapText="1"/>
    </xf>
    <xf numFmtId="0" fontId="170" fillId="0" borderId="63" xfId="5" applyFont="1" applyBorder="1" applyAlignment="1" applyProtection="1">
      <alignment horizontal="center" vertical="center" wrapText="1"/>
      <protection locked="0"/>
    </xf>
    <xf numFmtId="0" fontId="26" fillId="0" borderId="0" xfId="5" applyFont="1" applyAlignment="1" applyProtection="1">
      <alignment horizontal="right"/>
    </xf>
    <xf numFmtId="0" fontId="170" fillId="0" borderId="59" xfId="5" applyFont="1" applyBorder="1" applyAlignment="1" applyProtection="1">
      <alignment horizontal="right" vertical="center" wrapText="1"/>
    </xf>
    <xf numFmtId="0" fontId="170" fillId="0" borderId="29" xfId="5" applyFont="1" applyBorder="1" applyAlignment="1" applyProtection="1">
      <alignment horizontal="right" vertical="center" wrapText="1"/>
    </xf>
    <xf numFmtId="0" fontId="170" fillId="0" borderId="31" xfId="5" applyFont="1" applyBorder="1" applyAlignment="1" applyProtection="1">
      <alignment horizontal="right" vertical="center" wrapText="1"/>
    </xf>
    <xf numFmtId="0" fontId="170" fillId="0" borderId="65" xfId="5" applyFont="1" applyBorder="1" applyAlignment="1" applyProtection="1">
      <alignment horizontal="right" vertical="center" wrapText="1"/>
    </xf>
    <xf numFmtId="0" fontId="170" fillId="0" borderId="0" xfId="5" applyFont="1" applyAlignment="1" applyProtection="1">
      <alignment horizontal="center"/>
    </xf>
    <xf numFmtId="0" fontId="68" fillId="0" borderId="0" xfId="5" applyFont="1" applyAlignment="1" applyProtection="1">
      <alignment horizontal="center" vertical="center"/>
    </xf>
    <xf numFmtId="0" fontId="208" fillId="0" borderId="0" xfId="0" applyFont="1" applyAlignment="1">
      <alignment horizontal="left" vertical="center" wrapText="1"/>
    </xf>
    <xf numFmtId="0" fontId="209" fillId="0" borderId="0" xfId="0" applyFont="1" applyAlignment="1">
      <alignment horizontal="center" vertical="center" wrapText="1"/>
    </xf>
    <xf numFmtId="0" fontId="84" fillId="0" borderId="41" xfId="0" applyFont="1" applyBorder="1" applyAlignment="1">
      <alignment horizontal="left" vertical="center" wrapText="1"/>
    </xf>
    <xf numFmtId="0" fontId="41" fillId="0" borderId="89" xfId="0" applyFont="1" applyBorder="1" applyAlignment="1">
      <alignment horizontal="center" vertical="center" shrinkToFit="1"/>
    </xf>
    <xf numFmtId="0" fontId="41" fillId="0" borderId="39" xfId="0" applyFont="1" applyBorder="1" applyAlignment="1">
      <alignment horizontal="center" vertical="center" shrinkToFit="1"/>
    </xf>
    <xf numFmtId="0" fontId="46" fillId="0" borderId="39" xfId="0" applyFont="1" applyBorder="1" applyAlignment="1">
      <alignment horizontal="center" vertical="center" shrinkToFit="1"/>
    </xf>
    <xf numFmtId="0" fontId="46" fillId="0" borderId="41" xfId="0" applyFont="1" applyBorder="1" applyAlignment="1">
      <alignment horizontal="left" vertical="center" wrapText="1"/>
    </xf>
    <xf numFmtId="0" fontId="46" fillId="0" borderId="6" xfId="0" applyFont="1" applyBorder="1" applyAlignment="1">
      <alignment horizontal="left" vertical="center" wrapText="1" shrinkToFit="1"/>
    </xf>
    <xf numFmtId="0" fontId="46" fillId="0" borderId="7" xfId="0" applyFont="1" applyBorder="1" applyAlignment="1">
      <alignment horizontal="left" vertical="center" wrapText="1" shrinkToFit="1"/>
    </xf>
    <xf numFmtId="0" fontId="46" fillId="0" borderId="8" xfId="0" applyFont="1" applyBorder="1" applyAlignment="1">
      <alignment horizontal="left" vertical="center" wrapText="1" shrinkToFit="1"/>
    </xf>
    <xf numFmtId="0" fontId="46" fillId="0" borderId="1" xfId="0" applyFont="1" applyBorder="1" applyAlignment="1">
      <alignment horizontal="left" vertical="center" wrapText="1" shrinkToFit="1"/>
    </xf>
    <xf numFmtId="0" fontId="46" fillId="0" borderId="0" xfId="0" applyFont="1" applyBorder="1" applyAlignment="1">
      <alignment horizontal="left" vertical="center" wrapText="1" shrinkToFit="1"/>
    </xf>
    <xf numFmtId="0" fontId="46" fillId="0" borderId="2" xfId="0" applyFont="1" applyBorder="1" applyAlignment="1">
      <alignment horizontal="left" vertical="center" wrapText="1" shrinkToFit="1"/>
    </xf>
    <xf numFmtId="0" fontId="46" fillId="0" borderId="3" xfId="0" applyFont="1" applyBorder="1" applyAlignment="1">
      <alignment horizontal="left" vertical="center" wrapText="1" shrinkToFit="1"/>
    </xf>
    <xf numFmtId="0" fontId="46" fillId="0" borderId="4" xfId="0" applyFont="1" applyBorder="1" applyAlignment="1">
      <alignment horizontal="left" vertical="center" wrapText="1" shrinkToFit="1"/>
    </xf>
    <xf numFmtId="0" fontId="46" fillId="0" borderId="5" xfId="0" applyFont="1" applyBorder="1" applyAlignment="1">
      <alignment horizontal="left" vertical="center" wrapText="1" shrinkToFit="1"/>
    </xf>
    <xf numFmtId="38" fontId="46" fillId="0" borderId="6" xfId="3" applyFont="1" applyBorder="1" applyAlignment="1">
      <alignment horizontal="right" vertical="center" shrinkToFit="1"/>
    </xf>
    <xf numFmtId="38" fontId="46" fillId="0" borderId="7" xfId="3" applyFont="1" applyBorder="1" applyAlignment="1">
      <alignment horizontal="right" vertical="center" shrinkToFit="1"/>
    </xf>
    <xf numFmtId="38" fontId="46" fillId="0" borderId="1" xfId="3" applyFont="1" applyBorder="1" applyAlignment="1">
      <alignment horizontal="right" vertical="center" shrinkToFit="1"/>
    </xf>
    <xf numFmtId="38" fontId="46" fillId="0" borderId="0" xfId="3" applyFont="1" applyBorder="1" applyAlignment="1">
      <alignment horizontal="right" vertical="center" shrinkToFit="1"/>
    </xf>
    <xf numFmtId="38" fontId="46" fillId="0" borderId="3" xfId="3" applyFont="1" applyBorder="1" applyAlignment="1">
      <alignment horizontal="right" vertical="center" shrinkToFit="1"/>
    </xf>
    <xf numFmtId="38" fontId="46" fillId="0" borderId="4" xfId="3" applyFont="1" applyBorder="1" applyAlignment="1">
      <alignment horizontal="right" vertical="center" shrinkToFit="1"/>
    </xf>
    <xf numFmtId="0" fontId="41" fillId="0" borderId="39" xfId="0" applyFont="1" applyBorder="1" applyAlignment="1">
      <alignment horizontal="center" vertical="center"/>
    </xf>
    <xf numFmtId="0" fontId="41" fillId="0" borderId="44" xfId="0" applyFont="1" applyBorder="1" applyAlignment="1">
      <alignment horizontal="center" vertical="center"/>
    </xf>
    <xf numFmtId="0" fontId="41" fillId="0" borderId="0" xfId="0" applyNumberFormat="1" applyFont="1" applyBorder="1" applyAlignment="1">
      <alignment horizontal="center" vertical="center" wrapText="1"/>
    </xf>
    <xf numFmtId="0" fontId="41" fillId="0" borderId="4" xfId="0" applyNumberFormat="1" applyFont="1" applyBorder="1" applyAlignment="1">
      <alignment horizontal="center" vertical="center" wrapText="1"/>
    </xf>
    <xf numFmtId="0" fontId="46" fillId="0" borderId="6" xfId="0" applyFont="1" applyBorder="1" applyAlignment="1">
      <alignment horizontal="left" vertical="center" shrinkToFit="1"/>
    </xf>
    <xf numFmtId="0" fontId="46" fillId="0" borderId="7" xfId="0" applyFont="1" applyBorder="1" applyAlignment="1">
      <alignment horizontal="left" vertical="center" shrinkToFit="1"/>
    </xf>
    <xf numFmtId="0" fontId="46" fillId="0" borderId="8" xfId="0" applyFont="1" applyBorder="1" applyAlignment="1">
      <alignment horizontal="left" vertical="center" shrinkToFit="1"/>
    </xf>
    <xf numFmtId="0" fontId="46" fillId="0" borderId="1" xfId="0" applyFont="1" applyBorder="1" applyAlignment="1">
      <alignment horizontal="left" vertical="center" shrinkToFit="1"/>
    </xf>
    <xf numFmtId="0" fontId="46" fillId="0" borderId="0" xfId="0" applyFont="1" applyBorder="1" applyAlignment="1">
      <alignment horizontal="left" vertical="center" shrinkToFit="1"/>
    </xf>
    <xf numFmtId="0" fontId="46" fillId="0" borderId="2" xfId="0" applyFont="1" applyBorder="1" applyAlignment="1">
      <alignment horizontal="left" vertical="center" shrinkToFit="1"/>
    </xf>
    <xf numFmtId="0" fontId="46" fillId="0" borderId="3" xfId="0" applyFont="1" applyBorder="1" applyAlignment="1">
      <alignment horizontal="left" vertical="center" shrinkToFit="1"/>
    </xf>
    <xf numFmtId="0" fontId="46" fillId="0" borderId="4" xfId="0" applyFont="1" applyBorder="1" applyAlignment="1">
      <alignment horizontal="left" vertical="center" shrinkToFit="1"/>
    </xf>
    <xf numFmtId="0" fontId="46" fillId="0" borderId="5" xfId="0" applyFont="1" applyBorder="1" applyAlignment="1">
      <alignment horizontal="left" vertical="center" shrinkToFit="1"/>
    </xf>
    <xf numFmtId="0" fontId="41" fillId="0" borderId="44" xfId="0" applyFont="1" applyBorder="1" applyAlignment="1">
      <alignment horizontal="center" vertical="center" shrinkToFit="1"/>
    </xf>
    <xf numFmtId="49" fontId="46" fillId="0" borderId="0" xfId="0" applyNumberFormat="1" applyFont="1" applyBorder="1" applyAlignment="1">
      <alignment horizontal="center" vertical="center" shrinkToFit="1"/>
    </xf>
    <xf numFmtId="0" fontId="46" fillId="0" borderId="0" xfId="0" applyNumberFormat="1" applyFont="1" applyBorder="1" applyAlignment="1">
      <alignment horizontal="center" vertical="center" shrinkToFit="1"/>
    </xf>
    <xf numFmtId="0" fontId="46" fillId="0" borderId="4" xfId="0" applyNumberFormat="1" applyFont="1" applyBorder="1" applyAlignment="1">
      <alignment horizontal="center" vertical="center" shrinkToFit="1"/>
    </xf>
    <xf numFmtId="0" fontId="46" fillId="0" borderId="2" xfId="0" applyNumberFormat="1" applyFont="1" applyBorder="1" applyAlignment="1">
      <alignment horizontal="center" vertical="center" shrinkToFit="1"/>
    </xf>
    <xf numFmtId="0" fontId="46" fillId="0" borderId="5" xfId="0" applyNumberFormat="1" applyFont="1" applyBorder="1" applyAlignment="1">
      <alignment horizontal="center" vertical="center" shrinkToFit="1"/>
    </xf>
    <xf numFmtId="38" fontId="46" fillId="0" borderId="89" xfId="3" applyFont="1" applyBorder="1" applyAlignment="1">
      <alignment horizontal="right" vertical="center" wrapText="1"/>
    </xf>
    <xf numFmtId="38" fontId="46" fillId="0" borderId="39" xfId="3" applyFont="1" applyBorder="1" applyAlignment="1">
      <alignment horizontal="right" vertical="center" wrapText="1"/>
    </xf>
    <xf numFmtId="0" fontId="41" fillId="0" borderId="39" xfId="0" applyFont="1" applyBorder="1" applyAlignment="1">
      <alignment horizontal="center" vertical="center" wrapText="1"/>
    </xf>
    <xf numFmtId="0" fontId="41" fillId="0" borderId="44" xfId="0" applyFont="1" applyBorder="1" applyAlignment="1">
      <alignment horizontal="center" vertical="center" wrapText="1"/>
    </xf>
    <xf numFmtId="0" fontId="41" fillId="0" borderId="0" xfId="0" applyFont="1" applyAlignment="1">
      <alignment horizontal="left" vertical="center" wrapText="1"/>
    </xf>
    <xf numFmtId="0" fontId="41" fillId="0" borderId="4" xfId="0" applyFont="1" applyBorder="1" applyAlignment="1">
      <alignment horizontal="center" vertical="center" shrinkToFit="1"/>
    </xf>
    <xf numFmtId="0" fontId="41" fillId="0" borderId="7" xfId="0" applyFont="1" applyBorder="1" applyAlignment="1">
      <alignment horizontal="center" vertical="center" shrinkToFit="1"/>
    </xf>
    <xf numFmtId="0" fontId="46" fillId="0" borderId="0" xfId="0" applyFont="1" applyAlignment="1">
      <alignment horizontal="left" vertical="center"/>
    </xf>
    <xf numFmtId="0" fontId="41" fillId="0" borderId="0" xfId="0" applyFont="1" applyAlignment="1">
      <alignment horizontal="center" vertical="center"/>
    </xf>
    <xf numFmtId="0" fontId="48" fillId="0" borderId="0" xfId="0" applyFont="1" applyAlignment="1">
      <alignment horizontal="center" vertical="center"/>
    </xf>
    <xf numFmtId="0" fontId="25" fillId="0" borderId="0" xfId="0" applyFont="1" applyAlignment="1">
      <alignment horizontal="left" vertical="center" wrapText="1"/>
    </xf>
    <xf numFmtId="0" fontId="25" fillId="0" borderId="41" xfId="0" applyFont="1" applyBorder="1" applyAlignment="1">
      <alignment horizontal="left" vertical="center"/>
    </xf>
    <xf numFmtId="0" fontId="25" fillId="0" borderId="41" xfId="0" applyFont="1" applyBorder="1" applyAlignment="1">
      <alignment horizontal="left" vertical="center" wrapText="1"/>
    </xf>
    <xf numFmtId="0" fontId="25" fillId="0" borderId="6" xfId="0" applyFont="1" applyBorder="1" applyAlignment="1">
      <alignment horizontal="center" vertical="center" textRotation="255"/>
    </xf>
    <xf numFmtId="0" fontId="25" fillId="0" borderId="8" xfId="0" applyFont="1" applyBorder="1" applyAlignment="1">
      <alignment horizontal="center" vertical="center" textRotation="255"/>
    </xf>
    <xf numFmtId="0" fontId="25" fillId="0" borderId="1" xfId="0" applyFont="1" applyBorder="1" applyAlignment="1">
      <alignment horizontal="center" vertical="center" textRotation="255"/>
    </xf>
    <xf numFmtId="0" fontId="25" fillId="0" borderId="2" xfId="0" applyFont="1" applyBorder="1" applyAlignment="1">
      <alignment horizontal="center" vertical="center" textRotation="255"/>
    </xf>
    <xf numFmtId="0" fontId="25" fillId="0" borderId="3" xfId="0" applyFont="1" applyBorder="1" applyAlignment="1">
      <alignment horizontal="center" vertical="center" textRotation="255"/>
    </xf>
    <xf numFmtId="0" fontId="25" fillId="0" borderId="5" xfId="0" applyFont="1" applyBorder="1" applyAlignment="1">
      <alignment horizontal="center" vertical="center" textRotation="255"/>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7" xfId="0" applyFont="1" applyBorder="1" applyAlignment="1">
      <alignment horizontal="center" vertical="center" shrinkToFi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0"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 xfId="0" applyFont="1" applyBorder="1" applyAlignment="1">
      <alignment horizontal="center" vertical="center"/>
    </xf>
    <xf numFmtId="0" fontId="25" fillId="0" borderId="0" xfId="0" applyFont="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49" fontId="25" fillId="0" borderId="4" xfId="0" applyNumberFormat="1" applyFont="1" applyBorder="1" applyAlignment="1">
      <alignment horizontal="center" vertical="center" shrinkToFit="1"/>
    </xf>
    <xf numFmtId="0" fontId="25" fillId="0" borderId="4" xfId="0" applyNumberFormat="1" applyFont="1" applyBorder="1" applyAlignment="1">
      <alignment horizontal="center" vertical="center" shrinkToFit="1"/>
    </xf>
    <xf numFmtId="0" fontId="27" fillId="0" borderId="0" xfId="0" applyFont="1" applyAlignment="1">
      <alignment horizontal="left" vertical="top" wrapText="1"/>
    </xf>
    <xf numFmtId="0" fontId="22" fillId="0" borderId="0" xfId="0" applyFont="1" applyAlignment="1">
      <alignment horizontal="center" vertical="center"/>
    </xf>
    <xf numFmtId="0" fontId="25" fillId="0" borderId="215" xfId="0" applyFont="1" applyBorder="1" applyAlignment="1">
      <alignment horizontal="left" vertical="center" wrapText="1"/>
    </xf>
    <xf numFmtId="0" fontId="25" fillId="0" borderId="216" xfId="0" applyFont="1" applyBorder="1" applyAlignment="1">
      <alignment horizontal="left" vertical="center" wrapText="1"/>
    </xf>
    <xf numFmtId="0" fontId="25" fillId="0" borderId="217" xfId="0" applyFont="1" applyBorder="1" applyAlignment="1">
      <alignment horizontal="left" vertical="center" wrapText="1"/>
    </xf>
    <xf numFmtId="0" fontId="25" fillId="0" borderId="40"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7" xfId="0" applyFont="1" applyBorder="1" applyAlignment="1">
      <alignment horizontal="left" vertical="top"/>
    </xf>
    <xf numFmtId="0" fontId="25" fillId="0" borderId="8" xfId="0" applyFont="1" applyBorder="1" applyAlignment="1">
      <alignment horizontal="left" vertical="top"/>
    </xf>
    <xf numFmtId="0" fontId="25" fillId="0" borderId="0" xfId="0" applyFont="1" applyBorder="1" applyAlignment="1">
      <alignment horizontal="left" vertical="top"/>
    </xf>
    <xf numFmtId="0" fontId="25" fillId="0" borderId="2" xfId="0" applyFont="1" applyBorder="1" applyAlignment="1">
      <alignment horizontal="left" vertical="top"/>
    </xf>
    <xf numFmtId="0" fontId="25" fillId="0" borderId="41" xfId="0" applyFont="1" applyBorder="1" applyAlignment="1">
      <alignment horizontal="center" vertical="center" textRotation="255"/>
    </xf>
    <xf numFmtId="0" fontId="25" fillId="0" borderId="40" xfId="0" applyFont="1" applyBorder="1" applyAlignment="1">
      <alignment horizontal="left" vertical="center"/>
    </xf>
    <xf numFmtId="0" fontId="25" fillId="0" borderId="41" xfId="0" applyFont="1" applyBorder="1" applyAlignment="1">
      <alignment horizontal="left" vertical="top"/>
    </xf>
    <xf numFmtId="0" fontId="25" fillId="0" borderId="40" xfId="0" applyFont="1" applyBorder="1" applyAlignment="1">
      <alignment horizontal="left" vertical="top"/>
    </xf>
    <xf numFmtId="0" fontId="25" fillId="0" borderId="44" xfId="0" applyFont="1" applyBorder="1" applyAlignment="1">
      <alignment horizontal="left" vertical="center"/>
    </xf>
    <xf numFmtId="0" fontId="25" fillId="0" borderId="39" xfId="0" applyFont="1" applyBorder="1" applyAlignment="1">
      <alignment horizontal="left" vertical="center"/>
    </xf>
    <xf numFmtId="0" fontId="92" fillId="0" borderId="4" xfId="0" applyFont="1" applyBorder="1" applyAlignment="1">
      <alignment horizontal="center" vertical="center" shrinkToFit="1"/>
    </xf>
    <xf numFmtId="0" fontId="25" fillId="0" borderId="4" xfId="0" applyFont="1" applyBorder="1" applyAlignment="1">
      <alignment horizontal="center" vertical="center" shrinkToFit="1"/>
    </xf>
    <xf numFmtId="0" fontId="25" fillId="0" borderId="5" xfId="0" applyFont="1" applyBorder="1" applyAlignment="1">
      <alignment horizontal="center" vertical="center" shrinkToFit="1"/>
    </xf>
    <xf numFmtId="0" fontId="25" fillId="0" borderId="44" xfId="0" applyFont="1" applyBorder="1" applyAlignment="1">
      <alignment horizontal="left" vertical="center" wrapText="1"/>
    </xf>
    <xf numFmtId="0" fontId="25" fillId="0" borderId="0" xfId="0" applyFont="1" applyBorder="1" applyAlignment="1">
      <alignment horizontal="center" vertical="center" shrinkToFit="1"/>
    </xf>
    <xf numFmtId="0" fontId="92" fillId="0" borderId="0" xfId="0" applyFont="1" applyBorder="1" applyAlignment="1">
      <alignment horizontal="center" vertical="center" shrinkToFit="1"/>
    </xf>
    <xf numFmtId="0" fontId="25" fillId="0" borderId="43" xfId="0" applyFont="1" applyBorder="1" applyAlignment="1">
      <alignment horizontal="left" vertical="center"/>
    </xf>
    <xf numFmtId="0" fontId="25" fillId="0" borderId="41" xfId="0" applyFont="1" applyBorder="1" applyAlignment="1">
      <alignment horizontal="center" vertical="center" wrapText="1"/>
    </xf>
    <xf numFmtId="0" fontId="92" fillId="0" borderId="89" xfId="0" applyFont="1" applyBorder="1" applyAlignment="1">
      <alignment horizontal="left" vertical="center" wrapText="1" shrinkToFit="1"/>
    </xf>
    <xf numFmtId="0" fontId="92" fillId="0" borderId="39" xfId="0" applyFont="1" applyBorder="1" applyAlignment="1">
      <alignment horizontal="left" vertical="center" wrapText="1" shrinkToFit="1"/>
    </xf>
    <xf numFmtId="0" fontId="92" fillId="0" borderId="44" xfId="0" applyFont="1" applyBorder="1" applyAlignment="1">
      <alignment horizontal="left" vertical="center" wrapText="1" shrinkToFit="1"/>
    </xf>
    <xf numFmtId="0" fontId="25" fillId="0" borderId="89"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6" xfId="0" applyFont="1" applyBorder="1" applyAlignment="1">
      <alignment horizontal="left" vertical="center" wrapText="1" shrinkToFit="1"/>
    </xf>
    <xf numFmtId="0" fontId="25" fillId="0" borderId="7" xfId="0" applyFont="1" applyBorder="1" applyAlignment="1">
      <alignment horizontal="left" vertical="center" wrapText="1" shrinkToFit="1"/>
    </xf>
    <xf numFmtId="0" fontId="25" fillId="0" borderId="8" xfId="0" applyFont="1" applyBorder="1" applyAlignment="1">
      <alignment horizontal="left" vertical="center" wrapText="1" shrinkToFit="1"/>
    </xf>
    <xf numFmtId="0" fontId="25" fillId="0" borderId="1" xfId="0" applyFont="1" applyBorder="1" applyAlignment="1">
      <alignment horizontal="left" vertical="center" wrapText="1" shrinkToFit="1"/>
    </xf>
    <xf numFmtId="0" fontId="25" fillId="0" borderId="0" xfId="0" applyFont="1" applyBorder="1" applyAlignment="1">
      <alignment horizontal="left" vertical="center" wrapText="1" shrinkToFit="1"/>
    </xf>
    <xf numFmtId="0" fontId="25" fillId="0" borderId="2" xfId="0" applyFont="1" applyBorder="1" applyAlignment="1">
      <alignment horizontal="left" vertical="center" wrapText="1" shrinkToFit="1"/>
    </xf>
    <xf numFmtId="0" fontId="25" fillId="0" borderId="3" xfId="0" applyFont="1" applyBorder="1" applyAlignment="1">
      <alignment horizontal="left" vertical="center" wrapText="1" shrinkToFit="1"/>
    </xf>
    <xf numFmtId="0" fontId="25" fillId="0" borderId="4" xfId="0" applyFont="1" applyBorder="1" applyAlignment="1">
      <alignment horizontal="left" vertical="center" wrapText="1" shrinkToFit="1"/>
    </xf>
    <xf numFmtId="0" fontId="25" fillId="0" borderId="5" xfId="0" applyFont="1" applyBorder="1" applyAlignment="1">
      <alignment horizontal="left" vertical="center" wrapText="1" shrinkToFit="1"/>
    </xf>
    <xf numFmtId="0" fontId="92" fillId="0" borderId="34" xfId="0" applyFont="1" applyFill="1" applyBorder="1" applyAlignment="1">
      <alignment horizontal="center" vertical="center" wrapText="1" shrinkToFit="1"/>
    </xf>
    <xf numFmtId="0" fontId="25" fillId="0" borderId="34" xfId="0" applyFont="1" applyBorder="1" applyAlignment="1">
      <alignment horizontal="center" wrapText="1" shrinkToFit="1"/>
    </xf>
    <xf numFmtId="0" fontId="25" fillId="0" borderId="201" xfId="0" applyFont="1" applyBorder="1" applyAlignment="1">
      <alignment horizontal="center" vertical="center"/>
    </xf>
    <xf numFmtId="49" fontId="92" fillId="0" borderId="201" xfId="0" applyNumberFormat="1" applyFont="1" applyBorder="1" applyAlignment="1">
      <alignment horizontal="center" vertical="center" shrinkToFit="1"/>
    </xf>
    <xf numFmtId="0" fontId="92" fillId="0" borderId="201" xfId="0" applyNumberFormat="1" applyFont="1" applyBorder="1" applyAlignment="1">
      <alignment horizontal="center" vertical="center" shrinkToFit="1"/>
    </xf>
    <xf numFmtId="0" fontId="92" fillId="0" borderId="201" xfId="0" applyFont="1" applyBorder="1" applyAlignment="1">
      <alignment horizontal="center" vertical="center"/>
    </xf>
    <xf numFmtId="186" fontId="92" fillId="0" borderId="201" xfId="0" quotePrefix="1" applyNumberFormat="1" applyFont="1" applyBorder="1" applyAlignment="1">
      <alignment horizontal="center" vertical="center" shrinkToFit="1"/>
    </xf>
    <xf numFmtId="186" fontId="92" fillId="0" borderId="201" xfId="0" applyNumberFormat="1" applyFont="1" applyBorder="1" applyAlignment="1">
      <alignment horizontal="center" vertical="center" shrinkToFit="1"/>
    </xf>
    <xf numFmtId="0" fontId="25" fillId="0" borderId="0" xfId="0" applyFont="1" applyAlignment="1">
      <alignment horizontal="center" vertical="center"/>
    </xf>
    <xf numFmtId="0" fontId="125" fillId="0" borderId="34" xfId="0" applyFont="1" applyBorder="1" applyAlignment="1">
      <alignment horizontal="left" vertical="center" wrapText="1" shrinkToFit="1"/>
    </xf>
    <xf numFmtId="0" fontId="14" fillId="0" borderId="0" xfId="0" applyFont="1" applyBorder="1" applyAlignment="1">
      <alignment horizontal="center" vertical="center" shrinkToFit="1"/>
    </xf>
    <xf numFmtId="0" fontId="47" fillId="0" borderId="0" xfId="0" applyFont="1" applyBorder="1" applyAlignment="1">
      <alignment horizontal="left" vertical="top" shrinkToFit="1"/>
    </xf>
    <xf numFmtId="194" fontId="47" fillId="0" borderId="4" xfId="3" applyNumberFormat="1" applyFont="1" applyBorder="1" applyAlignment="1">
      <alignment horizontal="right" vertical="center"/>
    </xf>
    <xf numFmtId="194" fontId="0" fillId="0" borderId="4" xfId="0" applyNumberFormat="1" applyBorder="1" applyAlignment="1">
      <alignment vertical="center"/>
    </xf>
    <xf numFmtId="38" fontId="47" fillId="0" borderId="0" xfId="3" applyFont="1" applyBorder="1" applyAlignment="1">
      <alignment horizontal="center" vertical="top"/>
    </xf>
    <xf numFmtId="0" fontId="114" fillId="0" borderId="0" xfId="0" applyFont="1" applyBorder="1" applyAlignment="1">
      <alignment horizontal="left" shrinkToFit="1"/>
    </xf>
    <xf numFmtId="0" fontId="0" fillId="0" borderId="0" xfId="0" applyAlignment="1">
      <alignment horizontal="left" shrinkToFit="1"/>
    </xf>
    <xf numFmtId="38" fontId="47" fillId="0" borderId="0" xfId="3" applyFont="1" applyBorder="1" applyAlignment="1">
      <alignment horizontal="right"/>
    </xf>
    <xf numFmtId="0" fontId="96" fillId="0" borderId="0" xfId="0" applyFont="1" applyBorder="1" applyAlignment="1">
      <alignment horizontal="left" vertical="center" shrinkToFit="1"/>
    </xf>
    <xf numFmtId="0" fontId="95" fillId="0" borderId="0" xfId="0" applyFont="1" applyAlignment="1">
      <alignment vertical="center" shrinkToFit="1"/>
    </xf>
    <xf numFmtId="0" fontId="94" fillId="0" borderId="0" xfId="0" applyFont="1" applyBorder="1" applyAlignment="1">
      <alignment horizontal="center" vertical="center" shrinkToFit="1"/>
    </xf>
    <xf numFmtId="0" fontId="102" fillId="0" borderId="0" xfId="0" applyFont="1" applyAlignment="1">
      <alignment horizontal="center" vertical="center" shrinkToFit="1"/>
    </xf>
    <xf numFmtId="0" fontId="96" fillId="0" borderId="0" xfId="0" applyFont="1" applyBorder="1" applyAlignment="1">
      <alignment horizontal="left" shrinkToFit="1"/>
    </xf>
    <xf numFmtId="0" fontId="95" fillId="0" borderId="0" xfId="0" applyFont="1" applyAlignment="1">
      <alignment horizontal="left" shrinkToFit="1"/>
    </xf>
    <xf numFmtId="194" fontId="94" fillId="0" borderId="4" xfId="3" applyNumberFormat="1" applyFont="1" applyBorder="1" applyAlignment="1">
      <alignment horizontal="right" vertical="center"/>
    </xf>
    <xf numFmtId="194" fontId="102" fillId="0" borderId="4" xfId="0" applyNumberFormat="1" applyFont="1" applyBorder="1" applyAlignment="1">
      <alignment vertical="center"/>
    </xf>
    <xf numFmtId="0" fontId="114"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4" fillId="0" borderId="0" xfId="0" applyFont="1" applyBorder="1" applyAlignment="1">
      <alignment horizontal="left" vertical="center" shrinkToFit="1"/>
    </xf>
    <xf numFmtId="0" fontId="0" fillId="0" borderId="0" xfId="0" applyAlignment="1">
      <alignment vertical="center" shrinkToFit="1"/>
    </xf>
    <xf numFmtId="0" fontId="47" fillId="0" borderId="0" xfId="0" applyFont="1" applyBorder="1" applyAlignment="1">
      <alignment horizontal="center" vertical="center" shrinkToFit="1"/>
    </xf>
    <xf numFmtId="0" fontId="0" fillId="0" borderId="0" xfId="0" applyAlignment="1">
      <alignment horizontal="center" vertical="center" shrinkToFit="1"/>
    </xf>
    <xf numFmtId="0" fontId="114" fillId="0" borderId="0" xfId="0" applyFont="1" applyBorder="1" applyAlignment="1">
      <alignment horizontal="left" vertical="center"/>
    </xf>
    <xf numFmtId="0" fontId="0" fillId="0" borderId="0" xfId="0" applyAlignment="1">
      <alignment horizontal="left" vertical="center"/>
    </xf>
    <xf numFmtId="0" fontId="114" fillId="0" borderId="0" xfId="0" applyFont="1" applyFill="1" applyBorder="1" applyAlignment="1">
      <alignment horizontal="left" vertical="center" shrinkToFit="1"/>
    </xf>
    <xf numFmtId="0" fontId="0" fillId="0" borderId="0" xfId="0" applyAlignment="1">
      <alignment horizontal="left" vertical="center" shrinkToFit="1"/>
    </xf>
    <xf numFmtId="0" fontId="138" fillId="0" borderId="0" xfId="0" applyFont="1" applyBorder="1" applyAlignment="1">
      <alignment horizontal="left" vertical="center"/>
    </xf>
    <xf numFmtId="0" fontId="117" fillId="0" borderId="0" xfId="0" applyFont="1" applyAlignment="1">
      <alignment horizontal="left" vertical="center"/>
    </xf>
    <xf numFmtId="38" fontId="47" fillId="0" borderId="39" xfId="3" applyFont="1" applyBorder="1" applyAlignment="1">
      <alignment horizontal="right" vertical="center"/>
    </xf>
    <xf numFmtId="38" fontId="47" fillId="0" borderId="7" xfId="3" applyFont="1" applyBorder="1" applyAlignment="1">
      <alignment horizontal="right" vertical="center"/>
    </xf>
    <xf numFmtId="38" fontId="139" fillId="0" borderId="39" xfId="3" applyFont="1" applyBorder="1" applyAlignment="1">
      <alignment horizontal="right" vertical="center"/>
    </xf>
    <xf numFmtId="0" fontId="94" fillId="0" borderId="0" xfId="0" applyFont="1" applyBorder="1" applyAlignment="1">
      <alignment horizontal="left" vertical="center" shrinkToFit="1"/>
    </xf>
    <xf numFmtId="0" fontId="56" fillId="0" borderId="117" xfId="0" applyFont="1" applyBorder="1" applyAlignment="1">
      <alignment horizontal="center" vertical="center" wrapText="1"/>
    </xf>
    <xf numFmtId="0" fontId="92" fillId="0" borderId="117" xfId="0" applyFont="1" applyBorder="1" applyAlignment="1">
      <alignment horizontal="left" vertical="center"/>
    </xf>
    <xf numFmtId="0" fontId="57" fillId="0" borderId="117" xfId="0" applyFont="1" applyBorder="1" applyAlignment="1">
      <alignment horizontal="left" vertical="center"/>
    </xf>
    <xf numFmtId="0" fontId="152" fillId="0" borderId="0" xfId="0" applyFont="1" applyBorder="1" applyAlignment="1">
      <alignment horizontal="left" vertical="top" wrapText="1"/>
    </xf>
    <xf numFmtId="0" fontId="56" fillId="0" borderId="0" xfId="0" applyFont="1" applyAlignment="1">
      <alignment horizontal="right" vertical="center" wrapText="1"/>
    </xf>
    <xf numFmtId="0" fontId="56" fillId="0" borderId="117" xfId="0" applyFont="1" applyBorder="1" applyAlignment="1">
      <alignment horizontal="center" vertical="center" textRotation="255" wrapText="1"/>
    </xf>
    <xf numFmtId="0" fontId="56" fillId="0" borderId="111" xfId="0" applyFont="1" applyBorder="1" applyAlignment="1">
      <alignment horizontal="center" vertical="center" textRotation="255" wrapText="1"/>
    </xf>
    <xf numFmtId="0" fontId="56" fillId="0" borderId="109" xfId="0" applyFont="1" applyBorder="1" applyAlignment="1">
      <alignment horizontal="center" vertical="center" textRotation="255" wrapText="1"/>
    </xf>
    <xf numFmtId="0" fontId="56" fillId="0" borderId="110" xfId="0" applyFont="1" applyBorder="1" applyAlignment="1">
      <alignment horizontal="center" vertical="center" textRotation="255" wrapText="1"/>
    </xf>
    <xf numFmtId="0" fontId="56" fillId="0" borderId="112" xfId="0" applyFont="1" applyBorder="1" applyAlignment="1">
      <alignment horizontal="center" vertical="center" textRotation="255" wrapText="1"/>
    </xf>
    <xf numFmtId="0" fontId="56" fillId="0" borderId="0" xfId="0" applyFont="1" applyBorder="1" applyAlignment="1">
      <alignment horizontal="center" vertical="center" textRotation="255" wrapText="1"/>
    </xf>
    <xf numFmtId="0" fontId="56" fillId="0" borderId="113" xfId="0" applyFont="1" applyBorder="1" applyAlignment="1">
      <alignment horizontal="center" vertical="center" textRotation="255" wrapText="1"/>
    </xf>
    <xf numFmtId="0" fontId="56" fillId="0" borderId="114" xfId="0" applyFont="1" applyBorder="1" applyAlignment="1">
      <alignment horizontal="center" vertical="center" textRotation="255" wrapText="1"/>
    </xf>
    <xf numFmtId="0" fontId="56" fillId="0" borderId="115" xfId="0" applyFont="1" applyBorder="1" applyAlignment="1">
      <alignment horizontal="center" vertical="center" textRotation="255" wrapText="1"/>
    </xf>
    <xf numFmtId="0" fontId="56" fillId="0" borderId="116" xfId="0" applyFont="1" applyBorder="1" applyAlignment="1">
      <alignment horizontal="center" vertical="center" textRotation="255" wrapText="1"/>
    </xf>
    <xf numFmtId="0" fontId="56" fillId="0" borderId="111" xfId="0" applyFont="1" applyBorder="1" applyAlignment="1">
      <alignment horizontal="center" vertical="center" wrapText="1"/>
    </xf>
    <xf numFmtId="0" fontId="56" fillId="0" borderId="109"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112"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113" xfId="0" applyFont="1" applyBorder="1" applyAlignment="1">
      <alignment horizontal="center" vertical="center" wrapText="1"/>
    </xf>
    <xf numFmtId="0" fontId="56" fillId="0" borderId="114" xfId="0" applyFont="1" applyBorder="1" applyAlignment="1">
      <alignment horizontal="center" vertical="center" wrapText="1"/>
    </xf>
    <xf numFmtId="0" fontId="56" fillId="0" borderId="115" xfId="0" applyFont="1" applyBorder="1" applyAlignment="1">
      <alignment horizontal="center" vertical="center" wrapText="1"/>
    </xf>
    <xf numFmtId="0" fontId="56" fillId="0" borderId="116" xfId="0" applyFont="1" applyBorder="1" applyAlignment="1">
      <alignment horizontal="center" vertical="center" wrapText="1"/>
    </xf>
    <xf numFmtId="0" fontId="57" fillId="0" borderId="111" xfId="0" applyFont="1" applyBorder="1" applyAlignment="1">
      <alignment horizontal="center" vertical="center"/>
    </xf>
    <xf numFmtId="0" fontId="57" fillId="0" borderId="109" xfId="0" applyFont="1" applyBorder="1" applyAlignment="1">
      <alignment horizontal="center" vertical="center"/>
    </xf>
    <xf numFmtId="0" fontId="57" fillId="0" borderId="112" xfId="0" applyFont="1" applyBorder="1" applyAlignment="1">
      <alignment horizontal="center" vertical="center"/>
    </xf>
    <xf numFmtId="0" fontId="57" fillId="0" borderId="0" xfId="0" applyFont="1" applyBorder="1" applyAlignment="1">
      <alignment horizontal="center" vertical="center"/>
    </xf>
    <xf numFmtId="0" fontId="57" fillId="0" borderId="114" xfId="0" applyFont="1" applyBorder="1" applyAlignment="1">
      <alignment horizontal="center" vertical="center"/>
    </xf>
    <xf numFmtId="0" fontId="57" fillId="0" borderId="115" xfId="0" applyFont="1" applyBorder="1" applyAlignment="1">
      <alignment horizontal="center" vertical="center"/>
    </xf>
    <xf numFmtId="0" fontId="57" fillId="0" borderId="110" xfId="0" applyFont="1" applyBorder="1" applyAlignment="1">
      <alignment horizontal="center" vertical="center"/>
    </xf>
    <xf numFmtId="0" fontId="57" fillId="0" borderId="113" xfId="0" applyFont="1" applyBorder="1" applyAlignment="1">
      <alignment horizontal="center" vertical="center"/>
    </xf>
    <xf numFmtId="0" fontId="57" fillId="0" borderId="116" xfId="0" applyFont="1" applyBorder="1" applyAlignment="1">
      <alignment horizontal="center" vertical="center"/>
    </xf>
    <xf numFmtId="0" fontId="57" fillId="0" borderId="0" xfId="0" applyFont="1" applyBorder="1" applyAlignment="1">
      <alignment horizontal="center" vertical="center" shrinkToFit="1"/>
    </xf>
    <xf numFmtId="0" fontId="56" fillId="0" borderId="117" xfId="0" applyFont="1" applyBorder="1" applyAlignment="1">
      <alignment horizontal="left" vertical="center" wrapText="1"/>
    </xf>
    <xf numFmtId="0" fontId="57" fillId="0" borderId="118" xfId="0" applyFont="1" applyBorder="1" applyAlignment="1">
      <alignment vertical="center"/>
    </xf>
    <xf numFmtId="0" fontId="57" fillId="0" borderId="119" xfId="0" applyFont="1" applyBorder="1" applyAlignment="1">
      <alignment vertical="center"/>
    </xf>
    <xf numFmtId="0" fontId="57" fillId="0" borderId="120" xfId="0" applyFont="1" applyBorder="1" applyAlignment="1">
      <alignment vertical="center"/>
    </xf>
    <xf numFmtId="0" fontId="56" fillId="0" borderId="117" xfId="0" applyFont="1" applyBorder="1" applyAlignment="1">
      <alignment horizontal="center" vertical="top" textRotation="255" wrapText="1"/>
    </xf>
    <xf numFmtId="0" fontId="56" fillId="0" borderId="117" xfId="0" applyFont="1" applyBorder="1" applyAlignment="1">
      <alignment horizontal="center" vertical="top" textRotation="255"/>
    </xf>
    <xf numFmtId="0" fontId="56" fillId="0" borderId="117" xfId="0" applyFont="1" applyBorder="1" applyAlignment="1">
      <alignment horizontal="center" vertical="center"/>
    </xf>
    <xf numFmtId="186" fontId="57" fillId="0" borderId="118" xfId="3" applyNumberFormat="1" applyFont="1" applyBorder="1" applyAlignment="1">
      <alignment horizontal="center" vertical="center" shrinkToFit="1"/>
    </xf>
    <xf numFmtId="186" fontId="57" fillId="0" borderId="119" xfId="3" applyNumberFormat="1" applyFont="1" applyBorder="1" applyAlignment="1">
      <alignment horizontal="center" vertical="center" shrinkToFit="1"/>
    </xf>
    <xf numFmtId="0" fontId="57" fillId="0" borderId="119" xfId="0" applyFont="1" applyBorder="1" applyAlignment="1">
      <alignment horizontal="center" vertical="center"/>
    </xf>
    <xf numFmtId="0" fontId="57" fillId="0" borderId="120" xfId="0" applyFont="1" applyBorder="1" applyAlignment="1">
      <alignment horizontal="center" vertical="center"/>
    </xf>
    <xf numFmtId="186" fontId="57" fillId="0" borderId="0" xfId="3" applyNumberFormat="1" applyFont="1" applyBorder="1" applyAlignment="1">
      <alignment horizontal="center" vertical="center" shrinkToFit="1"/>
    </xf>
    <xf numFmtId="186" fontId="57" fillId="0" borderId="115" xfId="3" applyNumberFormat="1" applyFont="1" applyBorder="1" applyAlignment="1">
      <alignment horizontal="center" vertical="center" shrinkToFit="1"/>
    </xf>
    <xf numFmtId="0" fontId="56" fillId="0" borderId="118" xfId="0" applyFont="1" applyBorder="1" applyAlignment="1">
      <alignment horizontal="center" vertical="center" wrapText="1"/>
    </xf>
    <xf numFmtId="0" fontId="56" fillId="0" borderId="119" xfId="0" applyFont="1" applyBorder="1" applyAlignment="1">
      <alignment horizontal="center" vertical="center" wrapText="1"/>
    </xf>
    <xf numFmtId="0" fontId="56" fillId="0" borderId="120" xfId="0" applyFont="1" applyBorder="1" applyAlignment="1">
      <alignment horizontal="center" vertical="center" wrapText="1"/>
    </xf>
    <xf numFmtId="0" fontId="92" fillId="0" borderId="111" xfId="0" applyFont="1" applyBorder="1" applyAlignment="1">
      <alignment horizontal="left" vertical="center"/>
    </xf>
    <xf numFmtId="0" fontId="92" fillId="0" borderId="109" xfId="0" applyFont="1" applyBorder="1" applyAlignment="1">
      <alignment horizontal="left" vertical="center"/>
    </xf>
    <xf numFmtId="0" fontId="92" fillId="0" borderId="110" xfId="0" applyFont="1" applyBorder="1" applyAlignment="1">
      <alignment horizontal="left" vertical="center"/>
    </xf>
    <xf numFmtId="0" fontId="92" fillId="0" borderId="114" xfId="0" applyFont="1" applyBorder="1" applyAlignment="1">
      <alignment horizontal="left" vertical="center"/>
    </xf>
    <xf numFmtId="0" fontId="92" fillId="0" borderId="115" xfId="0" applyFont="1" applyBorder="1" applyAlignment="1">
      <alignment horizontal="left" vertical="center"/>
    </xf>
    <xf numFmtId="0" fontId="92" fillId="0" borderId="116" xfId="0" applyFont="1" applyBorder="1" applyAlignment="1">
      <alignment horizontal="left" vertical="center"/>
    </xf>
    <xf numFmtId="0" fontId="152" fillId="0" borderId="0" xfId="0" applyFont="1" applyAlignment="1">
      <alignment horizontal="left" vertical="center" wrapText="1"/>
    </xf>
    <xf numFmtId="0" fontId="56" fillId="0" borderId="0" xfId="0" applyFont="1" applyBorder="1" applyAlignment="1">
      <alignment horizontal="left" vertical="center" wrapText="1"/>
    </xf>
    <xf numFmtId="0" fontId="92" fillId="0" borderId="117" xfId="0" applyFont="1" applyBorder="1" applyAlignment="1">
      <alignment vertical="center"/>
    </xf>
    <xf numFmtId="0" fontId="56" fillId="0" borderId="118" xfId="0" applyFont="1" applyBorder="1" applyAlignment="1">
      <alignment horizontal="left" vertical="center" wrapText="1"/>
    </xf>
    <xf numFmtId="0" fontId="56" fillId="0" borderId="119" xfId="0" applyFont="1" applyBorder="1" applyAlignment="1">
      <alignment horizontal="left" vertical="center" wrapText="1"/>
    </xf>
    <xf numFmtId="0" fontId="56" fillId="0" borderId="120" xfId="0" applyFont="1" applyBorder="1" applyAlignment="1">
      <alignment horizontal="left" vertical="center" wrapText="1"/>
    </xf>
    <xf numFmtId="0" fontId="92" fillId="0" borderId="112" xfId="0" applyFont="1" applyBorder="1" applyAlignment="1">
      <alignment horizontal="left" vertical="center"/>
    </xf>
    <xf numFmtId="0" fontId="92" fillId="0" borderId="0" xfId="0" applyFont="1" applyBorder="1" applyAlignment="1">
      <alignment horizontal="left" vertical="center"/>
    </xf>
    <xf numFmtId="0" fontId="92" fillId="0" borderId="113" xfId="0" applyFont="1" applyBorder="1" applyAlignment="1">
      <alignment horizontal="left" vertical="center"/>
    </xf>
    <xf numFmtId="0" fontId="56" fillId="0" borderId="0" xfId="0" applyFont="1" applyBorder="1" applyAlignment="1">
      <alignment horizontal="center" vertical="center"/>
    </xf>
    <xf numFmtId="0" fontId="56" fillId="0" borderId="115" xfId="0" applyFont="1" applyBorder="1" applyAlignment="1">
      <alignment horizontal="center" vertical="center"/>
    </xf>
    <xf numFmtId="0" fontId="92" fillId="0" borderId="115" xfId="0" applyFont="1" applyBorder="1" applyAlignment="1">
      <alignment horizontal="center" vertical="center" shrinkToFit="1"/>
    </xf>
    <xf numFmtId="0" fontId="56" fillId="0" borderId="113" xfId="0" applyFont="1" applyBorder="1" applyAlignment="1">
      <alignment horizontal="center" vertical="center"/>
    </xf>
    <xf numFmtId="0" fontId="56" fillId="0" borderId="116" xfId="0" applyFont="1" applyBorder="1" applyAlignment="1">
      <alignment horizontal="center" vertical="center"/>
    </xf>
    <xf numFmtId="0" fontId="56" fillId="0" borderId="111" xfId="0" applyFont="1" applyBorder="1" applyAlignment="1">
      <alignment horizontal="left" vertical="center" wrapText="1"/>
    </xf>
    <xf numFmtId="0" fontId="56" fillId="0" borderId="109" xfId="0" applyFont="1" applyBorder="1" applyAlignment="1">
      <alignment horizontal="left" vertical="center" wrapText="1"/>
    </xf>
    <xf numFmtId="0" fontId="56" fillId="0" borderId="110" xfId="0" applyFont="1" applyBorder="1" applyAlignment="1">
      <alignment horizontal="left" vertical="center" wrapText="1"/>
    </xf>
    <xf numFmtId="0" fontId="56" fillId="0" borderId="112" xfId="0" applyFont="1" applyBorder="1" applyAlignment="1">
      <alignment horizontal="left" vertical="center" wrapText="1"/>
    </xf>
    <xf numFmtId="0" fontId="56" fillId="0" borderId="113" xfId="0" applyFont="1" applyBorder="1" applyAlignment="1">
      <alignment horizontal="left" vertical="center" wrapText="1"/>
    </xf>
    <xf numFmtId="0" fontId="56" fillId="0" borderId="114" xfId="0" applyFont="1" applyBorder="1" applyAlignment="1">
      <alignment horizontal="left" vertical="center" wrapText="1"/>
    </xf>
    <xf numFmtId="0" fontId="56" fillId="0" borderId="115" xfId="0" applyFont="1" applyBorder="1" applyAlignment="1">
      <alignment horizontal="left" vertical="center" wrapText="1"/>
    </xf>
    <xf numFmtId="0" fontId="56" fillId="0" borderId="116" xfId="0" applyFont="1" applyBorder="1" applyAlignment="1">
      <alignment horizontal="left" vertical="center" wrapText="1"/>
    </xf>
    <xf numFmtId="0" fontId="92" fillId="0" borderId="0" xfId="0" applyFont="1" applyBorder="1" applyAlignment="1">
      <alignment horizontal="center" vertical="center"/>
    </xf>
    <xf numFmtId="49" fontId="92" fillId="0" borderId="0" xfId="0" applyNumberFormat="1" applyFont="1" applyBorder="1" applyAlignment="1">
      <alignment horizontal="center" vertical="center" shrinkToFit="1"/>
    </xf>
    <xf numFmtId="0" fontId="56" fillId="0" borderId="109" xfId="0" applyFont="1" applyBorder="1" applyAlignment="1">
      <alignment horizontal="center" vertical="center" shrinkToFit="1"/>
    </xf>
    <xf numFmtId="0" fontId="56" fillId="0" borderId="0" xfId="0" applyFont="1" applyBorder="1" applyAlignment="1">
      <alignment horizontal="center" vertical="center" shrinkToFit="1"/>
    </xf>
    <xf numFmtId="0" fontId="56" fillId="0" borderId="115" xfId="0" applyFont="1" applyBorder="1" applyAlignment="1">
      <alignment horizontal="center" vertical="center" shrinkToFit="1"/>
    </xf>
    <xf numFmtId="0" fontId="92" fillId="0" borderId="109" xfId="0" applyFont="1" applyBorder="1" applyAlignment="1">
      <alignment horizontal="center" vertical="center" shrinkToFit="1"/>
    </xf>
    <xf numFmtId="0" fontId="92" fillId="0" borderId="117" xfId="0" applyFont="1" applyBorder="1" applyAlignment="1">
      <alignment horizontal="right" vertical="center" shrinkToFit="1"/>
    </xf>
    <xf numFmtId="0" fontId="92" fillId="0" borderId="118" xfId="0" applyFont="1" applyBorder="1" applyAlignment="1">
      <alignment horizontal="right" vertical="center" shrinkToFit="1"/>
    </xf>
    <xf numFmtId="0" fontId="56" fillId="0" borderId="121" xfId="0" applyFont="1" applyBorder="1" applyAlignment="1">
      <alignment horizontal="center" vertical="center" wrapText="1"/>
    </xf>
    <xf numFmtId="0" fontId="92" fillId="0" borderId="111" xfId="0" applyFont="1" applyBorder="1" applyAlignment="1">
      <alignment horizontal="left" vertical="center" indent="1" shrinkToFit="1"/>
    </xf>
    <xf numFmtId="0" fontId="92" fillId="0" borderId="109" xfId="0" applyFont="1" applyBorder="1" applyAlignment="1">
      <alignment horizontal="left" vertical="center" indent="1" shrinkToFit="1"/>
    </xf>
    <xf numFmtId="0" fontId="92" fillId="0" borderId="110" xfId="0" applyFont="1" applyBorder="1" applyAlignment="1">
      <alignment horizontal="left" vertical="center" indent="1" shrinkToFit="1"/>
    </xf>
    <xf numFmtId="0" fontId="92" fillId="0" borderId="114" xfId="0" applyFont="1" applyBorder="1" applyAlignment="1">
      <alignment horizontal="left" vertical="center" indent="1" shrinkToFit="1"/>
    </xf>
    <xf numFmtId="0" fontId="92" fillId="0" borderId="115" xfId="0" applyFont="1" applyBorder="1" applyAlignment="1">
      <alignment horizontal="left" vertical="center" indent="1" shrinkToFit="1"/>
    </xf>
    <xf numFmtId="0" fontId="92" fillId="0" borderId="116" xfId="0" applyFont="1" applyBorder="1" applyAlignment="1">
      <alignment horizontal="left" vertical="center" indent="1" shrinkToFit="1"/>
    </xf>
    <xf numFmtId="0" fontId="92" fillId="0" borderId="111" xfId="0" applyFont="1" applyBorder="1" applyAlignment="1">
      <alignment horizontal="left" vertical="center" wrapText="1" indent="1" shrinkToFit="1"/>
    </xf>
    <xf numFmtId="0" fontId="92" fillId="0" borderId="109" xfId="0" applyFont="1" applyBorder="1" applyAlignment="1">
      <alignment horizontal="left" vertical="center" wrapText="1" indent="1" shrinkToFit="1"/>
    </xf>
    <xf numFmtId="0" fontId="92" fillId="0" borderId="110" xfId="0" applyFont="1" applyBorder="1" applyAlignment="1">
      <alignment horizontal="left" vertical="center" wrapText="1" indent="1" shrinkToFit="1"/>
    </xf>
    <xf numFmtId="0" fontId="92" fillId="0" borderId="112" xfId="0" applyFont="1" applyBorder="1" applyAlignment="1">
      <alignment horizontal="left" vertical="center" wrapText="1" indent="1" shrinkToFit="1"/>
    </xf>
    <xf numFmtId="0" fontId="92" fillId="0" borderId="0" xfId="0" applyFont="1" applyBorder="1" applyAlignment="1">
      <alignment horizontal="left" vertical="center" wrapText="1" indent="1" shrinkToFit="1"/>
    </xf>
    <xf numFmtId="0" fontId="92" fillId="0" borderId="113" xfId="0" applyFont="1" applyBorder="1" applyAlignment="1">
      <alignment horizontal="left" vertical="center" wrapText="1" indent="1" shrinkToFit="1"/>
    </xf>
    <xf numFmtId="0" fontId="92" fillId="0" borderId="114" xfId="0" applyFont="1" applyBorder="1" applyAlignment="1">
      <alignment horizontal="left" vertical="center" wrapText="1" indent="1" shrinkToFit="1"/>
    </xf>
    <xf numFmtId="0" fontId="92" fillId="0" borderId="115" xfId="0" applyFont="1" applyBorder="1" applyAlignment="1">
      <alignment horizontal="left" vertical="center" wrapText="1" indent="1" shrinkToFit="1"/>
    </xf>
    <xf numFmtId="0" fontId="92" fillId="0" borderId="116" xfId="0" applyFont="1" applyBorder="1" applyAlignment="1">
      <alignment horizontal="left" vertical="center" wrapText="1" indent="1" shrinkToFit="1"/>
    </xf>
    <xf numFmtId="0" fontId="92" fillId="0" borderId="117" xfId="0" applyFont="1" applyBorder="1" applyAlignment="1">
      <alignment horizontal="left" vertical="center" shrinkToFit="1"/>
    </xf>
    <xf numFmtId="0" fontId="56" fillId="0" borderId="0" xfId="0" applyFont="1" applyAlignment="1">
      <alignment horizontal="center" vertical="center"/>
    </xf>
    <xf numFmtId="0" fontId="92" fillId="0" borderId="122" xfId="0" applyFont="1" applyBorder="1" applyAlignment="1">
      <alignment horizontal="center" vertical="center" shrinkToFit="1"/>
    </xf>
    <xf numFmtId="0" fontId="92" fillId="0" borderId="123" xfId="0" applyFont="1" applyBorder="1" applyAlignment="1">
      <alignment horizontal="center" vertical="center" shrinkToFit="1"/>
    </xf>
    <xf numFmtId="0" fontId="56" fillId="0" borderId="122" xfId="0" applyFont="1" applyBorder="1" applyAlignment="1">
      <alignment horizontal="center" vertical="center"/>
    </xf>
    <xf numFmtId="0" fontId="56" fillId="0" borderId="123" xfId="0" applyFont="1" applyBorder="1" applyAlignment="1">
      <alignment horizontal="center" vertical="center"/>
    </xf>
    <xf numFmtId="0" fontId="57" fillId="0" borderId="122" xfId="0" applyFont="1" applyBorder="1" applyAlignment="1">
      <alignment horizontal="center" vertical="center"/>
    </xf>
    <xf numFmtId="0" fontId="57" fillId="0" borderId="123" xfId="0" applyFont="1" applyBorder="1" applyAlignment="1">
      <alignment horizontal="center" vertical="center"/>
    </xf>
    <xf numFmtId="49" fontId="92" fillId="0" borderId="122" xfId="0" applyNumberFormat="1" applyFont="1" applyBorder="1" applyAlignment="1">
      <alignment horizontal="center" vertical="center" shrinkToFit="1"/>
    </xf>
    <xf numFmtId="0" fontId="92" fillId="0" borderId="122" xfId="0" applyNumberFormat="1" applyFont="1" applyBorder="1" applyAlignment="1">
      <alignment horizontal="center" vertical="center" shrinkToFit="1"/>
    </xf>
    <xf numFmtId="0" fontId="92" fillId="0" borderId="123" xfId="0" applyNumberFormat="1" applyFont="1" applyBorder="1" applyAlignment="1">
      <alignment horizontal="center" vertical="center" shrinkToFit="1"/>
    </xf>
    <xf numFmtId="0" fontId="56" fillId="0" borderId="0" xfId="0" applyFont="1" applyAlignment="1">
      <alignment horizontal="left" vertical="center" wrapText="1"/>
    </xf>
    <xf numFmtId="0" fontId="57" fillId="0" borderId="0" xfId="0" applyFont="1" applyAlignment="1">
      <alignment horizontal="center" vertical="center"/>
    </xf>
    <xf numFmtId="0" fontId="56" fillId="0" borderId="0" xfId="0" applyFont="1" applyBorder="1" applyAlignment="1">
      <alignment horizontal="left" vertical="center" wrapText="1" shrinkToFit="1"/>
    </xf>
    <xf numFmtId="0" fontId="125" fillId="0" borderId="0" xfId="0" applyFont="1" applyBorder="1" applyAlignment="1">
      <alignment horizontal="left" vertical="center" wrapText="1" shrinkToFit="1"/>
    </xf>
    <xf numFmtId="0" fontId="125" fillId="0" borderId="123" xfId="0" applyFont="1" applyBorder="1" applyAlignment="1">
      <alignment horizontal="left" vertical="center" wrapText="1" shrinkToFit="1"/>
    </xf>
    <xf numFmtId="0" fontId="92" fillId="0" borderId="0" xfId="0" applyFont="1" applyBorder="1" applyAlignment="1">
      <alignment horizontal="center" vertical="center" wrapText="1" shrinkToFit="1"/>
    </xf>
    <xf numFmtId="0" fontId="92" fillId="0" borderId="123" xfId="0" applyFont="1" applyBorder="1" applyAlignment="1">
      <alignment horizontal="center" vertical="center" wrapText="1" shrinkToFit="1"/>
    </xf>
    <xf numFmtId="0" fontId="56" fillId="0" borderId="0" xfId="0" applyFont="1" applyBorder="1" applyAlignment="1">
      <alignment horizontal="center" wrapText="1" shrinkToFit="1"/>
    </xf>
    <xf numFmtId="0" fontId="56" fillId="0" borderId="123" xfId="0" applyFont="1" applyBorder="1" applyAlignment="1">
      <alignment horizontal="center" wrapText="1" shrinkToFit="1"/>
    </xf>
    <xf numFmtId="0" fontId="116" fillId="0" borderId="0" xfId="0" applyFont="1" applyAlignment="1">
      <alignment horizontal="center" vertical="center" wrapText="1"/>
    </xf>
    <xf numFmtId="0" fontId="115" fillId="0" borderId="0" xfId="0" applyFont="1" applyBorder="1" applyAlignment="1">
      <alignment horizontal="center" vertical="center" shrinkToFit="1"/>
    </xf>
    <xf numFmtId="0" fontId="97" fillId="0" borderId="0" xfId="0" applyFont="1" applyBorder="1" applyAlignment="1">
      <alignment horizontal="center" vertical="center"/>
    </xf>
    <xf numFmtId="0" fontId="114" fillId="0" borderId="39" xfId="0" applyFont="1" applyBorder="1" applyAlignment="1">
      <alignment horizontal="center" vertical="center"/>
    </xf>
    <xf numFmtId="38" fontId="47" fillId="0" borderId="4" xfId="3" applyFont="1" applyBorder="1" applyAlignment="1">
      <alignment horizontal="right" vertical="center"/>
    </xf>
    <xf numFmtId="0" fontId="47" fillId="0" borderId="7" xfId="0" applyFont="1" applyBorder="1" applyAlignment="1">
      <alignment horizontal="left" vertical="center" shrinkToFit="1"/>
    </xf>
    <xf numFmtId="0" fontId="114" fillId="0" borderId="6" xfId="0" applyFont="1" applyBorder="1" applyAlignment="1">
      <alignment horizontal="center" vertical="center" textRotation="255"/>
    </xf>
    <xf numFmtId="0" fontId="114" fillId="0" borderId="8" xfId="0" applyFont="1" applyBorder="1" applyAlignment="1">
      <alignment horizontal="center" vertical="center" textRotation="255"/>
    </xf>
    <xf numFmtId="0" fontId="114" fillId="0" borderId="1" xfId="0" applyFont="1" applyBorder="1" applyAlignment="1">
      <alignment horizontal="center" vertical="center" textRotation="255"/>
    </xf>
    <xf numFmtId="0" fontId="114" fillId="0" borderId="2" xfId="0" applyFont="1" applyBorder="1" applyAlignment="1">
      <alignment horizontal="center" vertical="center" textRotation="255"/>
    </xf>
    <xf numFmtId="0" fontId="114" fillId="0" borderId="3" xfId="0" applyFont="1" applyBorder="1" applyAlignment="1">
      <alignment horizontal="center" vertical="center" textRotation="255"/>
    </xf>
    <xf numFmtId="0" fontId="114" fillId="0" borderId="5" xfId="0" applyFont="1" applyBorder="1" applyAlignment="1">
      <alignment horizontal="center" vertical="center" textRotation="255"/>
    </xf>
    <xf numFmtId="0" fontId="114" fillId="0" borderId="6" xfId="0" applyFont="1" applyBorder="1" applyAlignment="1">
      <alignment horizontal="center" vertical="center"/>
    </xf>
    <xf numFmtId="0" fontId="114" fillId="0" borderId="8" xfId="0" applyFont="1" applyBorder="1" applyAlignment="1">
      <alignment horizontal="center" vertical="center"/>
    </xf>
    <xf numFmtId="0" fontId="114" fillId="0" borderId="1"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5" xfId="0" applyFont="1" applyBorder="1" applyAlignment="1">
      <alignment horizontal="center" vertical="center"/>
    </xf>
    <xf numFmtId="0" fontId="84" fillId="0" borderId="0" xfId="0" applyFont="1" applyBorder="1" applyAlignment="1">
      <alignment horizontal="center"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14" fillId="0" borderId="1" xfId="0" applyFont="1" applyBorder="1" applyAlignment="1">
      <alignment horizontal="left" vertical="center"/>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84" fillId="0" borderId="4" xfId="0" applyFont="1" applyBorder="1" applyAlignment="1">
      <alignment horizontal="left" vertical="center" shrinkToFit="1"/>
    </xf>
    <xf numFmtId="0" fontId="84" fillId="0" borderId="0" xfId="0" applyFont="1" applyBorder="1" applyAlignment="1">
      <alignment horizontal="left" vertical="center" shrinkToFit="1"/>
    </xf>
    <xf numFmtId="192" fontId="84" fillId="0" borderId="4" xfId="3" applyNumberFormat="1" applyFont="1" applyBorder="1" applyAlignment="1">
      <alignment horizontal="left" vertical="center" shrinkToFit="1"/>
    </xf>
    <xf numFmtId="0" fontId="47" fillId="0" borderId="6" xfId="0" applyFont="1" applyBorder="1" applyAlignment="1">
      <alignment horizontal="left" vertical="center" wrapText="1" shrinkToFit="1"/>
    </xf>
    <xf numFmtId="0" fontId="47" fillId="0" borderId="7" xfId="0" applyFont="1" applyBorder="1" applyAlignment="1">
      <alignment horizontal="left" vertical="center" wrapText="1" shrinkToFit="1"/>
    </xf>
    <xf numFmtId="0" fontId="47" fillId="0" borderId="8" xfId="0" applyFont="1" applyBorder="1" applyAlignment="1">
      <alignment horizontal="left" vertical="center" wrapText="1" shrinkToFit="1"/>
    </xf>
    <xf numFmtId="0" fontId="47" fillId="0" borderId="3" xfId="0" applyFont="1" applyBorder="1" applyAlignment="1">
      <alignment horizontal="left" vertical="center" wrapText="1" shrinkToFit="1"/>
    </xf>
    <xf numFmtId="0" fontId="47" fillId="0" borderId="4" xfId="0" applyFont="1" applyBorder="1" applyAlignment="1">
      <alignment horizontal="left" vertical="center" wrapText="1" shrinkToFit="1"/>
    </xf>
    <xf numFmtId="0" fontId="47" fillId="0" borderId="5" xfId="0" applyFont="1" applyBorder="1" applyAlignment="1">
      <alignment horizontal="left" vertical="center" wrapText="1" shrinkToFit="1"/>
    </xf>
    <xf numFmtId="0" fontId="114" fillId="0" borderId="0" xfId="0" applyFont="1" applyBorder="1" applyAlignment="1">
      <alignment horizontal="center" vertical="center"/>
    </xf>
    <xf numFmtId="0" fontId="114" fillId="0" borderId="4" xfId="0" applyFont="1" applyBorder="1" applyAlignment="1">
      <alignment horizontal="center" vertical="center"/>
    </xf>
    <xf numFmtId="0" fontId="123" fillId="0" borderId="0" xfId="0" applyFont="1" applyBorder="1" applyAlignment="1">
      <alignment horizontal="center" vertical="center"/>
    </xf>
    <xf numFmtId="0" fontId="123" fillId="0" borderId="4" xfId="0" applyFont="1" applyBorder="1" applyAlignment="1">
      <alignment horizontal="center" vertical="center"/>
    </xf>
    <xf numFmtId="0" fontId="114" fillId="0" borderId="89" xfId="0" applyFont="1" applyBorder="1" applyAlignment="1">
      <alignment horizontal="center" vertical="center"/>
    </xf>
    <xf numFmtId="0" fontId="114" fillId="0" borderId="44" xfId="0" applyFont="1" applyBorder="1" applyAlignment="1">
      <alignment horizontal="center" vertical="center"/>
    </xf>
    <xf numFmtId="0" fontId="114" fillId="0" borderId="39" xfId="0" applyFont="1" applyBorder="1" applyAlignment="1">
      <alignment horizontal="right"/>
    </xf>
    <xf numFmtId="0" fontId="114" fillId="0" borderId="44" xfId="0" applyFont="1" applyBorder="1" applyAlignment="1">
      <alignment horizontal="right"/>
    </xf>
    <xf numFmtId="38" fontId="84" fillId="0" borderId="39" xfId="3" applyFont="1" applyBorder="1" applyAlignment="1">
      <alignment horizontal="right" vertical="center"/>
    </xf>
    <xf numFmtId="0" fontId="84" fillId="0" borderId="7" xfId="0" applyFont="1" applyBorder="1" applyAlignment="1">
      <alignment horizontal="left" vertical="center" shrinkToFit="1"/>
    </xf>
    <xf numFmtId="38" fontId="47" fillId="0" borderId="4" xfId="3" applyFont="1" applyBorder="1" applyAlignment="1">
      <alignment horizontal="center" vertical="center"/>
    </xf>
    <xf numFmtId="0" fontId="114" fillId="0" borderId="89" xfId="0" applyFont="1" applyBorder="1" applyAlignment="1">
      <alignment horizontal="left" vertical="center"/>
    </xf>
    <xf numFmtId="0" fontId="114" fillId="0" borderId="39" xfId="0" applyFont="1" applyBorder="1" applyAlignment="1">
      <alignment horizontal="left" vertical="center"/>
    </xf>
    <xf numFmtId="0" fontId="114" fillId="0" borderId="44" xfId="0" applyFont="1" applyBorder="1" applyAlignment="1">
      <alignment horizontal="left" vertical="center"/>
    </xf>
    <xf numFmtId="0" fontId="96" fillId="0" borderId="39" xfId="0" applyFont="1" applyBorder="1" applyAlignment="1">
      <alignment horizontal="center" vertical="center"/>
    </xf>
    <xf numFmtId="38" fontId="96" fillId="0" borderId="39" xfId="3" applyFont="1" applyBorder="1" applyAlignment="1">
      <alignment horizontal="right" vertical="center"/>
    </xf>
    <xf numFmtId="192" fontId="84" fillId="0" borderId="7" xfId="3" applyNumberFormat="1" applyFont="1" applyBorder="1" applyAlignment="1">
      <alignment horizontal="center" vertical="center" shrinkToFit="1"/>
    </xf>
    <xf numFmtId="0" fontId="84" fillId="0" borderId="39" xfId="0" applyFont="1" applyBorder="1" applyAlignment="1">
      <alignment horizontal="center" vertical="center"/>
    </xf>
    <xf numFmtId="0" fontId="139" fillId="0" borderId="7" xfId="0" applyFont="1" applyBorder="1" applyAlignment="1">
      <alignment horizontal="left" vertical="center" shrinkToFit="1"/>
    </xf>
    <xf numFmtId="0" fontId="127" fillId="0" borderId="6" xfId="0" applyFont="1" applyBorder="1" applyAlignment="1">
      <alignment horizontal="center" vertical="center"/>
    </xf>
    <xf numFmtId="0" fontId="127" fillId="0" borderId="8" xfId="0" applyFont="1" applyBorder="1" applyAlignment="1">
      <alignment horizontal="center" vertical="center"/>
    </xf>
    <xf numFmtId="0" fontId="127" fillId="0" borderId="1" xfId="0" applyFont="1" applyBorder="1" applyAlignment="1">
      <alignment horizontal="center" vertical="center"/>
    </xf>
    <xf numFmtId="0" fontId="127" fillId="0" borderId="2" xfId="0" applyFont="1" applyBorder="1" applyAlignment="1">
      <alignment horizontal="center" vertical="center"/>
    </xf>
    <xf numFmtId="0" fontId="127" fillId="0" borderId="3" xfId="0" applyFont="1" applyBorder="1" applyAlignment="1">
      <alignment horizontal="center" vertical="center"/>
    </xf>
    <xf numFmtId="0" fontId="127" fillId="0" borderId="5" xfId="0" applyFont="1" applyBorder="1" applyAlignment="1">
      <alignment horizontal="center" vertical="center"/>
    </xf>
    <xf numFmtId="0" fontId="94" fillId="0" borderId="0" xfId="0" applyFont="1" applyBorder="1" applyAlignment="1">
      <alignment horizontal="left" vertical="top" shrinkToFit="1"/>
    </xf>
    <xf numFmtId="38" fontId="94" fillId="0" borderId="0" xfId="3" applyFont="1" applyBorder="1" applyAlignment="1">
      <alignment horizontal="right" vertical="top"/>
    </xf>
    <xf numFmtId="38" fontId="94" fillId="0" borderId="4" xfId="3" applyFont="1" applyBorder="1" applyAlignment="1">
      <alignment horizontal="right" vertical="center"/>
    </xf>
    <xf numFmtId="38" fontId="94" fillId="0" borderId="39" xfId="3" applyFont="1" applyBorder="1" applyAlignment="1">
      <alignment horizontal="right" vertical="center"/>
    </xf>
    <xf numFmtId="38" fontId="94" fillId="0" borderId="0" xfId="3" applyFont="1" applyBorder="1" applyAlignment="1">
      <alignment horizontal="right"/>
    </xf>
    <xf numFmtId="0" fontId="96" fillId="0" borderId="4" xfId="0" applyFont="1" applyBorder="1" applyAlignment="1">
      <alignment horizontal="left" vertical="center" shrinkToFit="1"/>
    </xf>
    <xf numFmtId="38" fontId="94" fillId="0" borderId="4" xfId="3" applyFont="1" applyBorder="1" applyAlignment="1">
      <alignment horizontal="center" vertical="center"/>
    </xf>
    <xf numFmtId="0" fontId="47" fillId="0" borderId="0" xfId="0" applyFont="1" applyBorder="1" applyAlignment="1">
      <alignment horizontal="center" vertical="top" shrinkToFit="1"/>
    </xf>
    <xf numFmtId="0" fontId="119" fillId="0" borderId="0" xfId="0" applyFont="1" applyFill="1" applyBorder="1" applyAlignment="1">
      <alignment horizontal="right" vertical="center" wrapText="1"/>
    </xf>
    <xf numFmtId="0" fontId="119" fillId="0" borderId="0" xfId="0" applyFont="1" applyFill="1" applyAlignment="1">
      <alignment horizontal="right" vertical="center" wrapText="1"/>
    </xf>
    <xf numFmtId="0" fontId="119" fillId="0" borderId="0" xfId="0" applyFont="1" applyFill="1" applyAlignment="1">
      <alignment vertical="center" wrapText="1"/>
    </xf>
    <xf numFmtId="0" fontId="119"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2" fillId="0" borderId="6" xfId="0" applyFont="1" applyFill="1" applyBorder="1" applyAlignment="1">
      <alignment horizontal="center" vertical="center"/>
    </xf>
    <xf numFmtId="0" fontId="122" fillId="0" borderId="7" xfId="0" applyFont="1" applyFill="1" applyBorder="1" applyAlignment="1">
      <alignment horizontal="center" vertical="center"/>
    </xf>
    <xf numFmtId="0" fontId="122" fillId="0" borderId="8" xfId="0" applyFont="1" applyFill="1" applyBorder="1" applyAlignment="1">
      <alignment horizontal="center" vertical="center"/>
    </xf>
    <xf numFmtId="0" fontId="122" fillId="0" borderId="1" xfId="0" applyFont="1" applyFill="1" applyBorder="1" applyAlignment="1">
      <alignment horizontal="center" vertical="center"/>
    </xf>
    <xf numFmtId="0" fontId="122" fillId="0" borderId="0" xfId="0" applyFont="1" applyFill="1" applyBorder="1" applyAlignment="1">
      <alignment horizontal="center" vertical="center"/>
    </xf>
    <xf numFmtId="0" fontId="122" fillId="0" borderId="2" xfId="0" applyFont="1" applyFill="1" applyBorder="1" applyAlignment="1">
      <alignment horizontal="center" vertical="center"/>
    </xf>
    <xf numFmtId="0" fontId="119" fillId="0" borderId="26" xfId="0" applyFont="1" applyFill="1" applyBorder="1" applyAlignment="1">
      <alignment horizontal="center" vertical="center"/>
    </xf>
    <xf numFmtId="0" fontId="119" fillId="0" borderId="0" xfId="0" applyFont="1" applyFill="1" applyBorder="1" applyAlignment="1">
      <alignment horizontal="center" vertical="center"/>
    </xf>
    <xf numFmtId="0" fontId="119" fillId="0" borderId="29" xfId="0" applyFont="1" applyFill="1" applyBorder="1" applyAlignment="1">
      <alignment horizontal="center" vertical="center"/>
    </xf>
    <xf numFmtId="0" fontId="119" fillId="0" borderId="26" xfId="0" applyFont="1" applyFill="1" applyBorder="1" applyAlignment="1">
      <alignment horizontal="left" vertical="center"/>
    </xf>
    <xf numFmtId="0" fontId="119" fillId="0" borderId="0" xfId="0" applyFont="1" applyFill="1" applyBorder="1" applyAlignment="1">
      <alignment horizontal="left" vertical="center"/>
    </xf>
    <xf numFmtId="0" fontId="119" fillId="0" borderId="29" xfId="0" applyFont="1" applyFill="1" applyBorder="1" applyAlignment="1">
      <alignment horizontal="left" vertical="center"/>
    </xf>
    <xf numFmtId="0" fontId="118"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18" fillId="0" borderId="7" xfId="0" applyFont="1" applyFill="1" applyBorder="1" applyAlignment="1">
      <alignment horizontal="distributed" vertical="center" indent="1"/>
    </xf>
    <xf numFmtId="0" fontId="118" fillId="0" borderId="4" xfId="0" applyFont="1" applyFill="1" applyBorder="1" applyAlignment="1">
      <alignment horizontal="distributed" vertical="center" inden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63" xfId="0" applyFill="1" applyBorder="1" applyAlignment="1">
      <alignment horizontal="center" vertical="center"/>
    </xf>
    <xf numFmtId="0" fontId="0" fillId="0" borderId="98" xfId="0" applyFill="1" applyBorder="1" applyAlignment="1">
      <alignment horizontal="center" vertical="center"/>
    </xf>
    <xf numFmtId="0" fontId="118" fillId="0" borderId="25" xfId="0" applyFont="1" applyFill="1" applyBorder="1" applyAlignment="1">
      <alignment horizontal="center" vertical="center"/>
    </xf>
    <xf numFmtId="0" fontId="118" fillId="0" borderId="26" xfId="0" applyFont="1" applyFill="1" applyBorder="1" applyAlignment="1">
      <alignment horizontal="center" vertical="center"/>
    </xf>
    <xf numFmtId="0" fontId="118" fillId="0" borderId="95" xfId="0" applyFont="1" applyFill="1" applyBorder="1" applyAlignment="1">
      <alignment horizontal="center" vertical="center"/>
    </xf>
    <xf numFmtId="0" fontId="118" fillId="0" borderId="146" xfId="0" applyFont="1" applyFill="1" applyBorder="1" applyAlignment="1">
      <alignment horizontal="center" vertical="center"/>
    </xf>
    <xf numFmtId="0" fontId="118" fillId="0" borderId="4" xfId="0" applyFont="1" applyFill="1" applyBorder="1" applyAlignment="1">
      <alignment horizontal="center" vertical="center"/>
    </xf>
    <xf numFmtId="0" fontId="118" fillId="0" borderId="98" xfId="0" applyFont="1" applyFill="1" applyBorder="1" applyAlignment="1">
      <alignment horizontal="center" vertical="center"/>
    </xf>
    <xf numFmtId="0" fontId="118" fillId="0" borderId="0" xfId="0" applyFont="1" applyFill="1" applyBorder="1" applyAlignment="1">
      <alignment horizontal="distributed" vertical="center" indent="1"/>
    </xf>
    <xf numFmtId="0" fontId="118" fillId="0" borderId="29" xfId="0" applyFont="1" applyFill="1" applyBorder="1" applyAlignment="1">
      <alignment horizontal="distributed" vertical="center" indent="1"/>
    </xf>
    <xf numFmtId="0" fontId="118" fillId="0" borderId="7" xfId="0" applyFont="1" applyFill="1" applyBorder="1" applyAlignment="1">
      <alignment horizontal="center" vertical="center"/>
    </xf>
    <xf numFmtId="0" fontId="118" fillId="0" borderId="29" xfId="0" applyFont="1" applyFill="1" applyBorder="1" applyAlignment="1">
      <alignment horizontal="center" vertical="center"/>
    </xf>
    <xf numFmtId="0" fontId="0" fillId="0" borderId="59" xfId="0" applyFill="1" applyBorder="1" applyAlignment="1">
      <alignment horizontal="center" vertical="center"/>
    </xf>
    <xf numFmtId="0" fontId="0" fillId="0" borderId="29" xfId="0" applyFill="1" applyBorder="1" applyAlignment="1">
      <alignment horizontal="center" vertical="center"/>
    </xf>
    <xf numFmtId="0" fontId="0" fillId="0" borderId="65" xfId="0" applyFill="1" applyBorder="1" applyAlignment="1">
      <alignment horizontal="center" vertical="center"/>
    </xf>
    <xf numFmtId="0" fontId="128" fillId="0" borderId="0" xfId="0" applyFont="1" applyFill="1" applyBorder="1" applyAlignment="1">
      <alignment horizontal="center" vertical="center"/>
    </xf>
    <xf numFmtId="0" fontId="0" fillId="0" borderId="60" xfId="0" applyFill="1" applyBorder="1" applyAlignment="1">
      <alignment horizontal="center" vertical="center"/>
    </xf>
    <xf numFmtId="0" fontId="0" fillId="0" borderId="26" xfId="0" applyFill="1" applyBorder="1" applyAlignment="1">
      <alignment horizontal="center" vertical="center"/>
    </xf>
    <xf numFmtId="0" fontId="0" fillId="0" borderId="95" xfId="0" applyFill="1" applyBorder="1" applyAlignment="1">
      <alignment horizontal="center" vertical="center"/>
    </xf>
    <xf numFmtId="0" fontId="128" fillId="0" borderId="0" xfId="0" applyFont="1" applyFill="1" applyBorder="1" applyAlignment="1">
      <alignment horizontal="center" vertical="center" wrapText="1"/>
    </xf>
    <xf numFmtId="0" fontId="118" fillId="0" borderId="25" xfId="0" applyFont="1" applyFill="1" applyBorder="1" applyAlignment="1">
      <alignment horizontal="distributed" vertical="center"/>
    </xf>
    <xf numFmtId="0" fontId="118" fillId="0" borderId="26" xfId="0" applyFont="1" applyFill="1" applyBorder="1" applyAlignment="1">
      <alignment horizontal="distributed" vertical="center"/>
    </xf>
    <xf numFmtId="0" fontId="118" fillId="0" borderId="30" xfId="0" applyFont="1" applyFill="1" applyBorder="1" applyAlignment="1">
      <alignment horizontal="distributed" vertical="center"/>
    </xf>
    <xf numFmtId="0" fontId="118" fillId="0" borderId="28" xfId="0" applyFont="1" applyFill="1" applyBorder="1" applyAlignment="1">
      <alignment horizontal="distributed" vertical="center"/>
    </xf>
    <xf numFmtId="0" fontId="118" fillId="0" borderId="29" xfId="0" applyFont="1" applyFill="1" applyBorder="1" applyAlignment="1">
      <alignment horizontal="distributed" vertical="center"/>
    </xf>
    <xf numFmtId="0" fontId="118" fillId="0" borderId="31" xfId="0" applyFont="1" applyFill="1" applyBorder="1" applyAlignment="1">
      <alignment horizontal="distributed" vertical="center"/>
    </xf>
    <xf numFmtId="0" fontId="0" fillId="0" borderId="4" xfId="0" applyFill="1" applyBorder="1" applyAlignment="1">
      <alignment vertical="center"/>
    </xf>
    <xf numFmtId="0" fontId="120" fillId="0" borderId="0" xfId="0" applyFont="1" applyFill="1" applyBorder="1" applyAlignment="1">
      <alignment horizontal="center" vertical="center"/>
    </xf>
    <xf numFmtId="0" fontId="118" fillId="0" borderId="7" xfId="0"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Border="1" applyAlignment="1">
      <alignment horizontal="center" vertical="center" shrinkToFit="1"/>
    </xf>
    <xf numFmtId="0" fontId="118" fillId="0" borderId="0" xfId="0" applyFont="1" applyFill="1" applyBorder="1" applyAlignment="1">
      <alignment horizontal="center" vertical="center"/>
    </xf>
    <xf numFmtId="0" fontId="118" fillId="0" borderId="0" xfId="0" applyFont="1" applyFill="1" applyBorder="1" applyAlignment="1">
      <alignment horizontal="left" vertical="center" wrapText="1"/>
    </xf>
    <xf numFmtId="0" fontId="118" fillId="0" borderId="29" xfId="0" applyFont="1" applyFill="1" applyBorder="1" applyAlignment="1">
      <alignment horizontal="left" vertical="center" wrapText="1"/>
    </xf>
    <xf numFmtId="0" fontId="120" fillId="0" borderId="29" xfId="0" applyFont="1" applyFill="1" applyBorder="1" applyAlignment="1">
      <alignment horizontal="center" vertical="center"/>
    </xf>
    <xf numFmtId="0" fontId="0" fillId="0" borderId="0" xfId="0" applyFill="1" applyAlignment="1">
      <alignment vertical="center"/>
    </xf>
    <xf numFmtId="0" fontId="118" fillId="0" borderId="29" xfId="0" applyFont="1" applyFill="1" applyBorder="1" applyAlignment="1">
      <alignment horizontal="left" vertical="center"/>
    </xf>
    <xf numFmtId="0" fontId="0" fillId="0" borderId="29" xfId="0" applyFill="1" applyBorder="1" applyAlignment="1">
      <alignment vertical="center"/>
    </xf>
    <xf numFmtId="0" fontId="118" fillId="0" borderId="0" xfId="0" applyFont="1" applyFill="1" applyBorder="1" applyAlignment="1">
      <alignment horizontal="center" vertical="center"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0" fillId="0" borderId="7" xfId="0" applyFill="1" applyBorder="1" applyAlignment="1">
      <alignment vertical="center"/>
    </xf>
    <xf numFmtId="0" fontId="0" fillId="0" borderId="0" xfId="0" applyFill="1" applyBorder="1" applyAlignment="1">
      <alignment horizontal="center" vertical="center"/>
    </xf>
    <xf numFmtId="0" fontId="118" fillId="0" borderId="7" xfId="0" applyFont="1" applyFill="1" applyBorder="1" applyAlignment="1">
      <alignment horizontal="left" vertical="center" wrapText="1"/>
    </xf>
    <xf numFmtId="0" fontId="118"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29" xfId="0" applyFill="1" applyBorder="1" applyAlignment="1">
      <alignment horizontal="left" vertical="center" wrapText="1"/>
    </xf>
    <xf numFmtId="0" fontId="0" fillId="0" borderId="0" xfId="0" applyFill="1" applyAlignment="1">
      <alignment horizontal="left" vertical="center" wrapText="1"/>
    </xf>
    <xf numFmtId="0" fontId="118" fillId="0" borderId="26" xfId="0" applyFont="1" applyFill="1" applyBorder="1" applyAlignment="1">
      <alignment horizontal="left" vertical="center"/>
    </xf>
    <xf numFmtId="0" fontId="118" fillId="0" borderId="4" xfId="0" applyFont="1" applyFill="1" applyBorder="1" applyAlignment="1">
      <alignment horizontal="left" vertical="center"/>
    </xf>
    <xf numFmtId="0" fontId="118" fillId="0" borderId="27" xfId="0" applyFont="1" applyFill="1" applyBorder="1" applyAlignment="1">
      <alignment horizontal="center" vertical="center" textRotation="255" wrapText="1"/>
    </xf>
    <xf numFmtId="0" fontId="118" fillId="0" borderId="0" xfId="0" applyFont="1" applyFill="1" applyBorder="1" applyAlignment="1">
      <alignment horizontal="center" vertical="center" textRotation="255" wrapText="1"/>
    </xf>
    <xf numFmtId="0" fontId="118" fillId="0" borderId="2" xfId="0" applyFont="1" applyFill="1" applyBorder="1" applyAlignment="1">
      <alignment horizontal="center" vertical="center" textRotation="255" wrapText="1"/>
    </xf>
    <xf numFmtId="0" fontId="118" fillId="0" borderId="146" xfId="0" applyFont="1" applyFill="1" applyBorder="1" applyAlignment="1">
      <alignment horizontal="center" vertical="center" textRotation="255" wrapText="1"/>
    </xf>
    <xf numFmtId="0" fontId="118" fillId="0" borderId="4" xfId="0" applyFont="1" applyFill="1" applyBorder="1" applyAlignment="1">
      <alignment horizontal="center" vertical="center" textRotation="255" wrapText="1"/>
    </xf>
    <xf numFmtId="0" fontId="118" fillId="0" borderId="5" xfId="0" applyFont="1" applyFill="1" applyBorder="1" applyAlignment="1">
      <alignment horizontal="center" vertical="center" textRotation="255" wrapText="1"/>
    </xf>
    <xf numFmtId="0" fontId="0" fillId="0" borderId="4" xfId="0"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18" fillId="9" borderId="26" xfId="0" applyFont="1" applyFill="1" applyBorder="1" applyAlignment="1">
      <alignment horizontal="left" vertical="center"/>
    </xf>
    <xf numFmtId="0" fontId="118" fillId="9" borderId="29" xfId="0" applyFont="1" applyFill="1" applyBorder="1" applyAlignment="1">
      <alignment horizontal="left"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118" fillId="9" borderId="25" xfId="0" applyFont="1" applyFill="1" applyBorder="1" applyAlignment="1">
      <alignment horizontal="center" vertical="center"/>
    </xf>
    <xf numFmtId="0" fontId="118" fillId="9" borderId="26" xfId="0" applyFont="1" applyFill="1" applyBorder="1" applyAlignment="1">
      <alignment horizontal="center" vertical="center"/>
    </xf>
    <xf numFmtId="0" fontId="118" fillId="9" borderId="95" xfId="0" applyFont="1" applyFill="1" applyBorder="1" applyAlignment="1">
      <alignment horizontal="center" vertical="center"/>
    </xf>
    <xf numFmtId="0" fontId="118" fillId="9" borderId="146" xfId="0" applyFont="1" applyFill="1" applyBorder="1" applyAlignment="1">
      <alignment horizontal="center" vertical="center"/>
    </xf>
    <xf numFmtId="0" fontId="118" fillId="9" borderId="4" xfId="0" applyFont="1" applyFill="1" applyBorder="1" applyAlignment="1">
      <alignment horizontal="center" vertical="center"/>
    </xf>
    <xf numFmtId="0" fontId="118" fillId="9" borderId="98" xfId="0" applyFont="1" applyFill="1" applyBorder="1" applyAlignment="1">
      <alignment horizontal="center" vertical="center"/>
    </xf>
    <xf numFmtId="0" fontId="118" fillId="9" borderId="7" xfId="0" applyFont="1" applyFill="1" applyBorder="1" applyAlignment="1">
      <alignment horizontal="left" vertical="center" wrapText="1"/>
    </xf>
    <xf numFmtId="0" fontId="118" fillId="9" borderId="4" xfId="0" applyFont="1" applyFill="1" applyBorder="1" applyAlignment="1">
      <alignment horizontal="left" vertical="center" wrapText="1"/>
    </xf>
    <xf numFmtId="0" fontId="120" fillId="9" borderId="0" xfId="0" applyFont="1" applyFill="1" applyBorder="1" applyAlignment="1">
      <alignment horizontal="center" vertical="center"/>
    </xf>
    <xf numFmtId="0" fontId="118" fillId="9" borderId="7" xfId="0" applyFont="1" applyFill="1" applyBorder="1" applyAlignment="1">
      <alignment horizontal="left" vertical="center"/>
    </xf>
    <xf numFmtId="0" fontId="118" fillId="9" borderId="4" xfId="0" applyFont="1" applyFill="1" applyBorder="1" applyAlignment="1">
      <alignment horizontal="left" vertical="center"/>
    </xf>
    <xf numFmtId="0" fontId="118" fillId="9" borderId="0" xfId="0" applyFont="1" applyFill="1" applyBorder="1" applyAlignment="1">
      <alignment horizontal="center" vertical="center" shrinkToFit="1"/>
    </xf>
    <xf numFmtId="0" fontId="118" fillId="9" borderId="27" xfId="0" applyFont="1" applyFill="1" applyBorder="1" applyAlignment="1">
      <alignment horizontal="center" vertical="center" textRotation="255" wrapText="1"/>
    </xf>
    <xf numFmtId="0" fontId="118" fillId="9" borderId="0" xfId="0" applyFont="1" applyFill="1" applyBorder="1" applyAlignment="1">
      <alignment horizontal="center" vertical="center" textRotation="255" wrapText="1"/>
    </xf>
    <xf numFmtId="0" fontId="118" fillId="9" borderId="2" xfId="0" applyFont="1" applyFill="1" applyBorder="1" applyAlignment="1">
      <alignment horizontal="center" vertical="center" textRotation="255" wrapText="1"/>
    </xf>
    <xf numFmtId="0" fontId="118" fillId="9" borderId="146" xfId="0" applyFont="1" applyFill="1" applyBorder="1" applyAlignment="1">
      <alignment horizontal="center" vertical="center" textRotation="255" wrapText="1"/>
    </xf>
    <xf numFmtId="0" fontId="118" fillId="9" borderId="4" xfId="0" applyFont="1" applyFill="1" applyBorder="1" applyAlignment="1">
      <alignment horizontal="center" vertical="center" textRotation="255" wrapText="1"/>
    </xf>
    <xf numFmtId="0" fontId="118"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118" fillId="9" borderId="0" xfId="0" applyFont="1" applyFill="1" applyBorder="1" applyAlignment="1">
      <alignment horizontal="left" vertical="center" wrapText="1"/>
    </xf>
    <xf numFmtId="0" fontId="0" fillId="9" borderId="0"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0" fillId="0" borderId="29" xfId="0" applyBorder="1" applyAlignment="1">
      <alignment vertical="center"/>
    </xf>
    <xf numFmtId="0" fontId="0" fillId="9" borderId="7" xfId="0" applyFill="1" applyBorder="1" applyAlignment="1">
      <alignment horizontal="left" vertical="center"/>
    </xf>
    <xf numFmtId="0" fontId="0" fillId="9" borderId="7" xfId="0" applyFill="1" applyBorder="1" applyAlignment="1">
      <alignment vertical="center"/>
    </xf>
    <xf numFmtId="0" fontId="0" fillId="9" borderId="0" xfId="0" applyFill="1" applyBorder="1" applyAlignment="1">
      <alignment vertical="center"/>
    </xf>
    <xf numFmtId="0" fontId="118" fillId="9" borderId="0" xfId="0" applyFont="1" applyFill="1" applyBorder="1" applyAlignment="1">
      <alignment horizontal="center" vertical="center"/>
    </xf>
    <xf numFmtId="0" fontId="118" fillId="9" borderId="29" xfId="0" applyFont="1" applyFill="1" applyBorder="1" applyAlignment="1">
      <alignment horizontal="center" vertical="center"/>
    </xf>
    <xf numFmtId="0" fontId="118" fillId="9" borderId="0" xfId="0" applyFont="1" applyFill="1" applyBorder="1" applyAlignment="1">
      <alignment horizontal="center" vertical="center" wrapText="1"/>
    </xf>
    <xf numFmtId="0" fontId="120" fillId="9" borderId="29" xfId="0" applyFont="1" applyFill="1" applyBorder="1" applyAlignment="1">
      <alignment horizontal="center" vertical="center"/>
    </xf>
    <xf numFmtId="0" fontId="0" fillId="9" borderId="0" xfId="0" applyFill="1" applyBorder="1" applyAlignment="1">
      <alignment horizontal="center" vertical="center"/>
    </xf>
    <xf numFmtId="0" fontId="0" fillId="9" borderId="4" xfId="0" applyFill="1" applyBorder="1" applyAlignment="1">
      <alignment horizontal="center" vertical="center"/>
    </xf>
    <xf numFmtId="0" fontId="118" fillId="9" borderId="0" xfId="0" applyFont="1" applyFill="1" applyBorder="1" applyAlignment="1">
      <alignment horizontal="left" vertical="center"/>
    </xf>
    <xf numFmtId="0" fontId="118" fillId="9" borderId="29" xfId="0" applyFont="1" applyFill="1" applyBorder="1" applyAlignment="1">
      <alignment horizontal="left" vertical="center"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3" xfId="0" applyFill="1" applyBorder="1" applyAlignment="1">
      <alignment horizontal="center" vertical="center"/>
    </xf>
    <xf numFmtId="0" fontId="0" fillId="9" borderId="63" xfId="0" applyFill="1" applyBorder="1" applyAlignment="1">
      <alignment horizontal="center" vertical="center"/>
    </xf>
    <xf numFmtId="0" fontId="0" fillId="9" borderId="98" xfId="0" applyFill="1" applyBorder="1" applyAlignment="1">
      <alignment horizontal="center" vertical="center"/>
    </xf>
    <xf numFmtId="0" fontId="118" fillId="9" borderId="26" xfId="0" applyFont="1" applyFill="1" applyBorder="1" applyAlignment="1">
      <alignment horizontal="distributed" vertical="center"/>
    </xf>
    <xf numFmtId="0" fontId="118" fillId="9" borderId="29" xfId="0" applyFont="1" applyFill="1" applyBorder="1" applyAlignment="1">
      <alignment horizontal="distributed" vertical="center"/>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118" fillId="9" borderId="7" xfId="0" applyFont="1" applyFill="1" applyBorder="1" applyAlignment="1">
      <alignment horizontal="distributed" vertical="center" indent="1"/>
    </xf>
    <xf numFmtId="0" fontId="118" fillId="9" borderId="4" xfId="0" applyFont="1" applyFill="1" applyBorder="1" applyAlignment="1">
      <alignment horizontal="distributed" vertical="center" indent="1"/>
    </xf>
    <xf numFmtId="0" fontId="118" fillId="9" borderId="7" xfId="0" applyFont="1" applyFill="1" applyBorder="1" applyAlignment="1">
      <alignment horizontal="center" vertical="center"/>
    </xf>
    <xf numFmtId="0" fontId="122" fillId="9" borderId="6" xfId="0" applyFont="1" applyFill="1" applyBorder="1" applyAlignment="1">
      <alignment horizontal="center" vertical="center"/>
    </xf>
    <xf numFmtId="0" fontId="122" fillId="9" borderId="7" xfId="0" applyFont="1" applyFill="1" applyBorder="1" applyAlignment="1">
      <alignment horizontal="center" vertical="center"/>
    </xf>
    <xf numFmtId="0" fontId="122" fillId="9" borderId="8" xfId="0" applyFont="1" applyFill="1" applyBorder="1" applyAlignment="1">
      <alignment horizontal="center" vertical="center"/>
    </xf>
    <xf numFmtId="0" fontId="122" fillId="9" borderId="1" xfId="0" applyFont="1" applyFill="1" applyBorder="1" applyAlignment="1">
      <alignment horizontal="center" vertical="center"/>
    </xf>
    <xf numFmtId="0" fontId="122" fillId="9" borderId="0" xfId="0" applyFont="1" applyFill="1" applyBorder="1" applyAlignment="1">
      <alignment horizontal="center" vertical="center"/>
    </xf>
    <xf numFmtId="0" fontId="122" fillId="9" borderId="2" xfId="0" applyFont="1" applyFill="1" applyBorder="1" applyAlignment="1">
      <alignment horizontal="center" vertical="center"/>
    </xf>
    <xf numFmtId="0" fontId="119" fillId="9" borderId="0" xfId="0" applyFont="1" applyFill="1" applyBorder="1" applyAlignment="1">
      <alignment vertical="center" wrapText="1"/>
    </xf>
    <xf numFmtId="0" fontId="0" fillId="9" borderId="0" xfId="0" applyFill="1" applyAlignment="1">
      <alignment vertical="center" wrapText="1"/>
    </xf>
    <xf numFmtId="0" fontId="119" fillId="9" borderId="0" xfId="0" applyFont="1" applyFill="1" applyBorder="1" applyAlignment="1">
      <alignment horizontal="right" vertical="center" wrapText="1"/>
    </xf>
    <xf numFmtId="0" fontId="119" fillId="9" borderId="0" xfId="0" applyFont="1" applyFill="1" applyAlignment="1">
      <alignment horizontal="right" vertical="center" wrapText="1"/>
    </xf>
    <xf numFmtId="0" fontId="119" fillId="9" borderId="0" xfId="0" applyFont="1" applyFill="1" applyAlignment="1">
      <alignment vertical="center" wrapText="1"/>
    </xf>
    <xf numFmtId="0" fontId="0" fillId="0" borderId="29" xfId="0" applyBorder="1" applyAlignment="1">
      <alignment vertical="center" wrapText="1"/>
    </xf>
    <xf numFmtId="0" fontId="119" fillId="9" borderId="26" xfId="0" applyFont="1" applyFill="1" applyBorder="1" applyAlignment="1">
      <alignment horizontal="center" vertical="center"/>
    </xf>
    <xf numFmtId="0" fontId="119" fillId="9" borderId="0" xfId="0" applyFont="1" applyFill="1" applyBorder="1" applyAlignment="1">
      <alignment horizontal="center" vertical="center"/>
    </xf>
    <xf numFmtId="0" fontId="119" fillId="9" borderId="29" xfId="0" applyFont="1" applyFill="1" applyBorder="1" applyAlignment="1">
      <alignment horizontal="center" vertical="center"/>
    </xf>
    <xf numFmtId="0" fontId="119" fillId="9" borderId="26" xfId="0" applyFont="1" applyFill="1" applyBorder="1" applyAlignment="1">
      <alignment horizontal="left" vertical="center"/>
    </xf>
    <xf numFmtId="0" fontId="119" fillId="9" borderId="0" xfId="0" applyFont="1" applyFill="1" applyBorder="1" applyAlignment="1">
      <alignment horizontal="left" vertical="center"/>
    </xf>
    <xf numFmtId="0" fontId="119" fillId="9" borderId="29" xfId="0" applyFont="1" applyFill="1" applyBorder="1" applyAlignment="1">
      <alignment horizontal="left" vertical="center"/>
    </xf>
    <xf numFmtId="0" fontId="128" fillId="9" borderId="0" xfId="0" applyFont="1" applyFill="1" applyBorder="1" applyAlignment="1">
      <alignment horizontal="center" vertical="center"/>
    </xf>
    <xf numFmtId="0" fontId="118" fillId="9" borderId="0" xfId="0" applyFont="1" applyFill="1" applyBorder="1" applyAlignment="1">
      <alignment horizontal="distributed" vertical="center" indent="1"/>
    </xf>
    <xf numFmtId="0" fontId="118" fillId="9" borderId="29" xfId="0" applyFont="1" applyFill="1" applyBorder="1" applyAlignment="1">
      <alignment horizontal="distributed" vertical="center" indent="1"/>
    </xf>
    <xf numFmtId="0" fontId="118"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0" borderId="0" xfId="0" applyAlignment="1">
      <alignment horizontal="left" vertical="center" wrapText="1"/>
    </xf>
    <xf numFmtId="0" fontId="128" fillId="9" borderId="0" xfId="0" applyFont="1" applyFill="1" applyBorder="1" applyAlignment="1">
      <alignment horizontal="center" vertical="center" wrapText="1"/>
    </xf>
    <xf numFmtId="0" fontId="0" fillId="9" borderId="0" xfId="0" applyFill="1" applyBorder="1" applyAlignment="1">
      <alignment horizontal="left" vertical="center"/>
    </xf>
    <xf numFmtId="0" fontId="0" fillId="9" borderId="29" xfId="0" applyFill="1" applyBorder="1" applyAlignment="1">
      <alignment vertical="center"/>
    </xf>
    <xf numFmtId="0" fontId="118" fillId="9" borderId="25" xfId="0" applyFont="1" applyFill="1" applyBorder="1" applyAlignment="1">
      <alignment horizontal="distributed" vertical="center"/>
    </xf>
    <xf numFmtId="0" fontId="118" fillId="9" borderId="30" xfId="0" applyFont="1" applyFill="1" applyBorder="1" applyAlignment="1">
      <alignment horizontal="distributed" vertical="center"/>
    </xf>
    <xf numFmtId="0" fontId="118" fillId="9" borderId="28" xfId="0" applyFont="1" applyFill="1" applyBorder="1" applyAlignment="1">
      <alignment horizontal="distributed" vertical="center"/>
    </xf>
    <xf numFmtId="0" fontId="118" fillId="9" borderId="31" xfId="0" applyFont="1" applyFill="1" applyBorder="1" applyAlignment="1">
      <alignment horizontal="distributed" vertical="center"/>
    </xf>
    <xf numFmtId="0" fontId="118" fillId="0" borderId="63" xfId="0" applyFont="1" applyFill="1" applyBorder="1" applyAlignment="1">
      <alignment horizontal="left" vertical="center"/>
    </xf>
    <xf numFmtId="0" fontId="118" fillId="0" borderId="64" xfId="0" applyFont="1" applyFill="1" applyBorder="1" applyAlignment="1">
      <alignment horizontal="left" vertical="center"/>
    </xf>
    <xf numFmtId="0" fontId="118" fillId="0" borderId="49" xfId="0" applyFont="1" applyFill="1" applyBorder="1" applyAlignment="1">
      <alignment horizontal="left" vertical="center"/>
    </xf>
    <xf numFmtId="0" fontId="118" fillId="0" borderId="23" xfId="0" applyFont="1" applyFill="1" applyBorder="1" applyAlignment="1">
      <alignment horizontal="left" vertical="center"/>
    </xf>
    <xf numFmtId="0" fontId="118" fillId="0" borderId="23" xfId="0" applyFont="1" applyFill="1" applyBorder="1" applyAlignment="1">
      <alignment horizontal="left" vertical="center" wrapText="1"/>
    </xf>
    <xf numFmtId="0" fontId="118" fillId="0" borderId="64"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44" fillId="0" borderId="38" xfId="0" applyFont="1" applyFill="1" applyBorder="1" applyAlignment="1">
      <alignment horizontal="center" vertical="center"/>
    </xf>
    <xf numFmtId="0" fontId="44" fillId="0" borderId="36" xfId="0" applyFont="1" applyFill="1" applyBorder="1" applyAlignment="1">
      <alignment horizontal="center" vertical="center"/>
    </xf>
    <xf numFmtId="0" fontId="44" fillId="0" borderId="37" xfId="0" applyFont="1" applyFill="1" applyBorder="1" applyAlignment="1">
      <alignment horizontal="center" vertical="center"/>
    </xf>
    <xf numFmtId="0" fontId="44" fillId="0" borderId="23" xfId="0" applyFont="1" applyFill="1" applyBorder="1" applyAlignment="1">
      <alignment horizontal="center" vertical="center"/>
    </xf>
    <xf numFmtId="0" fontId="44" fillId="0" borderId="24"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33" xfId="0" applyFont="1" applyFill="1" applyBorder="1" applyAlignment="1">
      <alignment horizontal="center" vertical="center"/>
    </xf>
    <xf numFmtId="0" fontId="45" fillId="0" borderId="19" xfId="0" applyFont="1" applyFill="1" applyBorder="1" applyAlignment="1">
      <alignment horizontal="center" vertical="center" shrinkToFit="1"/>
    </xf>
    <xf numFmtId="0" fontId="45" fillId="0" borderId="18" xfId="0" applyFont="1" applyFill="1" applyBorder="1" applyAlignment="1">
      <alignment horizontal="center" vertical="center" shrinkToFit="1"/>
    </xf>
    <xf numFmtId="0" fontId="45" fillId="0" borderId="20" xfId="0" applyFont="1" applyFill="1" applyBorder="1" applyAlignment="1">
      <alignment horizontal="center" vertical="center" shrinkToFit="1"/>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86" xfId="0" applyFont="1" applyFill="1" applyBorder="1" applyAlignment="1">
      <alignment horizontal="center" vertical="center" shrinkToFit="1"/>
    </xf>
    <xf numFmtId="0" fontId="46" fillId="0" borderId="38" xfId="0" applyFont="1" applyBorder="1" applyAlignment="1">
      <alignment horizontal="left" vertical="center"/>
    </xf>
    <xf numFmtId="0" fontId="46" fillId="0" borderId="36" xfId="0" applyFont="1" applyBorder="1" applyAlignment="1">
      <alignment horizontal="left" vertical="center"/>
    </xf>
    <xf numFmtId="0" fontId="46" fillId="0" borderId="68" xfId="0" applyFont="1" applyBorder="1" applyAlignment="1">
      <alignment horizontal="left" vertical="center"/>
    </xf>
    <xf numFmtId="0" fontId="46" fillId="0" borderId="23" xfId="0" applyFont="1" applyBorder="1" applyAlignment="1">
      <alignment horizontal="left" vertical="center"/>
    </xf>
    <xf numFmtId="0" fontId="46" fillId="0" borderId="1" xfId="0" applyFont="1" applyBorder="1" applyAlignment="1">
      <alignment horizontal="right" vertical="center"/>
    </xf>
    <xf numFmtId="0" fontId="46" fillId="0" borderId="24" xfId="0" applyFont="1" applyBorder="1" applyAlignment="1">
      <alignment horizontal="right" vertical="center"/>
    </xf>
    <xf numFmtId="0" fontId="46" fillId="0" borderId="33" xfId="0" applyFont="1" applyBorder="1" applyAlignment="1">
      <alignment horizontal="right" vertical="center"/>
    </xf>
    <xf numFmtId="0" fontId="46" fillId="0" borderId="24" xfId="0" applyFont="1" applyBorder="1" applyAlignment="1">
      <alignment horizontal="left" vertical="center"/>
    </xf>
    <xf numFmtId="0" fontId="46" fillId="0" borderId="32" xfId="0" applyFont="1" applyBorder="1" applyAlignment="1">
      <alignment horizontal="left" vertical="center"/>
    </xf>
    <xf numFmtId="0" fontId="46" fillId="0" borderId="33" xfId="0" applyFont="1" applyBorder="1" applyAlignment="1">
      <alignment horizontal="left" vertical="center"/>
    </xf>
    <xf numFmtId="0" fontId="46" fillId="0" borderId="23" xfId="0" applyFont="1" applyBorder="1" applyAlignment="1">
      <alignment horizontal="left" vertical="top"/>
    </xf>
    <xf numFmtId="0" fontId="46" fillId="0" borderId="0" xfId="0" applyFont="1" applyBorder="1" applyAlignment="1">
      <alignment horizontal="left" vertical="top"/>
    </xf>
    <xf numFmtId="0" fontId="46" fillId="0" borderId="24" xfId="0" applyFont="1" applyBorder="1" applyAlignment="1">
      <alignment horizontal="left" vertical="top"/>
    </xf>
    <xf numFmtId="0" fontId="46" fillId="0" borderId="32" xfId="0" applyFont="1" applyBorder="1" applyAlignment="1">
      <alignment horizontal="left" vertical="top"/>
    </xf>
    <xf numFmtId="0" fontId="46" fillId="0" borderId="4" xfId="0" applyFont="1" applyBorder="1" applyAlignment="1">
      <alignment horizontal="left" vertical="top"/>
    </xf>
    <xf numFmtId="0" fontId="46" fillId="0" borderId="33" xfId="0" applyFont="1" applyBorder="1" applyAlignment="1">
      <alignment horizontal="left" vertical="top"/>
    </xf>
    <xf numFmtId="0" fontId="64" fillId="0" borderId="38" xfId="0" applyFont="1" applyFill="1" applyBorder="1" applyAlignment="1">
      <alignment horizontal="center" vertical="center"/>
    </xf>
    <xf numFmtId="0" fontId="64" fillId="0" borderId="36" xfId="0" applyFont="1" applyFill="1" applyBorder="1" applyAlignment="1">
      <alignment horizontal="center" vertical="center"/>
    </xf>
    <xf numFmtId="0" fontId="64" fillId="0" borderId="68" xfId="0" applyFont="1" applyFill="1" applyBorder="1" applyAlignment="1">
      <alignment horizontal="center" vertical="center"/>
    </xf>
    <xf numFmtId="0" fontId="64" fillId="0" borderId="23"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32"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5" xfId="0" applyFont="1" applyFill="1" applyBorder="1" applyAlignment="1">
      <alignment horizontal="center" vertical="center"/>
    </xf>
    <xf numFmtId="0" fontId="42" fillId="0" borderId="6" xfId="0" applyFont="1" applyBorder="1" applyAlignment="1">
      <alignment horizontal="center" vertical="center" shrinkToFit="1"/>
    </xf>
    <xf numFmtId="0" fontId="42" fillId="0" borderId="7" xfId="0" applyFont="1" applyBorder="1" applyAlignment="1">
      <alignment horizontal="center" vertical="center" shrinkToFit="1"/>
    </xf>
    <xf numFmtId="0" fontId="42" fillId="0" borderId="1"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46" fillId="0" borderId="7" xfId="0" applyNumberFormat="1" applyFont="1" applyBorder="1" applyAlignment="1">
      <alignment horizontal="center" vertical="center"/>
    </xf>
    <xf numFmtId="0" fontId="46" fillId="0" borderId="0" xfId="0" applyNumberFormat="1" applyFont="1" applyBorder="1" applyAlignment="1">
      <alignment horizontal="center" vertical="center"/>
    </xf>
    <xf numFmtId="0" fontId="46" fillId="0" borderId="4" xfId="0" applyNumberFormat="1" applyFont="1" applyBorder="1" applyAlignment="1">
      <alignment horizontal="center" vertical="center"/>
    </xf>
    <xf numFmtId="0" fontId="42" fillId="0" borderId="51" xfId="0" applyFont="1" applyBorder="1" applyAlignment="1">
      <alignment horizontal="center" vertical="center" shrinkToFit="1"/>
    </xf>
    <xf numFmtId="0" fontId="42" fillId="0" borderId="24" xfId="0" applyFont="1" applyBorder="1" applyAlignment="1">
      <alignment horizontal="center" vertical="center" shrinkToFit="1"/>
    </xf>
    <xf numFmtId="0" fontId="42" fillId="0" borderId="33" xfId="0" applyFont="1" applyBorder="1" applyAlignment="1">
      <alignment horizontal="center" vertical="center" shrinkToFit="1"/>
    </xf>
    <xf numFmtId="0" fontId="42" fillId="0" borderId="49" xfId="0" applyFont="1" applyBorder="1" applyAlignment="1">
      <alignment horizontal="center" vertical="center"/>
    </xf>
    <xf numFmtId="0" fontId="42" fillId="0" borderId="7" xfId="0" applyFont="1" applyBorder="1" applyAlignment="1">
      <alignment horizontal="center" vertical="center"/>
    </xf>
    <xf numFmtId="0" fontId="42" fillId="0" borderId="23" xfId="0" applyFont="1" applyBorder="1" applyAlignment="1">
      <alignment horizontal="center" vertical="center"/>
    </xf>
    <xf numFmtId="0" fontId="42" fillId="0" borderId="0" xfId="0" applyFont="1" applyBorder="1" applyAlignment="1">
      <alignment horizontal="center" vertical="center"/>
    </xf>
    <xf numFmtId="0" fontId="42" fillId="0" borderId="32"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0" fontId="42" fillId="0" borderId="51" xfId="0" applyFont="1" applyBorder="1" applyAlignment="1">
      <alignment horizontal="center" vertical="center"/>
    </xf>
    <xf numFmtId="0" fontId="42" fillId="0" borderId="87" xfId="0" applyFont="1" applyBorder="1" applyAlignment="1">
      <alignment horizontal="center" vertical="center"/>
    </xf>
    <xf numFmtId="0" fontId="42" fillId="0" borderId="0" xfId="0" applyFont="1" applyFill="1" applyAlignment="1">
      <alignment vertical="center"/>
    </xf>
    <xf numFmtId="0" fontId="42" fillId="0" borderId="0" xfId="0" applyFont="1" applyFill="1" applyBorder="1" applyAlignment="1">
      <alignment vertical="center"/>
    </xf>
    <xf numFmtId="0" fontId="46" fillId="0" borderId="0" xfId="0" applyFont="1" applyFill="1" applyAlignment="1">
      <alignment horizontal="center" vertical="center" shrinkToFit="1"/>
    </xf>
    <xf numFmtId="0" fontId="46" fillId="0" borderId="0" xfId="0" applyFont="1" applyFill="1" applyBorder="1" applyAlignment="1">
      <alignment horizontal="center" vertical="center" shrinkToFit="1"/>
    </xf>
    <xf numFmtId="0" fontId="42" fillId="0" borderId="0" xfId="0" applyFont="1" applyFill="1" applyAlignment="1">
      <alignment horizontal="center" vertical="center"/>
    </xf>
    <xf numFmtId="0" fontId="42" fillId="0" borderId="0" xfId="0" applyFont="1" applyFill="1" applyBorder="1" applyAlignment="1">
      <alignment horizontal="center" vertical="center"/>
    </xf>
    <xf numFmtId="0" fontId="44" fillId="0" borderId="19" xfId="0" applyFont="1" applyFill="1" applyBorder="1" applyAlignment="1">
      <alignment horizontal="center" vertical="center" shrinkToFit="1"/>
    </xf>
    <xf numFmtId="0" fontId="44" fillId="0" borderId="18" xfId="0" applyFont="1" applyFill="1" applyBorder="1" applyAlignment="1">
      <alignment horizontal="center" vertical="center" shrinkToFit="1"/>
    </xf>
    <xf numFmtId="0" fontId="44" fillId="0" borderId="20" xfId="0" applyFont="1" applyFill="1" applyBorder="1" applyAlignment="1">
      <alignment horizontal="center" vertical="center" shrinkToFit="1"/>
    </xf>
    <xf numFmtId="0" fontId="42" fillId="0" borderId="8" xfId="0" applyFont="1" applyBorder="1" applyAlignment="1">
      <alignment horizontal="center" vertical="center"/>
    </xf>
    <xf numFmtId="0" fontId="42" fillId="0" borderId="76" xfId="0" applyFont="1" applyBorder="1" applyAlignment="1">
      <alignment horizontal="center" vertical="center"/>
    </xf>
    <xf numFmtId="0" fontId="84" fillId="0" borderId="0" xfId="0" applyFont="1" applyFill="1" applyAlignment="1">
      <alignment horizontal="center" vertical="center"/>
    </xf>
    <xf numFmtId="0" fontId="84" fillId="0" borderId="0" xfId="0" applyFont="1" applyFill="1" applyBorder="1" applyAlignment="1">
      <alignment horizontal="center" vertical="center"/>
    </xf>
    <xf numFmtId="0" fontId="42" fillId="0" borderId="0" xfId="0" applyFont="1" applyFill="1" applyAlignment="1">
      <alignment horizontal="right" vertical="center"/>
    </xf>
    <xf numFmtId="0" fontId="42" fillId="0" borderId="0" xfId="0" applyFont="1" applyFill="1" applyBorder="1" applyAlignment="1">
      <alignment horizontal="right" vertical="center"/>
    </xf>
    <xf numFmtId="0" fontId="53" fillId="0" borderId="0" xfId="0" applyFont="1" applyFill="1" applyBorder="1" applyAlignment="1">
      <alignment horizontal="left" vertical="center"/>
    </xf>
    <xf numFmtId="0" fontId="53" fillId="0" borderId="0" xfId="0" applyFont="1" applyBorder="1" applyAlignment="1">
      <alignment horizontal="left" vertical="center"/>
    </xf>
    <xf numFmtId="0" fontId="46" fillId="0" borderId="88" xfId="0" applyFont="1" applyBorder="1" applyAlignment="1">
      <alignment horizontal="right" vertical="center"/>
    </xf>
    <xf numFmtId="0" fontId="46" fillId="0" borderId="37" xfId="0" applyFont="1" applyBorder="1" applyAlignment="1">
      <alignment horizontal="right" vertical="center"/>
    </xf>
    <xf numFmtId="0" fontId="46" fillId="0" borderId="37" xfId="0" applyFont="1" applyBorder="1" applyAlignment="1">
      <alignment horizontal="left" vertical="center"/>
    </xf>
    <xf numFmtId="0" fontId="46" fillId="0" borderId="0" xfId="0" applyFont="1" applyAlignment="1">
      <alignment horizontal="center" vertical="center" shrinkToFit="1"/>
    </xf>
    <xf numFmtId="0" fontId="46" fillId="0" borderId="0" xfId="0" applyFont="1" applyAlignment="1">
      <alignment horizontal="left" vertical="center" wrapText="1"/>
    </xf>
    <xf numFmtId="0" fontId="41" fillId="0" borderId="0" xfId="0" applyFont="1" applyBorder="1" applyAlignment="1">
      <alignment horizontal="center" vertical="center" shrinkToFit="1"/>
    </xf>
    <xf numFmtId="0" fontId="46" fillId="0" borderId="0" xfId="0" applyFont="1" applyAlignment="1">
      <alignment horizontal="left" vertical="center" shrinkToFit="1"/>
    </xf>
    <xf numFmtId="0" fontId="41" fillId="0" borderId="0" xfId="0" applyFont="1" applyAlignment="1">
      <alignment horizontal="center" vertical="center" wrapText="1"/>
    </xf>
    <xf numFmtId="0" fontId="46" fillId="0" borderId="0" xfId="0" applyFont="1" applyAlignment="1">
      <alignment horizontal="right" vertical="center"/>
    </xf>
    <xf numFmtId="0" fontId="66" fillId="0" borderId="0" xfId="0" applyFont="1" applyBorder="1" applyAlignment="1">
      <alignment horizontal="left" vertical="center" wrapText="1"/>
    </xf>
    <xf numFmtId="0" fontId="66" fillId="0" borderId="0" xfId="0" applyFont="1" applyAlignment="1">
      <alignment horizontal="right" vertical="center" wrapText="1"/>
    </xf>
    <xf numFmtId="0" fontId="46" fillId="0" borderId="0" xfId="0" applyFont="1" applyAlignment="1">
      <alignment horizontal="center" vertical="center"/>
    </xf>
    <xf numFmtId="0" fontId="41" fillId="0" borderId="0" xfId="6" applyFont="1" applyAlignment="1">
      <alignment horizontal="left" vertical="center"/>
    </xf>
    <xf numFmtId="0" fontId="46" fillId="0" borderId="7" xfId="6" applyFont="1" applyBorder="1" applyAlignment="1">
      <alignment horizontal="left" vertical="center"/>
    </xf>
    <xf numFmtId="0" fontId="46" fillId="0" borderId="0" xfId="6" applyFont="1" applyBorder="1" applyAlignment="1">
      <alignment horizontal="left" vertical="center"/>
    </xf>
    <xf numFmtId="0" fontId="46" fillId="0" borderId="4" xfId="6" applyFont="1" applyBorder="1" applyAlignment="1">
      <alignment horizontal="left" vertical="center"/>
    </xf>
    <xf numFmtId="0" fontId="41" fillId="0" borderId="0" xfId="6" applyFont="1" applyBorder="1" applyAlignment="1">
      <alignment horizontal="center" vertical="center" shrinkToFit="1"/>
    </xf>
    <xf numFmtId="0" fontId="46" fillId="0" borderId="0" xfId="6" applyFont="1" applyAlignment="1">
      <alignment horizontal="right" vertical="center"/>
    </xf>
    <xf numFmtId="0" fontId="46" fillId="0" borderId="0" xfId="6" applyFont="1" applyAlignment="1">
      <alignment horizontal="left" vertical="center"/>
    </xf>
    <xf numFmtId="0" fontId="46" fillId="0" borderId="0" xfId="6" applyFont="1" applyBorder="1" applyAlignment="1">
      <alignment horizontal="left" vertical="center" wrapText="1"/>
    </xf>
    <xf numFmtId="0" fontId="46" fillId="0" borderId="4" xfId="6" applyFont="1" applyBorder="1" applyAlignment="1">
      <alignment horizontal="left" vertical="center" wrapText="1"/>
    </xf>
    <xf numFmtId="0" fontId="41" fillId="0" borderId="7" xfId="6" applyFont="1" applyBorder="1" applyAlignment="1">
      <alignment horizontal="center" vertical="center" shrinkToFit="1"/>
    </xf>
    <xf numFmtId="0" fontId="66" fillId="0" borderId="0" xfId="6" applyFont="1" applyAlignment="1">
      <alignment horizontal="center" vertical="center" wrapText="1"/>
    </xf>
    <xf numFmtId="0" fontId="43" fillId="0" borderId="0" xfId="6" applyFont="1" applyAlignment="1">
      <alignment horizontal="left" vertical="center" wrapText="1"/>
    </xf>
    <xf numFmtId="0" fontId="43" fillId="0" borderId="0" xfId="6" applyFont="1" applyAlignment="1">
      <alignment horizontal="center" vertical="center"/>
    </xf>
    <xf numFmtId="0" fontId="41" fillId="0" borderId="6" xfId="6" applyFont="1" applyBorder="1" applyAlignment="1">
      <alignment horizontal="left" vertical="center"/>
    </xf>
    <xf numFmtId="0" fontId="41" fillId="0" borderId="7" xfId="6" applyFont="1" applyBorder="1" applyAlignment="1">
      <alignment horizontal="left" vertical="center"/>
    </xf>
    <xf numFmtId="0" fontId="41" fillId="0" borderId="8" xfId="6" applyFont="1" applyBorder="1" applyAlignment="1">
      <alignment horizontal="left" vertical="center"/>
    </xf>
    <xf numFmtId="0" fontId="41" fillId="0" borderId="1" xfId="6" applyFont="1" applyBorder="1" applyAlignment="1">
      <alignment horizontal="left" vertical="center"/>
    </xf>
    <xf numFmtId="0" fontId="41" fillId="0" borderId="0" xfId="6" applyFont="1" applyBorder="1" applyAlignment="1">
      <alignment horizontal="left" vertical="center"/>
    </xf>
    <xf numFmtId="0" fontId="41" fillId="0" borderId="2" xfId="6" applyFont="1" applyBorder="1" applyAlignment="1">
      <alignment horizontal="left" vertical="center"/>
    </xf>
    <xf numFmtId="0" fontId="41" fillId="0" borderId="3" xfId="6" applyFont="1" applyBorder="1" applyAlignment="1">
      <alignment horizontal="left" vertical="center"/>
    </xf>
    <xf numFmtId="0" fontId="41" fillId="0" borderId="4" xfId="6" applyFont="1" applyBorder="1" applyAlignment="1">
      <alignment horizontal="left" vertical="center"/>
    </xf>
    <xf numFmtId="0" fontId="41" fillId="0" borderId="5" xfId="6" applyFont="1" applyBorder="1" applyAlignment="1">
      <alignment horizontal="left" vertical="center"/>
    </xf>
    <xf numFmtId="0" fontId="167" fillId="0" borderId="7" xfId="6" applyFont="1" applyBorder="1" applyAlignment="1">
      <alignment horizontal="left" vertical="center"/>
    </xf>
    <xf numFmtId="0" fontId="167" fillId="0" borderId="8" xfId="6" applyFont="1" applyBorder="1" applyAlignment="1">
      <alignment horizontal="left" vertical="center"/>
    </xf>
    <xf numFmtId="0" fontId="167" fillId="0" borderId="0" xfId="6" applyFont="1" applyBorder="1" applyAlignment="1">
      <alignment horizontal="left" vertical="center"/>
    </xf>
    <xf numFmtId="0" fontId="167" fillId="0" borderId="2" xfId="6" applyFont="1" applyBorder="1" applyAlignment="1">
      <alignment horizontal="left" vertical="center"/>
    </xf>
    <xf numFmtId="0" fontId="167" fillId="0" borderId="4" xfId="6" applyFont="1" applyBorder="1" applyAlignment="1">
      <alignment horizontal="left" vertical="center"/>
    </xf>
    <xf numFmtId="0" fontId="167" fillId="0" borderId="5" xfId="6" applyFont="1" applyBorder="1" applyAlignment="1">
      <alignment horizontal="left" vertical="center"/>
    </xf>
    <xf numFmtId="0" fontId="46" fillId="0" borderId="7" xfId="6" applyFont="1" applyBorder="1" applyAlignment="1">
      <alignment horizontal="center" vertical="center" shrinkToFit="1"/>
    </xf>
    <xf numFmtId="0" fontId="46" fillId="0" borderId="0" xfId="6" applyFont="1" applyBorder="1" applyAlignment="1">
      <alignment horizontal="center" vertical="center" shrinkToFit="1"/>
    </xf>
    <xf numFmtId="0" fontId="60" fillId="0" borderId="41" xfId="6" applyFont="1" applyBorder="1" applyAlignment="1">
      <alignment horizontal="left" vertical="center" wrapText="1"/>
    </xf>
    <xf numFmtId="0" fontId="46" fillId="0" borderId="41" xfId="6" applyFont="1" applyBorder="1" applyAlignment="1">
      <alignment horizontal="left" vertical="center" wrapText="1"/>
    </xf>
    <xf numFmtId="0" fontId="60" fillId="0" borderId="6" xfId="6" applyFont="1" applyBorder="1" applyAlignment="1">
      <alignment horizontal="center" vertical="center" wrapText="1"/>
    </xf>
    <xf numFmtId="0" fontId="60" fillId="0" borderId="7" xfId="6" applyFont="1" applyBorder="1" applyAlignment="1">
      <alignment horizontal="center" vertical="center" wrapText="1"/>
    </xf>
    <xf numFmtId="0" fontId="60" fillId="0" borderId="1" xfId="6" applyFont="1" applyBorder="1" applyAlignment="1">
      <alignment horizontal="center" vertical="center" wrapText="1"/>
    </xf>
    <xf numFmtId="0" fontId="60" fillId="0" borderId="0" xfId="6" applyFont="1" applyBorder="1" applyAlignment="1">
      <alignment horizontal="center" vertical="center" wrapText="1"/>
    </xf>
    <xf numFmtId="0" fontId="60" fillId="0" borderId="3" xfId="6" applyFont="1" applyBorder="1" applyAlignment="1">
      <alignment horizontal="center" vertical="center" wrapText="1"/>
    </xf>
    <xf numFmtId="0" fontId="60" fillId="0" borderId="4" xfId="6" applyFont="1" applyBorder="1" applyAlignment="1">
      <alignment horizontal="center" vertical="center" wrapText="1"/>
    </xf>
    <xf numFmtId="0" fontId="46" fillId="0" borderId="7" xfId="6" applyFont="1" applyBorder="1" applyAlignment="1">
      <alignment horizontal="left" vertical="center" shrinkToFit="1"/>
    </xf>
    <xf numFmtId="0" fontId="46" fillId="0" borderId="8" xfId="6" applyFont="1" applyBorder="1" applyAlignment="1">
      <alignment horizontal="left" vertical="center" shrinkToFit="1"/>
    </xf>
    <xf numFmtId="0" fontId="46" fillId="0" borderId="0" xfId="6" applyFont="1" applyBorder="1" applyAlignment="1">
      <alignment horizontal="left" vertical="center" shrinkToFit="1"/>
    </xf>
    <xf numFmtId="0" fontId="46" fillId="0" borderId="2" xfId="6" applyFont="1" applyBorder="1" applyAlignment="1">
      <alignment horizontal="left" vertical="center" shrinkToFit="1"/>
    </xf>
    <xf numFmtId="0" fontId="46" fillId="0" borderId="4" xfId="6" applyFont="1" applyBorder="1" applyAlignment="1">
      <alignment horizontal="left" vertical="center" shrinkToFit="1"/>
    </xf>
    <xf numFmtId="0" fontId="46" fillId="0" borderId="5" xfId="6" applyFont="1" applyBorder="1" applyAlignment="1">
      <alignment horizontal="left" vertical="center" shrinkToFit="1"/>
    </xf>
    <xf numFmtId="0" fontId="46" fillId="0" borderId="2" xfId="6" applyFont="1" applyBorder="1" applyAlignment="1">
      <alignment horizontal="left" vertical="center" wrapText="1"/>
    </xf>
    <xf numFmtId="0" fontId="46" fillId="0" borderId="5" xfId="6" applyFont="1" applyBorder="1" applyAlignment="1">
      <alignment horizontal="left" vertical="center" wrapText="1"/>
    </xf>
    <xf numFmtId="0" fontId="46" fillId="0" borderId="6" xfId="6" applyFont="1" applyBorder="1" applyAlignment="1">
      <alignment horizontal="left" vertical="center" shrinkToFit="1"/>
    </xf>
    <xf numFmtId="0" fontId="46" fillId="0" borderId="1" xfId="6" applyFont="1" applyBorder="1" applyAlignment="1">
      <alignment horizontal="left" vertical="center" shrinkToFit="1"/>
    </xf>
    <xf numFmtId="0" fontId="46" fillId="0" borderId="3" xfId="6" applyFont="1" applyBorder="1" applyAlignment="1">
      <alignment horizontal="left" vertical="center" shrinkToFit="1"/>
    </xf>
    <xf numFmtId="0" fontId="41" fillId="0" borderId="6" xfId="6" applyFont="1" applyBorder="1" applyAlignment="1">
      <alignment horizontal="center" vertical="center" shrinkToFit="1"/>
    </xf>
    <xf numFmtId="0" fontId="41" fillId="0" borderId="1" xfId="6" applyFont="1" applyBorder="1" applyAlignment="1">
      <alignment horizontal="center" vertical="center" shrinkToFit="1"/>
    </xf>
    <xf numFmtId="0" fontId="14" fillId="0" borderId="35" xfId="0" applyFont="1" applyBorder="1" applyAlignment="1" applyProtection="1">
      <alignment horizontal="left" vertical="center"/>
      <protection locked="0"/>
    </xf>
    <xf numFmtId="0" fontId="14" fillId="0" borderId="34" xfId="0" applyFont="1" applyBorder="1" applyAlignment="1" applyProtection="1">
      <alignment horizontal="left" vertical="center"/>
      <protection locked="0"/>
    </xf>
    <xf numFmtId="49" fontId="25" fillId="0" borderId="0" xfId="0" applyNumberFormat="1" applyFont="1" applyAlignment="1">
      <alignment horizontal="center" vertical="center"/>
    </xf>
    <xf numFmtId="0" fontId="25" fillId="0" borderId="58" xfId="0" applyFont="1" applyBorder="1" applyAlignment="1">
      <alignment horizontal="center" vertical="center"/>
    </xf>
    <xf numFmtId="0" fontId="14" fillId="0" borderId="0" xfId="0" applyFont="1" applyAlignment="1">
      <alignment horizontal="center" vertical="center" shrinkToFit="1"/>
    </xf>
    <xf numFmtId="0" fontId="25" fillId="0" borderId="35" xfId="0" applyFont="1" applyBorder="1" applyAlignment="1">
      <alignment horizontal="center" vertical="center"/>
    </xf>
    <xf numFmtId="0" fontId="14" fillId="0" borderId="35" xfId="0" applyFont="1" applyBorder="1" applyAlignment="1">
      <alignment horizontal="center" vertical="center" shrinkToFit="1"/>
    </xf>
    <xf numFmtId="49" fontId="25" fillId="0" borderId="0" xfId="0" applyNumberFormat="1" applyFont="1" applyAlignment="1">
      <alignment horizontal="left" vertical="center"/>
    </xf>
    <xf numFmtId="0" fontId="25" fillId="0" borderId="34" xfId="0" applyFont="1" applyBorder="1" applyAlignment="1">
      <alignment horizontal="center" vertical="center"/>
    </xf>
    <xf numFmtId="0" fontId="25" fillId="0" borderId="17" xfId="0" applyFont="1" applyBorder="1" applyAlignment="1">
      <alignment horizontal="center" vertical="center"/>
    </xf>
    <xf numFmtId="0" fontId="14" fillId="0" borderId="17" xfId="0" applyFont="1" applyBorder="1" applyAlignment="1">
      <alignment horizontal="right" vertical="center"/>
    </xf>
    <xf numFmtId="0" fontId="25" fillId="0" borderId="0" xfId="0" applyFont="1" applyAlignment="1">
      <alignment horizontal="left" vertical="center"/>
    </xf>
    <xf numFmtId="0" fontId="14" fillId="0" borderId="34" xfId="0" applyFont="1" applyBorder="1" applyAlignment="1">
      <alignment horizontal="center" vertical="center" shrinkToFit="1"/>
    </xf>
    <xf numFmtId="0" fontId="14" fillId="0" borderId="35" xfId="0" applyFont="1" applyBorder="1" applyAlignment="1">
      <alignment horizontal="left" vertical="center" wrapText="1" shrinkToFit="1"/>
    </xf>
    <xf numFmtId="0" fontId="14" fillId="0" borderId="34" xfId="0" applyFont="1" applyBorder="1" applyAlignment="1">
      <alignment horizontal="left" vertical="center" wrapText="1" shrinkToFit="1"/>
    </xf>
    <xf numFmtId="49" fontId="25" fillId="0" borderId="0" xfId="0" applyNumberFormat="1" applyFont="1" applyAlignment="1">
      <alignment horizontal="right" vertical="center"/>
    </xf>
    <xf numFmtId="0" fontId="14" fillId="0" borderId="0" xfId="0" applyFont="1" applyBorder="1" applyAlignment="1">
      <alignment horizontal="left" vertical="center" wrapText="1"/>
    </xf>
    <xf numFmtId="0" fontId="14" fillId="0" borderId="4" xfId="0" applyFont="1" applyBorder="1" applyAlignment="1">
      <alignment horizontal="left" vertical="center" wrapText="1"/>
    </xf>
    <xf numFmtId="0" fontId="34" fillId="0" borderId="0" xfId="0" applyFont="1" applyAlignment="1">
      <alignment horizontal="center" vertical="center"/>
    </xf>
    <xf numFmtId="0" fontId="14" fillId="0" borderId="34" xfId="0" applyFont="1" applyBorder="1" applyAlignment="1">
      <alignment horizontal="left" vertical="center"/>
    </xf>
    <xf numFmtId="0" fontId="25" fillId="0" borderId="35" xfId="0" applyFont="1" applyBorder="1" applyAlignment="1">
      <alignment horizontal="left" vertical="center"/>
    </xf>
    <xf numFmtId="0" fontId="25" fillId="0" borderId="58" xfId="0" applyFont="1" applyBorder="1" applyAlignment="1">
      <alignment horizontal="left" vertical="center"/>
    </xf>
    <xf numFmtId="0" fontId="14" fillId="0" borderId="34" xfId="0" applyFont="1" applyBorder="1" applyAlignment="1">
      <alignment horizontal="center" vertical="center"/>
    </xf>
    <xf numFmtId="0" fontId="25" fillId="0" borderId="34" xfId="0" applyFont="1" applyBorder="1" applyAlignment="1">
      <alignment horizontal="left" vertical="center"/>
    </xf>
    <xf numFmtId="0" fontId="14" fillId="0" borderId="35" xfId="0" applyFont="1" applyBorder="1" applyAlignment="1">
      <alignment horizontal="left" vertical="center"/>
    </xf>
    <xf numFmtId="0" fontId="14" fillId="0" borderId="0" xfId="0" applyFont="1" applyAlignment="1">
      <alignment horizontal="left" vertical="center"/>
    </xf>
    <xf numFmtId="0" fontId="14" fillId="0" borderId="0" xfId="0" applyFont="1" applyAlignment="1" applyProtection="1">
      <alignment horizontal="right" vertical="center" shrinkToFit="1"/>
      <protection locked="0"/>
    </xf>
    <xf numFmtId="0" fontId="14" fillId="0" borderId="0" xfId="0" applyFont="1" applyAlignment="1" applyProtection="1">
      <alignment horizontal="left" vertical="center"/>
      <protection locked="0"/>
    </xf>
    <xf numFmtId="0" fontId="14" fillId="0" borderId="0" xfId="0" applyFont="1" applyBorder="1" applyAlignment="1">
      <alignment horizontal="left" vertical="center"/>
    </xf>
    <xf numFmtId="0" fontId="14" fillId="0" borderId="4" xfId="0" applyFont="1" applyBorder="1" applyAlignment="1">
      <alignment horizontal="left" vertical="center"/>
    </xf>
    <xf numFmtId="0" fontId="25" fillId="0" borderId="0" xfId="0" applyFont="1" applyAlignment="1">
      <alignment horizontal="distributed" vertical="center"/>
    </xf>
    <xf numFmtId="0" fontId="35" fillId="0" borderId="7" xfId="0" applyFont="1" applyBorder="1" applyAlignment="1">
      <alignment horizontal="left" vertical="center"/>
    </xf>
    <xf numFmtId="0" fontId="35" fillId="0" borderId="0" xfId="0" applyFont="1" applyBorder="1" applyAlignment="1">
      <alignment horizontal="left" vertical="center"/>
    </xf>
    <xf numFmtId="0" fontId="35" fillId="0" borderId="4" xfId="0" applyFont="1" applyBorder="1" applyAlignment="1">
      <alignment horizontal="left" vertical="center"/>
    </xf>
    <xf numFmtId="0" fontId="31" fillId="0" borderId="0" xfId="0" applyFont="1" applyBorder="1" applyAlignment="1">
      <alignment horizontal="left"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Border="1" applyAlignment="1">
      <alignment horizontal="center"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1" xfId="0" applyFont="1" applyBorder="1" applyAlignment="1">
      <alignment horizontal="center" vertical="center"/>
    </xf>
    <xf numFmtId="0" fontId="31" fillId="0" borderId="0" xfId="0" applyFont="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1" fillId="0" borderId="5" xfId="0" applyFont="1" applyBorder="1" applyAlignment="1">
      <alignment horizontal="center" vertical="center"/>
    </xf>
    <xf numFmtId="0" fontId="21" fillId="0" borderId="6" xfId="0" applyFont="1" applyBorder="1" applyAlignment="1" applyProtection="1">
      <alignment horizontal="left" vertical="center" wrapText="1" shrinkToFit="1"/>
      <protection locked="0"/>
    </xf>
    <xf numFmtId="0" fontId="21" fillId="0" borderId="7" xfId="0" applyFont="1" applyBorder="1" applyAlignment="1" applyProtection="1">
      <alignment horizontal="left" vertical="center" wrapText="1" shrinkToFit="1"/>
      <protection locked="0"/>
    </xf>
    <xf numFmtId="0" fontId="21" fillId="0" borderId="8" xfId="0" applyFont="1" applyBorder="1" applyAlignment="1" applyProtection="1">
      <alignment horizontal="left" vertical="center" wrapText="1" shrinkToFit="1"/>
      <protection locked="0"/>
    </xf>
    <xf numFmtId="0" fontId="21" fillId="0" borderId="1" xfId="0" applyFont="1" applyBorder="1" applyAlignment="1" applyProtection="1">
      <alignment horizontal="left" vertical="center" wrapText="1" shrinkToFit="1"/>
      <protection locked="0"/>
    </xf>
    <xf numFmtId="0" fontId="21" fillId="0" borderId="0" xfId="0" applyFont="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shrinkToFit="1"/>
      <protection locked="0"/>
    </xf>
    <xf numFmtId="0" fontId="21" fillId="0" borderId="3" xfId="0" applyFont="1" applyBorder="1" applyAlignment="1" applyProtection="1">
      <alignment horizontal="left" vertical="center" wrapText="1" shrinkToFit="1"/>
      <protection locked="0"/>
    </xf>
    <xf numFmtId="0" fontId="21" fillId="0" borderId="4" xfId="0" applyFont="1" applyBorder="1" applyAlignment="1" applyProtection="1">
      <alignment horizontal="left" vertical="center" wrapText="1" shrinkToFit="1"/>
      <protection locked="0"/>
    </xf>
    <xf numFmtId="0" fontId="21" fillId="0" borderId="5" xfId="0" applyFont="1" applyBorder="1" applyAlignment="1" applyProtection="1">
      <alignment horizontal="left" vertical="center" wrapText="1" shrinkToFit="1"/>
      <protection locked="0"/>
    </xf>
    <xf numFmtId="0" fontId="31" fillId="0" borderId="7" xfId="0" applyFont="1" applyBorder="1" applyAlignment="1">
      <alignment horizontal="left" vertical="center"/>
    </xf>
    <xf numFmtId="0" fontId="21" fillId="0" borderId="0" xfId="0" applyFont="1" applyBorder="1" applyAlignment="1">
      <alignment horizontal="left" vertical="center"/>
    </xf>
    <xf numFmtId="0" fontId="21" fillId="0" borderId="2" xfId="0" applyFont="1" applyBorder="1" applyAlignment="1">
      <alignment horizontal="left" vertical="center"/>
    </xf>
    <xf numFmtId="0" fontId="31" fillId="0" borderId="3" xfId="0" applyFont="1" applyBorder="1" applyAlignment="1">
      <alignment horizontal="left" vertical="center"/>
    </xf>
    <xf numFmtId="0" fontId="31" fillId="0" borderId="4" xfId="0" applyFont="1" applyBorder="1" applyAlignment="1">
      <alignment horizontal="left" vertical="center"/>
    </xf>
    <xf numFmtId="0" fontId="31" fillId="0" borderId="5" xfId="0" applyFont="1" applyBorder="1" applyAlignment="1">
      <alignment horizontal="left" vertical="center"/>
    </xf>
    <xf numFmtId="0" fontId="36" fillId="0" borderId="3" xfId="0" applyFont="1" applyBorder="1" applyAlignment="1">
      <alignment horizontal="left" vertical="center"/>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5" fillId="0" borderId="0" xfId="0" applyFont="1" applyBorder="1" applyAlignment="1">
      <alignment horizontal="left" vertical="center"/>
    </xf>
    <xf numFmtId="0" fontId="5" fillId="0" borderId="2" xfId="0" applyFont="1" applyBorder="1" applyAlignment="1">
      <alignment horizontal="left" vertical="center"/>
    </xf>
    <xf numFmtId="0" fontId="31" fillId="0" borderId="1" xfId="0" applyFont="1" applyBorder="1" applyAlignment="1">
      <alignment horizontal="left" vertical="center"/>
    </xf>
    <xf numFmtId="0" fontId="31" fillId="0" borderId="2" xfId="0" applyFont="1" applyBorder="1" applyAlignment="1">
      <alignment horizontal="left" vertical="center"/>
    </xf>
    <xf numFmtId="0" fontId="36" fillId="0" borderId="1" xfId="0" applyFont="1" applyBorder="1" applyAlignment="1">
      <alignment horizontal="left" vertical="center"/>
    </xf>
    <xf numFmtId="0" fontId="36" fillId="0" borderId="0" xfId="0" applyFont="1" applyBorder="1" applyAlignment="1">
      <alignment horizontal="left" vertical="center"/>
    </xf>
    <xf numFmtId="0" fontId="36" fillId="0" borderId="2" xfId="0" applyFont="1" applyBorder="1" applyAlignment="1">
      <alignment horizontal="left" vertical="center"/>
    </xf>
    <xf numFmtId="0" fontId="31" fillId="0" borderId="6" xfId="0" applyFont="1" applyBorder="1" applyAlignment="1">
      <alignment horizontal="left" vertical="center"/>
    </xf>
    <xf numFmtId="0" fontId="31" fillId="0" borderId="8" xfId="0" applyFont="1" applyBorder="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1" fillId="0" borderId="0" xfId="0" applyFont="1" applyBorder="1" applyAlignment="1">
      <alignment vertical="center"/>
    </xf>
    <xf numFmtId="0" fontId="31" fillId="0" borderId="2" xfId="0" applyFont="1" applyBorder="1" applyAlignment="1">
      <alignment vertical="center"/>
    </xf>
    <xf numFmtId="0" fontId="21" fillId="0" borderId="0" xfId="0" applyFont="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1" fillId="0" borderId="0" xfId="0" applyFont="1" applyBorder="1" applyAlignment="1">
      <alignment horizontal="left" vertical="center" shrinkToFit="1"/>
    </xf>
    <xf numFmtId="0" fontId="14" fillId="0" borderId="2" xfId="0" applyFont="1" applyBorder="1" applyAlignment="1">
      <alignment horizontal="center" vertical="center" shrinkToFit="1"/>
    </xf>
    <xf numFmtId="0" fontId="14" fillId="0" borderId="4" xfId="0" applyFont="1" applyBorder="1" applyAlignment="1">
      <alignment horizontal="center" vertical="center" shrinkToFit="1"/>
    </xf>
    <xf numFmtId="0" fontId="14" fillId="0" borderId="5" xfId="0" applyFont="1" applyBorder="1" applyAlignment="1">
      <alignment horizontal="center" vertical="center" shrinkToFit="1"/>
    </xf>
    <xf numFmtId="0" fontId="31" fillId="0" borderId="0" xfId="0" applyFont="1" applyBorder="1" applyAlignment="1" applyProtection="1">
      <alignment horizontal="left" vertical="center"/>
      <protection locked="0"/>
    </xf>
    <xf numFmtId="0" fontId="21" fillId="0" borderId="7" xfId="0" applyFont="1" applyBorder="1" applyAlignment="1">
      <alignment horizontal="center" vertical="center" shrinkToFit="1"/>
    </xf>
    <xf numFmtId="0" fontId="21" fillId="0" borderId="0" xfId="0" applyFont="1" applyBorder="1" applyAlignment="1">
      <alignment horizontal="center" vertical="center" shrinkToFit="1"/>
    </xf>
    <xf numFmtId="0" fontId="31" fillId="0" borderId="1" xfId="0" applyFont="1" applyBorder="1" applyAlignment="1">
      <alignment horizontal="center" vertical="top"/>
    </xf>
    <xf numFmtId="0" fontId="31" fillId="0" borderId="0" xfId="0" applyFont="1" applyBorder="1" applyAlignment="1">
      <alignment horizontal="center" vertical="top"/>
    </xf>
    <xf numFmtId="0" fontId="31" fillId="0" borderId="2" xfId="0" applyFont="1" applyBorder="1" applyAlignment="1">
      <alignment horizontal="center" vertical="top"/>
    </xf>
    <xf numFmtId="0" fontId="31" fillId="0" borderId="3" xfId="0" applyFont="1" applyBorder="1" applyAlignment="1">
      <alignment horizontal="center" vertical="top"/>
    </xf>
    <xf numFmtId="0" fontId="31" fillId="0" borderId="4" xfId="0" applyFont="1" applyBorder="1" applyAlignment="1">
      <alignment horizontal="center" vertical="top"/>
    </xf>
    <xf numFmtId="0" fontId="31" fillId="0" borderId="5" xfId="0" applyFont="1" applyBorder="1" applyAlignment="1">
      <alignment horizontal="center" vertical="top"/>
    </xf>
    <xf numFmtId="0" fontId="21" fillId="0" borderId="6" xfId="0" applyFont="1" applyBorder="1" applyAlignment="1">
      <alignment horizontal="left" vertical="center" shrinkToFit="1"/>
    </xf>
    <xf numFmtId="0" fontId="21" fillId="0" borderId="7" xfId="0" applyFont="1" applyBorder="1" applyAlignment="1">
      <alignment horizontal="left" vertical="center" shrinkToFit="1"/>
    </xf>
    <xf numFmtId="0" fontId="21" fillId="0" borderId="8" xfId="0" applyFont="1" applyBorder="1" applyAlignment="1">
      <alignment horizontal="left" vertical="center" shrinkToFit="1"/>
    </xf>
    <xf numFmtId="0" fontId="21" fillId="0" borderId="1" xfId="0" applyFont="1" applyBorder="1" applyAlignment="1">
      <alignment horizontal="left" vertical="center" shrinkToFit="1"/>
    </xf>
    <xf numFmtId="0" fontId="21" fillId="0" borderId="0" xfId="0" applyFont="1" applyBorder="1" applyAlignment="1">
      <alignment horizontal="left" vertical="center" shrinkToFit="1"/>
    </xf>
    <xf numFmtId="0" fontId="21" fillId="0" borderId="2" xfId="0" applyFont="1" applyBorder="1" applyAlignment="1">
      <alignment horizontal="left" vertical="center" shrinkToFit="1"/>
    </xf>
    <xf numFmtId="0" fontId="31" fillId="0" borderId="6" xfId="0" applyFont="1" applyBorder="1" applyAlignment="1">
      <alignment horizontal="center"/>
    </xf>
    <xf numFmtId="0" fontId="31" fillId="0" borderId="7" xfId="0" applyFont="1" applyBorder="1" applyAlignment="1">
      <alignment horizontal="center"/>
    </xf>
    <xf numFmtId="0" fontId="31" fillId="0" borderId="8" xfId="0" applyFont="1" applyBorder="1" applyAlignment="1">
      <alignment horizontal="center"/>
    </xf>
    <xf numFmtId="0" fontId="31" fillId="0" borderId="1" xfId="0" applyFont="1" applyBorder="1" applyAlignment="1">
      <alignment horizontal="center"/>
    </xf>
    <xf numFmtId="0" fontId="31" fillId="0" borderId="0" xfId="0" applyFont="1" applyBorder="1" applyAlignment="1">
      <alignment horizontal="center"/>
    </xf>
    <xf numFmtId="0" fontId="31" fillId="0" borderId="2" xfId="0" applyFont="1" applyBorder="1" applyAlignment="1">
      <alignment horizontal="center"/>
    </xf>
    <xf numFmtId="49" fontId="14" fillId="0" borderId="0" xfId="0" applyNumberFormat="1" applyFont="1" applyBorder="1" applyAlignment="1">
      <alignment horizontal="center" vertical="center"/>
    </xf>
    <xf numFmtId="0" fontId="14" fillId="0" borderId="0" xfId="0" applyNumberFormat="1" applyFont="1" applyBorder="1" applyAlignment="1">
      <alignment horizontal="center" vertical="center"/>
    </xf>
    <xf numFmtId="0" fontId="14" fillId="0" borderId="4" xfId="0" applyNumberFormat="1" applyFont="1" applyBorder="1" applyAlignment="1">
      <alignment horizontal="center" vertical="center"/>
    </xf>
    <xf numFmtId="0" fontId="21" fillId="0" borderId="4" xfId="0" applyFont="1" applyBorder="1" applyAlignment="1">
      <alignment horizontal="center" vertical="center" shrinkToFit="1"/>
    </xf>
    <xf numFmtId="0" fontId="21" fillId="0" borderId="6" xfId="0" applyFont="1" applyBorder="1" applyAlignment="1">
      <alignment horizontal="left" vertical="center" indent="1" shrinkToFit="1"/>
    </xf>
    <xf numFmtId="0" fontId="21" fillId="0" borderId="7" xfId="0" applyFont="1" applyBorder="1" applyAlignment="1">
      <alignment horizontal="left" vertical="center" indent="1" shrinkToFit="1"/>
    </xf>
    <xf numFmtId="0" fontId="21" fillId="0" borderId="8" xfId="0" applyFont="1" applyBorder="1" applyAlignment="1">
      <alignment horizontal="left" vertical="center" indent="1" shrinkToFit="1"/>
    </xf>
    <xf numFmtId="0" fontId="21" fillId="0" borderId="1" xfId="0" applyFont="1" applyBorder="1" applyAlignment="1">
      <alignment horizontal="left" vertical="center" indent="1" shrinkToFit="1"/>
    </xf>
    <xf numFmtId="0" fontId="21" fillId="0" borderId="0" xfId="0" applyFont="1" applyBorder="1" applyAlignment="1">
      <alignment horizontal="left" vertical="center" indent="1" shrinkToFit="1"/>
    </xf>
    <xf numFmtId="0" fontId="21" fillId="0" borderId="2" xfId="0" applyFont="1" applyBorder="1" applyAlignment="1">
      <alignment horizontal="left" vertical="center" indent="1" shrinkToFit="1"/>
    </xf>
    <xf numFmtId="0" fontId="21" fillId="0" borderId="3" xfId="0" applyFont="1" applyBorder="1" applyAlignment="1">
      <alignment horizontal="left" vertical="center" indent="1" shrinkToFit="1"/>
    </xf>
    <xf numFmtId="0" fontId="21" fillId="0" borderId="4" xfId="0" applyFont="1" applyBorder="1" applyAlignment="1">
      <alignment horizontal="left" vertical="center" indent="1" shrinkToFit="1"/>
    </xf>
    <xf numFmtId="0" fontId="21" fillId="0" borderId="5" xfId="0" applyFont="1" applyBorder="1" applyAlignment="1">
      <alignment horizontal="left" vertical="center" indent="1" shrinkToFit="1"/>
    </xf>
    <xf numFmtId="0" fontId="31" fillId="0" borderId="0" xfId="0" applyFont="1" applyBorder="1" applyAlignment="1" applyProtection="1">
      <alignment horizontal="left" vertical="center" shrinkToFit="1"/>
      <protection locked="0"/>
    </xf>
    <xf numFmtId="49" fontId="14" fillId="0" borderId="0" xfId="0" applyNumberFormat="1" applyFont="1" applyBorder="1" applyAlignment="1" applyProtection="1">
      <alignment horizontal="center" vertical="center"/>
    </xf>
    <xf numFmtId="0" fontId="14" fillId="0" borderId="0" xfId="0" applyNumberFormat="1" applyFont="1" applyBorder="1" applyAlignment="1" applyProtection="1">
      <alignment horizontal="center" vertical="center"/>
    </xf>
    <xf numFmtId="0" fontId="93" fillId="0" borderId="7" xfId="4" applyFont="1" applyBorder="1" applyAlignment="1">
      <alignment horizontal="left" vertical="center"/>
    </xf>
    <xf numFmtId="0" fontId="93" fillId="0" borderId="19" xfId="4" applyFont="1" applyBorder="1" applyAlignment="1">
      <alignment horizontal="left" vertical="center" shrinkToFit="1"/>
    </xf>
    <xf numFmtId="0" fontId="93" fillId="0" borderId="18" xfId="4" applyFont="1" applyBorder="1" applyAlignment="1">
      <alignment horizontal="left" vertical="center" shrinkToFit="1"/>
    </xf>
    <xf numFmtId="0" fontId="93" fillId="0" borderId="86" xfId="4" applyFont="1" applyBorder="1" applyAlignment="1">
      <alignment horizontal="left" vertical="center" shrinkToFit="1"/>
    </xf>
    <xf numFmtId="0" fontId="93" fillId="0" borderId="108" xfId="4" applyFont="1" applyBorder="1" applyAlignment="1">
      <alignment horizontal="left" vertical="center" shrinkToFit="1"/>
    </xf>
    <xf numFmtId="0" fontId="93" fillId="0" borderId="38" xfId="4" applyFont="1" applyBorder="1" applyAlignment="1">
      <alignment horizontal="left" vertical="center" shrinkToFit="1"/>
    </xf>
    <xf numFmtId="0" fontId="93" fillId="0" borderId="36" xfId="4" applyFont="1" applyBorder="1" applyAlignment="1">
      <alignment horizontal="left" vertical="center" shrinkToFit="1"/>
    </xf>
    <xf numFmtId="0" fontId="93" fillId="0" borderId="68" xfId="4" applyFont="1" applyBorder="1" applyAlignment="1">
      <alignment horizontal="left" vertical="center" shrinkToFit="1"/>
    </xf>
    <xf numFmtId="0" fontId="172" fillId="3" borderId="89" xfId="4" applyFont="1" applyFill="1" applyBorder="1" applyAlignment="1">
      <alignment horizontal="center" vertical="center"/>
    </xf>
    <xf numFmtId="0" fontId="172" fillId="3" borderId="39" xfId="4" applyFont="1" applyFill="1" applyBorder="1" applyAlignment="1">
      <alignment horizontal="center" vertical="center"/>
    </xf>
    <xf numFmtId="0" fontId="14" fillId="0" borderId="6" xfId="4" applyFont="1" applyBorder="1" applyAlignment="1">
      <alignment horizontal="center" vertical="center"/>
    </xf>
    <xf numFmtId="0" fontId="14" fillId="0" borderId="7" xfId="4" applyFont="1" applyBorder="1" applyAlignment="1">
      <alignment horizontal="center" vertical="center"/>
    </xf>
    <xf numFmtId="0" fontId="14" fillId="0" borderId="8" xfId="4" applyFont="1" applyBorder="1" applyAlignment="1">
      <alignment horizontal="center" vertical="center"/>
    </xf>
    <xf numFmtId="0" fontId="14" fillId="0" borderId="3" xfId="4" applyFont="1" applyBorder="1" applyAlignment="1">
      <alignment horizontal="center" vertical="center"/>
    </xf>
    <xf numFmtId="0" fontId="14" fillId="0" borderId="4" xfId="4" applyFont="1" applyBorder="1" applyAlignment="1">
      <alignment horizontal="center" vertical="center"/>
    </xf>
    <xf numFmtId="0" fontId="14" fillId="0" borderId="5" xfId="4" applyFont="1" applyBorder="1" applyAlignment="1">
      <alignment horizontal="center" vertical="center"/>
    </xf>
    <xf numFmtId="0" fontId="14" fillId="0" borderId="40" xfId="4" applyFont="1" applyBorder="1" applyAlignment="1">
      <alignment horizontal="center" vertical="center" shrinkToFit="1"/>
    </xf>
    <xf numFmtId="0" fontId="14" fillId="0" borderId="43" xfId="4" applyFont="1" applyBorder="1" applyAlignment="1">
      <alignment horizontal="center" vertical="center" shrinkToFit="1"/>
    </xf>
    <xf numFmtId="0" fontId="14" fillId="0" borderId="89" xfId="4" applyFont="1" applyBorder="1" applyAlignment="1">
      <alignment horizontal="center" vertical="center"/>
    </xf>
    <xf numFmtId="0" fontId="14" fillId="0" borderId="39" xfId="4" applyBorder="1" applyAlignment="1">
      <alignment horizontal="center" vertical="center"/>
    </xf>
    <xf numFmtId="0" fontId="14" fillId="0" borderId="40" xfId="4" applyFont="1" applyBorder="1" applyAlignment="1">
      <alignment horizontal="center" vertical="center"/>
    </xf>
    <xf numFmtId="0" fontId="14" fillId="0" borderId="43" xfId="4" applyFont="1" applyBorder="1" applyAlignment="1">
      <alignment horizontal="center" vertical="center"/>
    </xf>
    <xf numFmtId="0" fontId="14" fillId="0" borderId="40" xfId="4" applyFont="1" applyBorder="1" applyAlignment="1">
      <alignment horizontal="center" vertical="center" wrapText="1"/>
    </xf>
    <xf numFmtId="0" fontId="14" fillId="0" borderId="43" xfId="4" applyFont="1" applyBorder="1" applyAlignment="1">
      <alignment horizontal="center" vertical="center" wrapText="1"/>
    </xf>
    <xf numFmtId="0" fontId="93" fillId="0" borderId="126" xfId="4" applyFont="1" applyBorder="1" applyAlignment="1">
      <alignment horizontal="center" vertical="center" shrinkToFit="1"/>
    </xf>
    <xf numFmtId="0" fontId="93" fillId="0" borderId="134" xfId="4" applyFont="1" applyBorder="1" applyAlignment="1">
      <alignment horizontal="center" vertical="center" shrinkToFit="1"/>
    </xf>
    <xf numFmtId="0" fontId="93" fillId="0" borderId="106" xfId="4" applyFont="1" applyBorder="1" applyAlignment="1">
      <alignment horizontal="center" vertical="center"/>
    </xf>
    <xf numFmtId="0" fontId="93" fillId="0" borderId="104" xfId="4" applyFont="1" applyBorder="1" applyAlignment="1">
      <alignment horizontal="center" vertical="center"/>
    </xf>
    <xf numFmtId="0" fontId="93" fillId="0" borderId="78" xfId="4" applyFont="1" applyBorder="1" applyAlignment="1">
      <alignment horizontal="center" vertical="center"/>
    </xf>
    <xf numFmtId="0" fontId="93" fillId="0" borderId="79" xfId="4" applyFont="1" applyBorder="1" applyAlignment="1">
      <alignment horizontal="center" vertical="center"/>
    </xf>
    <xf numFmtId="0" fontId="93" fillId="0" borderId="66" xfId="4" applyFont="1" applyBorder="1" applyAlignment="1">
      <alignment horizontal="center" vertical="center" shrinkToFit="1"/>
    </xf>
    <xf numFmtId="0" fontId="93" fillId="0" borderId="107" xfId="4" applyFont="1" applyBorder="1" applyAlignment="1">
      <alignment horizontal="center" vertical="center" shrinkToFit="1"/>
    </xf>
    <xf numFmtId="0" fontId="163" fillId="0" borderId="126" xfId="4" applyFont="1" applyBorder="1" applyAlignment="1">
      <alignment horizontal="center" vertical="center" shrinkToFit="1"/>
    </xf>
    <xf numFmtId="0" fontId="163" fillId="0" borderId="134" xfId="4" applyFont="1" applyBorder="1" applyAlignment="1">
      <alignment horizontal="center" vertical="center" shrinkToFit="1"/>
    </xf>
    <xf numFmtId="0" fontId="172" fillId="3" borderId="3" xfId="4" applyFont="1" applyFill="1" applyBorder="1" applyAlignment="1">
      <alignment horizontal="center" vertical="center"/>
    </xf>
    <xf numFmtId="0" fontId="172" fillId="3" borderId="4" xfId="4" applyFont="1" applyFill="1" applyBorder="1" applyAlignment="1">
      <alignment horizontal="center" vertical="center"/>
    </xf>
    <xf numFmtId="0" fontId="93" fillId="0" borderId="135" xfId="4" applyFont="1" applyBorder="1" applyAlignment="1">
      <alignment horizontal="center" vertical="center" textRotation="255"/>
    </xf>
    <xf numFmtId="0" fontId="93" fillId="0" borderId="125" xfId="4" applyFont="1" applyBorder="1" applyAlignment="1">
      <alignment horizontal="center" vertical="center" textRotation="255"/>
    </xf>
    <xf numFmtId="0" fontId="93" fillId="0" borderId="104" xfId="4" applyFont="1" applyBorder="1" applyAlignment="1">
      <alignment horizontal="center" vertical="center" textRotation="255"/>
    </xf>
    <xf numFmtId="0" fontId="162" fillId="0" borderId="106" xfId="4" applyFont="1" applyBorder="1" applyAlignment="1">
      <alignment horizontal="center" vertical="center" textRotation="255" shrinkToFit="1"/>
    </xf>
    <xf numFmtId="0" fontId="162" fillId="0" borderId="125" xfId="4" applyFont="1" applyBorder="1" applyAlignment="1">
      <alignment horizontal="center" vertical="center" textRotation="255" shrinkToFit="1"/>
    </xf>
    <xf numFmtId="0" fontId="162" fillId="0" borderId="104" xfId="4" applyFont="1" applyBorder="1" applyAlignment="1">
      <alignment horizontal="center" vertical="center" textRotation="255" shrinkToFit="1"/>
    </xf>
    <xf numFmtId="0" fontId="93" fillId="0" borderId="106" xfId="4" applyFont="1" applyBorder="1" applyAlignment="1">
      <alignment horizontal="center" vertical="center" textRotation="255"/>
    </xf>
    <xf numFmtId="0" fontId="93" fillId="0" borderId="106" xfId="4" applyFont="1" applyBorder="1" applyAlignment="1">
      <alignment horizontal="center" vertical="center" textRotation="255" shrinkToFit="1"/>
    </xf>
    <xf numFmtId="0" fontId="93" fillId="0" borderId="125" xfId="4" applyFont="1" applyBorder="1" applyAlignment="1">
      <alignment horizontal="center" vertical="center" textRotation="255" shrinkToFit="1"/>
    </xf>
    <xf numFmtId="0" fontId="93" fillId="0" borderId="104" xfId="4" applyFont="1" applyBorder="1" applyAlignment="1">
      <alignment horizontal="center" vertical="center" textRotation="255" shrinkToFit="1"/>
    </xf>
    <xf numFmtId="0" fontId="93" fillId="0" borderId="105" xfId="4" applyFont="1" applyBorder="1" applyAlignment="1">
      <alignment horizontal="center" vertical="center"/>
    </xf>
    <xf numFmtId="0" fontId="93" fillId="0" borderId="77" xfId="4" applyFont="1" applyBorder="1" applyAlignment="1">
      <alignment horizontal="center" vertical="center"/>
    </xf>
    <xf numFmtId="0" fontId="93" fillId="0" borderId="77" xfId="4" applyFont="1" applyBorder="1" applyAlignment="1">
      <alignment horizontal="center" vertical="center" shrinkToFit="1"/>
    </xf>
    <xf numFmtId="0" fontId="93" fillId="0" borderId="40" xfId="4" applyFont="1" applyBorder="1" applyAlignment="1">
      <alignment horizontal="center" vertical="center" shrinkToFit="1"/>
    </xf>
    <xf numFmtId="0" fontId="93" fillId="0" borderId="42" xfId="4" applyFont="1" applyBorder="1" applyAlignment="1">
      <alignment horizontal="center" vertical="center" shrinkToFit="1"/>
    </xf>
    <xf numFmtId="0" fontId="93" fillId="0" borderId="135" xfId="4" applyFont="1" applyBorder="1" applyAlignment="1">
      <alignment horizontal="center" vertical="center"/>
    </xf>
    <xf numFmtId="0" fontId="93" fillId="0" borderId="125" xfId="4" applyFont="1" applyBorder="1" applyAlignment="1">
      <alignment horizontal="center" vertical="center"/>
    </xf>
    <xf numFmtId="0" fontId="93" fillId="0" borderId="132" xfId="4" applyFont="1" applyBorder="1" applyAlignment="1">
      <alignment horizontal="center" vertical="center"/>
    </xf>
    <xf numFmtId="0" fontId="93" fillId="0" borderId="52" xfId="4" applyFont="1" applyBorder="1" applyAlignment="1">
      <alignment horizontal="center" vertical="center"/>
    </xf>
    <xf numFmtId="0" fontId="93" fillId="0" borderId="133" xfId="4" applyFont="1" applyBorder="1" applyAlignment="1">
      <alignment horizontal="center" vertical="center" shrinkToFit="1"/>
    </xf>
    <xf numFmtId="0" fontId="93" fillId="0" borderId="67" xfId="4" applyFont="1" applyBorder="1" applyAlignment="1">
      <alignment horizontal="center" vertical="center" shrinkToFit="1"/>
    </xf>
    <xf numFmtId="0" fontId="93" fillId="0" borderId="1" xfId="4" applyFont="1" applyBorder="1" applyAlignment="1">
      <alignment horizontal="center" vertical="center" textRotation="255"/>
    </xf>
    <xf numFmtId="0" fontId="93" fillId="0" borderId="128" xfId="4" applyFont="1" applyBorder="1" applyAlignment="1">
      <alignment horizontal="center" vertical="center" textRotation="255"/>
    </xf>
    <xf numFmtId="0" fontId="14" fillId="0" borderId="104" xfId="4" applyBorder="1">
      <alignment vertical="center"/>
    </xf>
    <xf numFmtId="0" fontId="93" fillId="0" borderId="126" xfId="4" applyFont="1" applyBorder="1" applyAlignment="1">
      <alignment horizontal="center" vertical="center"/>
    </xf>
    <xf numFmtId="0" fontId="93" fillId="0" borderId="134" xfId="4" applyFont="1" applyBorder="1" applyAlignment="1">
      <alignment horizontal="center" vertical="center"/>
    </xf>
    <xf numFmtId="0" fontId="93" fillId="0" borderId="40" xfId="4" applyFont="1" applyBorder="1" applyAlignment="1">
      <alignment horizontal="center" vertical="center"/>
    </xf>
    <xf numFmtId="0" fontId="93" fillId="0" borderId="103" xfId="4" applyFont="1" applyBorder="1" applyAlignment="1">
      <alignment horizontal="center" vertical="center" shrinkToFit="1"/>
    </xf>
    <xf numFmtId="0" fontId="14" fillId="0" borderId="39" xfId="4" applyFont="1" applyBorder="1" applyAlignment="1">
      <alignment horizontal="center" vertical="center"/>
    </xf>
    <xf numFmtId="0" fontId="93" fillId="0" borderId="78" xfId="4" applyFont="1" applyBorder="1" applyAlignment="1">
      <alignment horizontal="center" vertical="center" textRotation="255"/>
    </xf>
    <xf numFmtId="0" fontId="93" fillId="0" borderId="52" xfId="4" applyFont="1" applyBorder="1" applyAlignment="1">
      <alignment horizontal="center" vertical="center" textRotation="255"/>
    </xf>
    <xf numFmtId="0" fontId="93" fillId="0" borderId="79" xfId="4" applyFont="1" applyBorder="1" applyAlignment="1">
      <alignment horizontal="center" vertical="center" textRotation="255"/>
    </xf>
    <xf numFmtId="0" fontId="172" fillId="3" borderId="44" xfId="4" applyFont="1" applyFill="1" applyBorder="1" applyAlignment="1">
      <alignment horizontal="center" vertical="center"/>
    </xf>
    <xf numFmtId="0" fontId="91" fillId="0" borderId="0" xfId="4" applyFont="1" applyAlignment="1">
      <alignment horizontal="distributed" vertical="top" wrapText="1"/>
    </xf>
    <xf numFmtId="0" fontId="91" fillId="0" borderId="0" xfId="4" applyFont="1" applyAlignment="1">
      <alignment horizontal="left" vertical="top" shrinkToFit="1"/>
    </xf>
    <xf numFmtId="0" fontId="169" fillId="0" borderId="0" xfId="4" applyFont="1" applyAlignment="1">
      <alignment horizontal="center" vertical="center"/>
    </xf>
    <xf numFmtId="0" fontId="93" fillId="0" borderId="105" xfId="4" applyFont="1" applyFill="1" applyBorder="1" applyAlignment="1">
      <alignment horizontal="center" vertical="center"/>
    </xf>
    <xf numFmtId="0" fontId="93" fillId="0" borderId="77" xfId="4" applyFont="1" applyFill="1" applyBorder="1" applyAlignment="1">
      <alignment horizontal="center" vertical="center"/>
    </xf>
    <xf numFmtId="0" fontId="93" fillId="0" borderId="77" xfId="4" applyFont="1" applyFill="1" applyBorder="1" applyAlignment="1">
      <alignment horizontal="center" vertical="center" shrinkToFit="1"/>
    </xf>
    <xf numFmtId="0" fontId="93" fillId="0" borderId="126" xfId="4" applyFont="1" applyFill="1" applyBorder="1" applyAlignment="1">
      <alignment horizontal="center" vertical="center" shrinkToFit="1"/>
    </xf>
    <xf numFmtId="0" fontId="93" fillId="0" borderId="134" xfId="4" applyFont="1" applyFill="1" applyBorder="1" applyAlignment="1">
      <alignment horizontal="center" vertical="center" shrinkToFit="1"/>
    </xf>
    <xf numFmtId="0" fontId="93" fillId="0" borderId="135" xfId="4" applyFont="1" applyFill="1" applyBorder="1" applyAlignment="1">
      <alignment horizontal="center" vertical="center" textRotation="255"/>
    </xf>
    <xf numFmtId="0" fontId="93" fillId="0" borderId="125" xfId="4" applyFont="1" applyFill="1" applyBorder="1" applyAlignment="1">
      <alignment horizontal="center" vertical="center" textRotation="255"/>
    </xf>
    <xf numFmtId="0" fontId="93" fillId="0" borderId="1" xfId="4" applyFont="1" applyFill="1" applyBorder="1" applyAlignment="1">
      <alignment horizontal="center" vertical="center" textRotation="255"/>
    </xf>
    <xf numFmtId="0" fontId="93" fillId="0" borderId="106" xfId="4" applyFont="1" applyFill="1" applyBorder="1" applyAlignment="1">
      <alignment horizontal="center" vertical="center" textRotation="255"/>
    </xf>
    <xf numFmtId="0" fontId="93" fillId="0" borderId="104" xfId="4" applyFont="1" applyFill="1" applyBorder="1" applyAlignment="1">
      <alignment horizontal="center" vertical="center" textRotation="255"/>
    </xf>
    <xf numFmtId="0" fontId="93" fillId="0" borderId="42" xfId="4" applyFont="1" applyFill="1" applyBorder="1" applyAlignment="1">
      <alignment horizontal="center" vertical="center" shrinkToFit="1"/>
    </xf>
    <xf numFmtId="0" fontId="93" fillId="0" borderId="106" xfId="4" applyFont="1" applyFill="1" applyBorder="1" applyAlignment="1">
      <alignment horizontal="center" vertical="center"/>
    </xf>
    <xf numFmtId="0" fontId="93" fillId="0" borderId="125" xfId="4" applyFont="1" applyFill="1" applyBorder="1" applyAlignment="1">
      <alignment horizontal="center" vertical="center"/>
    </xf>
    <xf numFmtId="0" fontId="93" fillId="0" borderId="104" xfId="4" applyFont="1" applyFill="1" applyBorder="1" applyAlignment="1">
      <alignment horizontal="center" vertical="center"/>
    </xf>
    <xf numFmtId="0" fontId="93" fillId="0" borderId="78" xfId="4" applyFont="1" applyFill="1" applyBorder="1" applyAlignment="1">
      <alignment horizontal="center" vertical="center"/>
    </xf>
    <xf numFmtId="0" fontId="93" fillId="0" borderId="52" xfId="4" applyFont="1" applyFill="1" applyBorder="1" applyAlignment="1">
      <alignment horizontal="center" vertical="center"/>
    </xf>
    <xf numFmtId="0" fontId="93" fillId="0" borderId="79" xfId="4" applyFont="1" applyFill="1" applyBorder="1" applyAlignment="1">
      <alignment horizontal="center" vertical="center"/>
    </xf>
    <xf numFmtId="0" fontId="93" fillId="0" borderId="66" xfId="4" applyFont="1" applyFill="1" applyBorder="1" applyAlignment="1">
      <alignment horizontal="center" vertical="center" shrinkToFit="1"/>
    </xf>
    <xf numFmtId="0" fontId="93" fillId="0" borderId="67" xfId="4" applyFont="1" applyFill="1" applyBorder="1" applyAlignment="1">
      <alignment horizontal="center" vertical="center" shrinkToFit="1"/>
    </xf>
    <xf numFmtId="0" fontId="93" fillId="0" borderId="107" xfId="4" applyFont="1" applyFill="1" applyBorder="1" applyAlignment="1">
      <alignment horizontal="center" vertical="center" shrinkToFit="1"/>
    </xf>
    <xf numFmtId="0" fontId="93" fillId="0" borderId="128" xfId="4" applyFont="1" applyFill="1" applyBorder="1" applyAlignment="1">
      <alignment horizontal="center" vertical="center" textRotation="255"/>
    </xf>
    <xf numFmtId="0" fontId="93" fillId="0" borderId="38" xfId="4" applyFont="1" applyFill="1" applyBorder="1" applyAlignment="1">
      <alignment horizontal="left" vertical="center" shrinkToFit="1"/>
    </xf>
    <xf numFmtId="0" fontId="93" fillId="0" borderId="36" xfId="4" applyFont="1" applyFill="1" applyBorder="1" applyAlignment="1">
      <alignment horizontal="left" vertical="center" shrinkToFit="1"/>
    </xf>
    <xf numFmtId="0" fontId="93" fillId="0" borderId="68" xfId="4" applyFont="1" applyFill="1" applyBorder="1" applyAlignment="1">
      <alignment horizontal="left" vertical="center" shrinkToFit="1"/>
    </xf>
    <xf numFmtId="0" fontId="93" fillId="0" borderId="103" xfId="4" applyFont="1" applyFill="1" applyBorder="1" applyAlignment="1">
      <alignment horizontal="center" vertical="center" shrinkToFit="1"/>
    </xf>
    <xf numFmtId="0" fontId="93" fillId="0" borderId="19" xfId="4" applyFont="1" applyFill="1" applyBorder="1" applyAlignment="1">
      <alignment horizontal="left" vertical="center" shrinkToFit="1"/>
    </xf>
    <xf numFmtId="0" fontId="93" fillId="0" borderId="18" xfId="4" applyFont="1" applyFill="1" applyBorder="1" applyAlignment="1">
      <alignment horizontal="left" vertical="center" shrinkToFit="1"/>
    </xf>
    <xf numFmtId="0" fontId="93" fillId="0" borderId="86" xfId="4" applyFont="1" applyFill="1" applyBorder="1" applyAlignment="1">
      <alignment horizontal="left" vertical="center" shrinkToFit="1"/>
    </xf>
    <xf numFmtId="0" fontId="93" fillId="0" borderId="108" xfId="4" applyFont="1" applyFill="1" applyBorder="1" applyAlignment="1">
      <alignment horizontal="left" vertical="center" shrinkToFit="1"/>
    </xf>
    <xf numFmtId="0" fontId="93" fillId="0" borderId="78" xfId="4" applyFont="1" applyFill="1" applyBorder="1" applyAlignment="1">
      <alignment horizontal="center" vertical="center" textRotation="255"/>
    </xf>
    <xf numFmtId="0" fontId="93" fillId="0" borderId="52" xfId="4" applyFont="1" applyFill="1" applyBorder="1" applyAlignment="1">
      <alignment horizontal="center" vertical="center" textRotation="255"/>
    </xf>
    <xf numFmtId="0" fontId="93" fillId="0" borderId="79" xfId="4" applyFont="1" applyFill="1" applyBorder="1" applyAlignment="1">
      <alignment horizontal="center" vertical="center" textRotation="255"/>
    </xf>
    <xf numFmtId="0" fontId="41" fillId="0" borderId="6" xfId="0" applyFont="1" applyFill="1" applyBorder="1" applyAlignment="1">
      <alignment horizontal="center" vertical="center" wrapText="1"/>
    </xf>
    <xf numFmtId="0" fontId="84" fillId="0" borderId="6" xfId="0" applyFont="1" applyBorder="1" applyAlignment="1">
      <alignment horizontal="center" vertical="center" shrinkToFit="1"/>
    </xf>
    <xf numFmtId="0" fontId="84" fillId="0" borderId="7" xfId="0" applyFont="1" applyBorder="1" applyAlignment="1">
      <alignment horizontal="center" vertical="center" shrinkToFit="1"/>
    </xf>
    <xf numFmtId="0" fontId="84" fillId="0" borderId="1" xfId="0" applyFont="1" applyBorder="1" applyAlignment="1">
      <alignment horizontal="center" vertical="center" shrinkToFit="1"/>
    </xf>
    <xf numFmtId="0" fontId="84" fillId="0" borderId="3" xfId="0" applyFont="1" applyBorder="1" applyAlignment="1">
      <alignment horizontal="center" vertical="center" shrinkToFit="1"/>
    </xf>
    <xf numFmtId="0" fontId="84" fillId="0" borderId="4" xfId="0" applyFont="1" applyBorder="1" applyAlignment="1">
      <alignment horizontal="center" vertical="center" shrinkToFit="1"/>
    </xf>
    <xf numFmtId="0" fontId="41" fillId="0" borderId="6" xfId="0" applyFont="1" applyBorder="1" applyAlignment="1">
      <alignment horizontal="left" vertical="center" wrapText="1"/>
    </xf>
    <xf numFmtId="0" fontId="46" fillId="0" borderId="6" xfId="0" applyFont="1" applyBorder="1" applyAlignment="1">
      <alignment horizontal="left" vertical="top" wrapText="1"/>
    </xf>
    <xf numFmtId="0" fontId="46" fillId="0" borderId="7" xfId="0" applyFont="1" applyBorder="1" applyAlignment="1">
      <alignment horizontal="left" vertical="top" wrapText="1"/>
    </xf>
    <xf numFmtId="0" fontId="46" fillId="0" borderId="8" xfId="0" applyFont="1" applyBorder="1" applyAlignment="1">
      <alignment horizontal="left" vertical="top" wrapText="1"/>
    </xf>
    <xf numFmtId="0" fontId="46" fillId="0" borderId="1" xfId="0" applyFont="1" applyBorder="1" applyAlignment="1">
      <alignment horizontal="left" vertical="top" wrapText="1"/>
    </xf>
    <xf numFmtId="0" fontId="46" fillId="0" borderId="0" xfId="0" applyFont="1" applyBorder="1" applyAlignment="1">
      <alignment horizontal="left" vertical="top" wrapText="1"/>
    </xf>
    <xf numFmtId="0" fontId="46" fillId="0" borderId="2" xfId="0" applyFont="1" applyBorder="1" applyAlignment="1">
      <alignment horizontal="left" vertical="top" wrapText="1"/>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46" fillId="0" borderId="5" xfId="0" applyFont="1" applyBorder="1" applyAlignment="1">
      <alignment horizontal="left" vertical="top" wrapText="1"/>
    </xf>
    <xf numFmtId="0" fontId="46" fillId="0" borderId="0" xfId="0" applyFont="1" applyFill="1" applyAlignment="1">
      <alignment horizontal="center" vertical="center"/>
    </xf>
    <xf numFmtId="0" fontId="22" fillId="0" borderId="0" xfId="0" applyFont="1" applyAlignment="1" applyProtection="1">
      <alignment horizontal="center" vertical="center"/>
    </xf>
    <xf numFmtId="0" fontId="31" fillId="0" borderId="0" xfId="0" applyFont="1" applyAlignment="1">
      <alignment horizontal="left"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88" xfId="0" applyFont="1" applyBorder="1" applyAlignment="1">
      <alignment horizontal="left" vertical="top" wrapText="1"/>
    </xf>
    <xf numFmtId="0" fontId="21" fillId="0" borderId="36" xfId="0" applyFont="1" applyBorder="1" applyAlignment="1">
      <alignment horizontal="left" vertical="top" wrapText="1"/>
    </xf>
    <xf numFmtId="0" fontId="21" fillId="0" borderId="68" xfId="0" applyFont="1" applyBorder="1" applyAlignment="1">
      <alignment horizontal="left" vertical="top" wrapText="1"/>
    </xf>
    <xf numFmtId="0" fontId="21" fillId="0" borderId="1" xfId="0" applyFont="1" applyBorder="1" applyAlignment="1">
      <alignment horizontal="left" vertical="top" wrapText="1"/>
    </xf>
    <xf numFmtId="0" fontId="21" fillId="0" borderId="0" xfId="0" applyFont="1" applyBorder="1" applyAlignment="1">
      <alignment horizontal="left" vertical="top" wrapText="1"/>
    </xf>
    <xf numFmtId="0" fontId="21" fillId="0" borderId="2" xfId="0" applyFont="1" applyBorder="1" applyAlignment="1">
      <alignment horizontal="left" vertical="top" wrapText="1"/>
    </xf>
    <xf numFmtId="0" fontId="21" fillId="0" borderId="87" xfId="0" applyFont="1" applyBorder="1" applyAlignment="1">
      <alignment horizontal="left" vertical="top" wrapText="1"/>
    </xf>
    <xf numFmtId="0" fontId="21" fillId="0" borderId="17" xfId="0" applyFont="1" applyBorder="1" applyAlignment="1">
      <alignment horizontal="left" vertical="top" wrapText="1"/>
    </xf>
    <xf numFmtId="0" fontId="21" fillId="0" borderId="76" xfId="0" applyFont="1" applyBorder="1" applyAlignment="1">
      <alignment horizontal="left" vertical="top" wrapText="1"/>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1" xfId="0" applyFont="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5" xfId="0" applyFont="1" applyBorder="1" applyAlignment="1">
      <alignment horizontal="left" vertical="center"/>
    </xf>
    <xf numFmtId="0" fontId="21" fillId="0" borderId="108" xfId="0" applyFont="1" applyBorder="1" applyAlignment="1">
      <alignment horizontal="left" vertical="top" wrapText="1"/>
    </xf>
    <xf numFmtId="0" fontId="21" fillId="0" borderId="18" xfId="0" applyFont="1" applyBorder="1" applyAlignment="1">
      <alignment horizontal="left" vertical="top" wrapText="1"/>
    </xf>
    <xf numFmtId="0" fontId="21" fillId="0" borderId="86" xfId="0" applyFont="1" applyBorder="1" applyAlignment="1">
      <alignment horizontal="left" vertical="top"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21" fillId="0" borderId="6" xfId="0" applyFont="1" applyBorder="1" applyAlignment="1">
      <alignment horizontal="lef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0" borderId="3" xfId="0" applyFont="1" applyBorder="1" applyAlignment="1">
      <alignment horizontal="left" vertical="top" wrapText="1"/>
    </xf>
    <xf numFmtId="0" fontId="21" fillId="0" borderId="4" xfId="0" applyFont="1" applyBorder="1" applyAlignment="1">
      <alignment horizontal="left" vertical="top" wrapText="1"/>
    </xf>
    <xf numFmtId="0" fontId="21" fillId="0" borderId="5" xfId="0" applyFont="1" applyBorder="1" applyAlignment="1">
      <alignment horizontal="left" vertical="top" wrapText="1"/>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1" xfId="0" applyFont="1" applyBorder="1" applyAlignment="1">
      <alignment vertical="center"/>
    </xf>
    <xf numFmtId="0" fontId="14" fillId="0" borderId="0"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89" xfId="0" applyFont="1" applyBorder="1" applyAlignment="1">
      <alignment horizontal="left" vertical="center"/>
    </xf>
    <xf numFmtId="0" fontId="97" fillId="0" borderId="44" xfId="0" applyFont="1" applyBorder="1" applyAlignment="1">
      <alignment horizontal="left" vertical="center"/>
    </xf>
    <xf numFmtId="0" fontId="97" fillId="0" borderId="89" xfId="0" applyFont="1" applyBorder="1" applyAlignment="1">
      <alignment horizontal="left" vertical="center" wrapText="1"/>
    </xf>
    <xf numFmtId="0" fontId="23" fillId="0" borderId="0" xfId="0" applyFont="1" applyAlignment="1">
      <alignment horizontal="left" vertical="center"/>
    </xf>
    <xf numFmtId="0" fontId="23" fillId="0" borderId="0" xfId="0" applyFont="1" applyAlignment="1">
      <alignment horizontal="center" vertical="center"/>
    </xf>
    <xf numFmtId="0" fontId="23" fillId="0" borderId="39" xfId="0" applyFont="1" applyBorder="1" applyAlignment="1">
      <alignment horizontal="left" vertical="center"/>
    </xf>
    <xf numFmtId="0" fontId="23" fillId="0" borderId="4" xfId="0" applyFont="1" applyBorder="1" applyAlignment="1">
      <alignment horizontal="left" vertical="center"/>
    </xf>
    <xf numFmtId="183" fontId="23" fillId="0" borderId="40" xfId="0" applyNumberFormat="1" applyFont="1" applyBorder="1" applyAlignment="1">
      <alignment horizontal="right" vertical="center"/>
    </xf>
    <xf numFmtId="183" fontId="23" fillId="0" borderId="43" xfId="0" applyNumberFormat="1" applyFont="1" applyBorder="1" applyAlignment="1">
      <alignment horizontal="right" vertical="center"/>
    </xf>
    <xf numFmtId="0" fontId="96" fillId="0" borderId="39" xfId="0" applyFont="1" applyBorder="1" applyAlignment="1">
      <alignment horizontal="left" vertical="center"/>
    </xf>
    <xf numFmtId="183" fontId="96" fillId="0" borderId="40" xfId="0" applyNumberFormat="1" applyFont="1" applyBorder="1" applyAlignment="1">
      <alignment horizontal="right" vertical="center"/>
    </xf>
    <xf numFmtId="183" fontId="96" fillId="0" borderId="43" xfId="0" applyNumberFormat="1" applyFont="1" applyBorder="1" applyAlignment="1">
      <alignment horizontal="right" vertical="center"/>
    </xf>
    <xf numFmtId="0" fontId="46" fillId="0" borderId="7" xfId="0" applyNumberFormat="1" applyFont="1" applyBorder="1" applyAlignment="1">
      <alignment horizontal="left" vertical="center" wrapText="1" indent="1" shrinkToFit="1"/>
    </xf>
    <xf numFmtId="0" fontId="46" fillId="0" borderId="8" xfId="0" applyNumberFormat="1" applyFont="1" applyBorder="1" applyAlignment="1">
      <alignment horizontal="left" vertical="center" wrapText="1" indent="1" shrinkToFit="1"/>
    </xf>
    <xf numFmtId="0" fontId="46" fillId="0" borderId="0" xfId="0" applyNumberFormat="1" applyFont="1" applyBorder="1" applyAlignment="1">
      <alignment horizontal="left" vertical="center" wrapText="1" indent="1" shrinkToFit="1"/>
    </xf>
    <xf numFmtId="0" fontId="46" fillId="0" borderId="2" xfId="0" applyNumberFormat="1" applyFont="1" applyBorder="1" applyAlignment="1">
      <alignment horizontal="left" vertical="center" wrapText="1" indent="1" shrinkToFit="1"/>
    </xf>
    <xf numFmtId="0" fontId="46" fillId="0" borderId="4" xfId="0" applyNumberFormat="1" applyFont="1" applyBorder="1" applyAlignment="1">
      <alignment horizontal="left" vertical="center" wrapText="1" indent="1" shrinkToFit="1"/>
    </xf>
    <xf numFmtId="0" fontId="46" fillId="0" borderId="5" xfId="0" applyNumberFormat="1" applyFont="1" applyBorder="1" applyAlignment="1">
      <alignment horizontal="left" vertical="center" wrapText="1" indent="1" shrinkToFit="1"/>
    </xf>
    <xf numFmtId="0" fontId="41" fillId="0" borderId="7" xfId="0" applyFont="1" applyBorder="1" applyAlignment="1">
      <alignment horizontal="left" vertical="center" shrinkToFit="1"/>
    </xf>
    <xf numFmtId="0" fontId="41" fillId="0" borderId="8" xfId="0" applyFont="1" applyBorder="1" applyAlignment="1">
      <alignment horizontal="left" vertical="center" shrinkToFit="1"/>
    </xf>
    <xf numFmtId="0" fontId="41" fillId="0" borderId="0" xfId="0" applyFont="1" applyBorder="1" applyAlignment="1">
      <alignment horizontal="left" vertical="center" shrinkToFit="1"/>
    </xf>
    <xf numFmtId="0" fontId="41" fillId="0" borderId="2" xfId="0" applyFont="1" applyBorder="1" applyAlignment="1">
      <alignment horizontal="left" vertical="center" shrinkToFit="1"/>
    </xf>
    <xf numFmtId="0" fontId="41" fillId="0" borderId="4" xfId="0" applyFont="1" applyBorder="1" applyAlignment="1">
      <alignment horizontal="left" vertical="center" shrinkToFit="1"/>
    </xf>
    <xf numFmtId="0" fontId="41" fillId="0" borderId="5" xfId="0" applyFont="1" applyBorder="1" applyAlignment="1">
      <alignment horizontal="left" vertical="center" shrinkToFit="1"/>
    </xf>
    <xf numFmtId="0" fontId="41" fillId="0" borderId="1" xfId="0" applyFont="1" applyBorder="1" applyAlignment="1">
      <alignment horizontal="left" vertical="center" wrapText="1"/>
    </xf>
    <xf numFmtId="0" fontId="41" fillId="0" borderId="6" xfId="0" applyFont="1" applyFill="1" applyBorder="1" applyAlignment="1">
      <alignment horizontal="center" vertical="center" shrinkToFit="1"/>
    </xf>
    <xf numFmtId="0" fontId="41" fillId="0" borderId="7" xfId="0" applyFont="1" applyFill="1" applyBorder="1" applyAlignment="1">
      <alignment horizontal="center" vertical="center" shrinkToFit="1"/>
    </xf>
    <xf numFmtId="0" fontId="41" fillId="0" borderId="1" xfId="0" applyFont="1" applyFill="1" applyBorder="1" applyAlignment="1">
      <alignment horizontal="center" vertical="center" shrinkToFit="1"/>
    </xf>
    <xf numFmtId="0" fontId="41" fillId="0" borderId="0" xfId="0" applyFont="1" applyFill="1" applyBorder="1" applyAlignment="1">
      <alignment horizontal="center" vertical="center" shrinkToFit="1"/>
    </xf>
    <xf numFmtId="0" fontId="41" fillId="0" borderId="3" xfId="0" applyFont="1" applyFill="1" applyBorder="1" applyAlignment="1">
      <alignment horizontal="center" vertical="center" shrinkToFit="1"/>
    </xf>
    <xf numFmtId="0" fontId="41" fillId="0" borderId="4" xfId="0" applyFont="1" applyFill="1" applyBorder="1" applyAlignment="1">
      <alignment horizontal="center" vertical="center" shrinkToFit="1"/>
    </xf>
    <xf numFmtId="0" fontId="46" fillId="0" borderId="7" xfId="0" applyFont="1" applyFill="1" applyBorder="1" applyAlignment="1">
      <alignment horizontal="center" vertical="center" shrinkToFit="1"/>
    </xf>
    <xf numFmtId="0" fontId="46" fillId="0" borderId="4" xfId="0" applyFont="1" applyFill="1" applyBorder="1" applyAlignment="1">
      <alignment horizontal="center" vertical="center" shrinkToFit="1"/>
    </xf>
    <xf numFmtId="0" fontId="41" fillId="0" borderId="7" xfId="0" applyFont="1" applyBorder="1" applyAlignment="1">
      <alignment horizontal="left" vertical="center" wrapText="1"/>
    </xf>
    <xf numFmtId="0" fontId="41" fillId="0" borderId="3" xfId="0" applyFont="1" applyBorder="1" applyAlignment="1">
      <alignment horizontal="left" vertical="center" wrapText="1"/>
    </xf>
    <xf numFmtId="0" fontId="41" fillId="0" borderId="4" xfId="0" applyFont="1" applyBorder="1" applyAlignment="1">
      <alignment horizontal="left" vertical="center" wrapText="1"/>
    </xf>
    <xf numFmtId="0" fontId="59" fillId="0" borderId="6"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2" xfId="0" applyFont="1" applyBorder="1" applyAlignment="1">
      <alignment horizontal="center" vertical="center" wrapText="1"/>
    </xf>
    <xf numFmtId="0" fontId="131" fillId="0" borderId="1" xfId="0" applyFont="1" applyBorder="1" applyAlignment="1">
      <alignment horizontal="left" vertical="center" wrapText="1"/>
    </xf>
    <xf numFmtId="0" fontId="131" fillId="0" borderId="0" xfId="0" applyFont="1" applyBorder="1" applyAlignment="1">
      <alignment horizontal="left" vertical="center" wrapText="1"/>
    </xf>
    <xf numFmtId="0" fontId="46" fillId="0" borderId="7" xfId="0" applyFont="1" applyBorder="1" applyAlignment="1">
      <alignment horizontal="center" wrapText="1" shrinkToFit="1"/>
    </xf>
    <xf numFmtId="0" fontId="46" fillId="0" borderId="8" xfId="0" applyFont="1" applyBorder="1" applyAlignment="1">
      <alignment horizontal="center" wrapText="1" shrinkToFit="1"/>
    </xf>
    <xf numFmtId="0" fontId="46" fillId="0" borderId="4" xfId="0" applyFont="1" applyBorder="1" applyAlignment="1">
      <alignment horizontal="center" wrapText="1" shrinkToFit="1"/>
    </xf>
    <xf numFmtId="0" fontId="46" fillId="0" borderId="5" xfId="0" applyFont="1" applyBorder="1" applyAlignment="1">
      <alignment horizontal="center" wrapText="1" shrinkToFit="1"/>
    </xf>
    <xf numFmtId="0" fontId="46" fillId="0" borderId="0" xfId="0" applyFont="1" applyBorder="1" applyAlignment="1">
      <alignment horizontal="center" wrapText="1" shrinkToFit="1"/>
    </xf>
    <xf numFmtId="0" fontId="46" fillId="0" borderId="2" xfId="0" applyFont="1" applyBorder="1" applyAlignment="1">
      <alignment horizontal="center" wrapText="1" shrinkToFit="1"/>
    </xf>
    <xf numFmtId="0" fontId="46" fillId="0" borderId="39" xfId="0" applyFont="1" applyBorder="1" applyAlignment="1">
      <alignment horizontal="left" vertical="center" wrapText="1" shrinkToFit="1"/>
    </xf>
    <xf numFmtId="0" fontId="46" fillId="0" borderId="44" xfId="0" applyFont="1" applyBorder="1" applyAlignment="1">
      <alignment horizontal="left" vertical="center" wrapText="1" shrinkToFit="1"/>
    </xf>
    <xf numFmtId="0" fontId="46" fillId="0" borderId="39" xfId="0" applyFont="1" applyBorder="1" applyAlignment="1">
      <alignment horizontal="center" wrapText="1" shrinkToFit="1"/>
    </xf>
    <xf numFmtId="0" fontId="46" fillId="0" borderId="44" xfId="0" applyFont="1" applyBorder="1" applyAlignment="1">
      <alignment horizontal="center" wrapText="1" shrinkToFit="1"/>
    </xf>
    <xf numFmtId="0" fontId="46" fillId="0" borderId="7" xfId="0" applyNumberFormat="1" applyFont="1" applyBorder="1" applyAlignment="1">
      <alignment horizontal="left" vertical="center" indent="1"/>
    </xf>
    <xf numFmtId="0" fontId="46" fillId="0" borderId="8" xfId="0" applyNumberFormat="1" applyFont="1" applyBorder="1" applyAlignment="1">
      <alignment horizontal="left" vertical="center" indent="1"/>
    </xf>
    <xf numFmtId="0" fontId="46" fillId="0" borderId="0" xfId="0" applyNumberFormat="1" applyFont="1" applyBorder="1" applyAlignment="1">
      <alignment horizontal="left" vertical="center" indent="1"/>
    </xf>
    <xf numFmtId="0" fontId="46" fillId="0" borderId="2" xfId="0" applyNumberFormat="1" applyFont="1" applyBorder="1" applyAlignment="1">
      <alignment horizontal="left" vertical="center" indent="1"/>
    </xf>
    <xf numFmtId="0" fontId="46" fillId="0" borderId="4" xfId="0" applyNumberFormat="1" applyFont="1" applyBorder="1" applyAlignment="1">
      <alignment horizontal="left" vertical="center" indent="1"/>
    </xf>
    <xf numFmtId="0" fontId="46" fillId="0" borderId="5" xfId="0" applyNumberFormat="1" applyFont="1" applyBorder="1" applyAlignment="1">
      <alignment horizontal="left" vertical="center" indent="1"/>
    </xf>
    <xf numFmtId="0" fontId="46" fillId="0" borderId="85" xfId="0" applyFont="1" applyBorder="1" applyAlignment="1">
      <alignment horizontal="center" vertical="center"/>
    </xf>
    <xf numFmtId="0" fontId="46" fillId="0" borderId="35" xfId="0" applyFont="1" applyBorder="1" applyAlignment="1">
      <alignment horizontal="center" vertical="center"/>
    </xf>
    <xf numFmtId="0" fontId="46" fillId="0" borderId="75" xfId="0" applyFont="1" applyBorder="1" applyAlignment="1">
      <alignment horizontal="center" vertical="center"/>
    </xf>
    <xf numFmtId="0" fontId="59" fillId="0" borderId="0" xfId="0" applyFont="1" applyAlignment="1">
      <alignment horizontal="center" vertical="center"/>
    </xf>
    <xf numFmtId="0" fontId="41" fillId="0" borderId="1" xfId="0" applyFont="1" applyBorder="1" applyAlignment="1">
      <alignment horizontal="left" vertical="top" wrapText="1"/>
    </xf>
    <xf numFmtId="0" fontId="41" fillId="0" borderId="0" xfId="0" applyFont="1" applyBorder="1" applyAlignment="1">
      <alignment horizontal="left" vertical="top" wrapText="1"/>
    </xf>
    <xf numFmtId="0" fontId="41" fillId="0" borderId="2" xfId="0" applyFont="1" applyBorder="1" applyAlignment="1">
      <alignment horizontal="left" vertical="top" wrapText="1"/>
    </xf>
    <xf numFmtId="0" fontId="41" fillId="0" borderId="1" xfId="0" applyFont="1" applyBorder="1" applyAlignment="1">
      <alignment horizontal="center" vertical="top" wrapText="1"/>
    </xf>
    <xf numFmtId="0" fontId="41" fillId="0" borderId="0" xfId="0" applyFont="1" applyBorder="1" applyAlignment="1">
      <alignment horizontal="center" vertical="top" wrapText="1"/>
    </xf>
    <xf numFmtId="0" fontId="41" fillId="0" borderId="2" xfId="0" applyFont="1" applyBorder="1" applyAlignment="1">
      <alignment horizontal="center" vertical="top" wrapText="1"/>
    </xf>
    <xf numFmtId="0" fontId="41" fillId="0" borderId="3" xfId="0" applyFont="1" applyBorder="1" applyAlignment="1">
      <alignment horizontal="center" vertical="top" wrapText="1"/>
    </xf>
    <xf numFmtId="0" fontId="41" fillId="0" borderId="4" xfId="0" applyFont="1" applyBorder="1" applyAlignment="1">
      <alignment horizontal="center" vertical="top" wrapText="1"/>
    </xf>
    <xf numFmtId="0" fontId="41" fillId="0" borderId="5" xfId="0" applyFont="1" applyBorder="1" applyAlignment="1">
      <alignment horizontal="center" vertical="top" wrapText="1"/>
    </xf>
    <xf numFmtId="0" fontId="46" fillId="0" borderId="39" xfId="0" applyFont="1" applyFill="1" applyBorder="1" applyAlignment="1">
      <alignment horizontal="center" vertical="center"/>
    </xf>
    <xf numFmtId="0" fontId="46" fillId="0" borderId="44" xfId="0" applyFont="1" applyFill="1" applyBorder="1" applyAlignment="1">
      <alignment horizontal="center" vertical="center"/>
    </xf>
    <xf numFmtId="38" fontId="46" fillId="0" borderId="89" xfId="3" applyFont="1" applyBorder="1" applyAlignment="1">
      <alignment horizontal="right" vertical="center" shrinkToFit="1"/>
    </xf>
    <xf numFmtId="38" fontId="46" fillId="0" borderId="39" xfId="3" applyFont="1" applyBorder="1" applyAlignment="1">
      <alignment horizontal="right" vertical="center" shrinkToFit="1"/>
    </xf>
    <xf numFmtId="0" fontId="41" fillId="0" borderId="6" xfId="0" applyFont="1" applyBorder="1" applyAlignment="1">
      <alignment horizontal="center" vertical="center" wrapText="1" shrinkToFit="1"/>
    </xf>
    <xf numFmtId="0" fontId="41" fillId="0" borderId="7" xfId="0" applyFont="1" applyBorder="1" applyAlignment="1">
      <alignment horizontal="center" vertical="center" wrapText="1" shrinkToFit="1"/>
    </xf>
    <xf numFmtId="0" fontId="41" fillId="0" borderId="8"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0" xfId="0" applyFont="1" applyBorder="1" applyAlignment="1">
      <alignment horizontal="center" vertical="center" wrapText="1" shrinkToFit="1"/>
    </xf>
    <xf numFmtId="0" fontId="41" fillId="0" borderId="2"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4" xfId="0" applyFont="1" applyBorder="1" applyAlignment="1">
      <alignment horizontal="center" vertical="center" wrapText="1" shrinkToFit="1"/>
    </xf>
    <xf numFmtId="0" fontId="41" fillId="0" borderId="5" xfId="0" applyFont="1" applyBorder="1" applyAlignment="1">
      <alignment horizontal="center" vertical="center" wrapText="1" shrinkToFit="1"/>
    </xf>
    <xf numFmtId="38" fontId="46" fillId="0" borderId="89" xfId="3" applyFont="1" applyFill="1" applyBorder="1" applyAlignment="1">
      <alignment horizontal="right" vertical="center" shrinkToFit="1"/>
    </xf>
    <xf numFmtId="38" fontId="46" fillId="0" borderId="39" xfId="3" applyFont="1" applyFill="1" applyBorder="1" applyAlignment="1">
      <alignment horizontal="right" vertical="center" shrinkToFit="1"/>
    </xf>
    <xf numFmtId="0" fontId="46" fillId="0" borderId="6" xfId="0" applyFont="1" applyBorder="1" applyAlignment="1">
      <alignment horizontal="left" vertical="center" wrapText="1" indent="1" shrinkToFit="1"/>
    </xf>
    <xf numFmtId="0" fontId="46" fillId="0" borderId="7" xfId="0" applyFont="1" applyBorder="1" applyAlignment="1">
      <alignment horizontal="left" vertical="center" wrapText="1" indent="1" shrinkToFit="1"/>
    </xf>
    <xf numFmtId="0" fontId="46" fillId="0" borderId="8" xfId="0" applyFont="1" applyBorder="1" applyAlignment="1">
      <alignment horizontal="left" vertical="center" wrapText="1" indent="1" shrinkToFit="1"/>
    </xf>
    <xf numFmtId="0" fontId="46" fillId="0" borderId="1" xfId="0" applyFont="1" applyBorder="1" applyAlignment="1">
      <alignment horizontal="left" vertical="center" wrapText="1" indent="1" shrinkToFit="1"/>
    </xf>
    <xf numFmtId="0" fontId="46" fillId="0" borderId="0" xfId="0" applyFont="1" applyBorder="1" applyAlignment="1">
      <alignment horizontal="left" vertical="center" wrapText="1" indent="1" shrinkToFit="1"/>
    </xf>
    <xf numFmtId="0" fontId="46" fillId="0" borderId="2" xfId="0" applyFont="1" applyBorder="1" applyAlignment="1">
      <alignment horizontal="left" vertical="center" wrapText="1" indent="1" shrinkToFit="1"/>
    </xf>
    <xf numFmtId="0" fontId="46" fillId="0" borderId="3" xfId="0" applyFont="1" applyBorder="1" applyAlignment="1">
      <alignment horizontal="left" vertical="center" wrapText="1" indent="1" shrinkToFit="1"/>
    </xf>
    <xf numFmtId="0" fontId="46" fillId="0" borderId="4" xfId="0" applyFont="1" applyBorder="1" applyAlignment="1">
      <alignment horizontal="left" vertical="center" wrapText="1" indent="1" shrinkToFit="1"/>
    </xf>
    <xf numFmtId="0" fontId="46" fillId="0" borderId="5" xfId="0" applyFont="1" applyBorder="1" applyAlignment="1">
      <alignment horizontal="left" vertical="center" wrapText="1" indent="1" shrinkToFit="1"/>
    </xf>
    <xf numFmtId="0" fontId="46" fillId="0" borderId="89" xfId="0" applyFont="1" applyFill="1" applyBorder="1" applyAlignment="1">
      <alignment horizontal="center" vertical="center"/>
    </xf>
    <xf numFmtId="0" fontId="46" fillId="0" borderId="39" xfId="0" applyFont="1" applyFill="1" applyBorder="1" applyAlignment="1">
      <alignment horizontal="center" vertical="center" shrinkToFit="1"/>
    </xf>
    <xf numFmtId="0" fontId="46" fillId="0" borderId="6" xfId="0" applyNumberFormat="1" applyFont="1" applyBorder="1" applyAlignment="1">
      <alignment horizontal="left" vertical="center" indent="1"/>
    </xf>
    <xf numFmtId="0" fontId="46" fillId="0" borderId="1" xfId="0" applyNumberFormat="1" applyFont="1" applyBorder="1" applyAlignment="1">
      <alignment horizontal="left" vertical="center" indent="1"/>
    </xf>
    <xf numFmtId="0" fontId="46" fillId="0" borderId="3" xfId="0" applyNumberFormat="1" applyFont="1" applyBorder="1" applyAlignment="1">
      <alignment horizontal="left" vertical="center" indent="1"/>
    </xf>
    <xf numFmtId="0" fontId="46" fillId="0" borderId="89" xfId="0" applyFont="1" applyBorder="1" applyAlignment="1">
      <alignment horizontal="center" vertical="center" shrinkToFit="1"/>
    </xf>
    <xf numFmtId="49" fontId="46" fillId="0" borderId="39" xfId="0" applyNumberFormat="1" applyFont="1" applyBorder="1" applyAlignment="1">
      <alignment horizontal="center" vertical="center" shrinkToFit="1"/>
    </xf>
    <xf numFmtId="0" fontId="46" fillId="0" borderId="44" xfId="0" applyFont="1" applyBorder="1" applyAlignment="1">
      <alignment horizontal="center" vertical="center" shrinkToFit="1"/>
    </xf>
    <xf numFmtId="38" fontId="83" fillId="0" borderId="89" xfId="3" applyFont="1" applyBorder="1" applyAlignment="1">
      <alignment horizontal="right" vertical="center" shrinkToFit="1"/>
    </xf>
    <xf numFmtId="38" fontId="83" fillId="0" borderId="39" xfId="3" applyFont="1" applyBorder="1" applyAlignment="1">
      <alignment horizontal="right" vertical="center" shrinkToFit="1"/>
    </xf>
    <xf numFmtId="0" fontId="84" fillId="0" borderId="0" xfId="0" applyFont="1" applyBorder="1" applyAlignment="1">
      <alignment horizontal="left" vertical="center" wrapText="1" shrinkToFit="1"/>
    </xf>
    <xf numFmtId="0" fontId="84" fillId="0" borderId="2" xfId="0" applyFont="1" applyBorder="1" applyAlignment="1">
      <alignment horizontal="left" vertical="center" wrapText="1" shrinkToFit="1"/>
    </xf>
    <xf numFmtId="49" fontId="46" fillId="0" borderId="39" xfId="0" applyNumberFormat="1" applyFont="1" applyFill="1" applyBorder="1" applyAlignment="1">
      <alignment horizontal="center" vertical="center" shrinkToFit="1"/>
    </xf>
    <xf numFmtId="0" fontId="41" fillId="0" borderId="4" xfId="0" applyFont="1" applyBorder="1" applyAlignment="1">
      <alignment horizontal="left" vertical="top" wrapText="1"/>
    </xf>
    <xf numFmtId="49" fontId="46" fillId="0" borderId="6" xfId="0" applyNumberFormat="1" applyFont="1" applyBorder="1" applyAlignment="1">
      <alignment horizontal="left" vertical="center" indent="1"/>
    </xf>
    <xf numFmtId="49" fontId="46" fillId="0" borderId="7" xfId="0" applyNumberFormat="1" applyFont="1" applyBorder="1" applyAlignment="1">
      <alignment horizontal="left" vertical="center" indent="1"/>
    </xf>
    <xf numFmtId="49" fontId="46" fillId="0" borderId="8" xfId="0" applyNumberFormat="1" applyFont="1" applyBorder="1" applyAlignment="1">
      <alignment horizontal="left" vertical="center" indent="1"/>
    </xf>
    <xf numFmtId="49" fontId="46" fillId="0" borderId="1" xfId="0" applyNumberFormat="1" applyFont="1" applyBorder="1" applyAlignment="1">
      <alignment horizontal="left" vertical="center" indent="1"/>
    </xf>
    <xf numFmtId="49" fontId="46" fillId="0" borderId="0" xfId="0" applyNumberFormat="1" applyFont="1" applyBorder="1" applyAlignment="1">
      <alignment horizontal="left" vertical="center" indent="1"/>
    </xf>
    <xf numFmtId="49" fontId="46" fillId="0" borderId="2" xfId="0" applyNumberFormat="1" applyFont="1" applyBorder="1" applyAlignment="1">
      <alignment horizontal="left" vertical="center" indent="1"/>
    </xf>
    <xf numFmtId="49" fontId="46" fillId="0" borderId="3" xfId="0" applyNumberFormat="1" applyFont="1" applyBorder="1" applyAlignment="1">
      <alignment horizontal="left" vertical="center" indent="1"/>
    </xf>
    <xf numFmtId="49" fontId="46" fillId="0" borderId="4" xfId="0" applyNumberFormat="1" applyFont="1" applyBorder="1" applyAlignment="1">
      <alignment horizontal="left" vertical="center" indent="1"/>
    </xf>
    <xf numFmtId="49" fontId="46" fillId="0" borderId="5" xfId="0" applyNumberFormat="1" applyFont="1" applyBorder="1" applyAlignment="1">
      <alignment horizontal="left" vertical="center" indent="1"/>
    </xf>
    <xf numFmtId="0" fontId="46" fillId="0" borderId="39" xfId="0" applyFont="1" applyBorder="1" applyAlignment="1">
      <alignment horizontal="center" vertical="center"/>
    </xf>
    <xf numFmtId="0" fontId="44" fillId="0" borderId="41" xfId="0" applyFont="1" applyFill="1" applyBorder="1" applyAlignment="1">
      <alignment horizontal="center" vertical="center"/>
    </xf>
    <xf numFmtId="0" fontId="45"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49" fillId="0" borderId="0" xfId="0" applyFont="1" applyFill="1" applyBorder="1" applyAlignment="1">
      <alignment horizontal="center" vertical="center" wrapText="1" shrinkToFit="1"/>
    </xf>
    <xf numFmtId="0" fontId="49" fillId="0" borderId="0" xfId="0" applyFont="1" applyFill="1" applyBorder="1" applyAlignment="1">
      <alignment horizontal="center" vertical="center" shrinkToFit="1"/>
    </xf>
    <xf numFmtId="0" fontId="45" fillId="0" borderId="0" xfId="0" applyFont="1" applyFill="1" applyBorder="1" applyAlignment="1">
      <alignment horizontal="center" vertical="center" shrinkToFit="1"/>
    </xf>
    <xf numFmtId="0" fontId="0" fillId="0" borderId="41" xfId="0" applyFont="1" applyBorder="1" applyAlignment="1">
      <alignment horizontal="right" vertical="center"/>
    </xf>
    <xf numFmtId="0" fontId="41" fillId="0" borderId="89" xfId="0" applyFont="1" applyBorder="1" applyAlignment="1">
      <alignment horizontal="center" vertical="center" wrapText="1"/>
    </xf>
    <xf numFmtId="0" fontId="0" fillId="0" borderId="89" xfId="0" applyFont="1" applyBorder="1" applyAlignment="1">
      <alignment horizontal="center" vertical="center"/>
    </xf>
    <xf numFmtId="0" fontId="0" fillId="0" borderId="39" xfId="0" applyFont="1" applyBorder="1" applyAlignment="1">
      <alignment horizontal="center" vertical="center"/>
    </xf>
    <xf numFmtId="0" fontId="43" fillId="0" borderId="3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1" fillId="0" borderId="89" xfId="0" applyFont="1" applyBorder="1" applyAlignment="1">
      <alignment horizontal="center" vertical="center" wrapText="1"/>
    </xf>
    <xf numFmtId="0" fontId="51" fillId="0" borderId="39" xfId="0" applyFont="1" applyBorder="1" applyAlignment="1">
      <alignment horizontal="center" vertical="center" wrapText="1"/>
    </xf>
    <xf numFmtId="0" fontId="51" fillId="0" borderId="44" xfId="0" applyFont="1" applyBorder="1" applyAlignment="1">
      <alignment horizontal="center" vertical="center" wrapText="1"/>
    </xf>
    <xf numFmtId="0" fontId="0" fillId="0" borderId="44" xfId="0" applyFont="1" applyBorder="1" applyAlignment="1">
      <alignment horizontal="center" vertical="center"/>
    </xf>
    <xf numFmtId="0" fontId="25"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3" fillId="0" borderId="89" xfId="0" applyFont="1" applyFill="1" applyBorder="1" applyAlignment="1">
      <alignment horizontal="center" vertical="center"/>
    </xf>
    <xf numFmtId="0" fontId="41" fillId="0" borderId="139" xfId="0" applyFont="1" applyBorder="1" applyAlignment="1">
      <alignment horizontal="center" vertical="center" shrinkToFit="1"/>
    </xf>
    <xf numFmtId="38" fontId="41" fillId="0" borderId="7" xfId="3" applyFont="1" applyBorder="1" applyAlignment="1">
      <alignment horizontal="center" vertical="center"/>
    </xf>
    <xf numFmtId="38" fontId="41" fillId="0" borderId="61" xfId="3" applyFont="1" applyBorder="1" applyAlignment="1">
      <alignment horizontal="center" vertical="center"/>
    </xf>
    <xf numFmtId="38" fontId="41" fillId="0" borderId="0" xfId="3" applyFont="1" applyBorder="1" applyAlignment="1">
      <alignment horizontal="center" vertical="center"/>
    </xf>
    <xf numFmtId="38" fontId="41" fillId="0" borderId="57" xfId="3" applyFont="1" applyBorder="1" applyAlignment="1">
      <alignment horizontal="center" vertical="center"/>
    </xf>
    <xf numFmtId="38" fontId="41" fillId="0" borderId="4" xfId="3" applyFont="1" applyBorder="1" applyAlignment="1">
      <alignment horizontal="center" vertical="center"/>
    </xf>
    <xf numFmtId="38" fontId="41" fillId="0" borderId="62" xfId="3" applyFont="1" applyBorder="1" applyAlignment="1">
      <alignment horizontal="center" vertical="center"/>
    </xf>
    <xf numFmtId="38" fontId="41" fillId="0" borderId="6" xfId="3" applyFont="1" applyBorder="1" applyAlignment="1">
      <alignment horizontal="center" vertical="center"/>
    </xf>
    <xf numFmtId="38" fontId="41" fillId="0" borderId="1" xfId="3" applyFont="1" applyBorder="1" applyAlignment="1">
      <alignment horizontal="center" vertical="center"/>
    </xf>
    <xf numFmtId="38" fontId="41" fillId="0" borderId="3" xfId="3" applyFont="1" applyBorder="1" applyAlignment="1">
      <alignment horizontal="center" vertical="center"/>
    </xf>
    <xf numFmtId="38" fontId="41" fillId="0" borderId="63" xfId="3" applyFont="1" applyBorder="1" applyAlignment="1">
      <alignment horizontal="center" vertical="center"/>
    </xf>
    <xf numFmtId="38" fontId="41" fillId="0" borderId="64" xfId="3" applyFont="1" applyBorder="1" applyAlignment="1">
      <alignment horizontal="center" vertical="center"/>
    </xf>
    <xf numFmtId="38" fontId="41" fillId="0" borderId="98" xfId="3" applyFont="1" applyBorder="1" applyAlignment="1">
      <alignment horizontal="center" vertical="center"/>
    </xf>
    <xf numFmtId="0" fontId="41" fillId="0" borderId="152" xfId="0" applyFont="1" applyBorder="1" applyAlignment="1">
      <alignment horizontal="center" vertical="center" shrinkToFit="1"/>
    </xf>
    <xf numFmtId="0" fontId="41" fillId="0" borderId="153" xfId="0" applyFont="1" applyBorder="1" applyAlignment="1">
      <alignment horizontal="center" vertical="center" shrinkToFit="1"/>
    </xf>
    <xf numFmtId="0" fontId="46" fillId="0" borderId="139" xfId="0" applyFont="1" applyBorder="1" applyAlignment="1">
      <alignment horizontal="right" vertical="center" shrinkToFit="1"/>
    </xf>
    <xf numFmtId="0" fontId="46" fillId="0" borderId="41" xfId="0" applyFont="1" applyBorder="1" applyAlignment="1">
      <alignment horizontal="right" vertical="center" shrinkToFit="1"/>
    </xf>
    <xf numFmtId="0" fontId="46" fillId="0" borderId="41" xfId="0" applyFont="1" applyBorder="1" applyAlignment="1">
      <alignment horizontal="center" vertical="center" shrinkToFit="1"/>
    </xf>
    <xf numFmtId="38" fontId="41" fillId="0" borderId="59" xfId="3" applyFont="1" applyBorder="1" applyAlignment="1">
      <alignment horizontal="center" vertical="center"/>
    </xf>
    <xf numFmtId="38" fontId="41" fillId="0" borderId="29" xfId="3" applyFont="1" applyBorder="1" applyAlignment="1">
      <alignment horizontal="center" vertical="center"/>
    </xf>
    <xf numFmtId="38" fontId="41" fillId="0" borderId="99" xfId="3" applyFont="1" applyBorder="1" applyAlignment="1">
      <alignment horizontal="center" vertical="center"/>
    </xf>
    <xf numFmtId="38" fontId="41" fillId="0" borderId="65" xfId="3" applyFont="1" applyBorder="1" applyAlignment="1">
      <alignment horizontal="center" vertical="center"/>
    </xf>
    <xf numFmtId="49" fontId="46" fillId="0" borderId="144" xfId="0" applyNumberFormat="1" applyFont="1" applyBorder="1" applyAlignment="1">
      <alignment horizontal="center" vertical="center"/>
    </xf>
    <xf numFmtId="49" fontId="46" fillId="0" borderId="90" xfId="0" applyNumberFormat="1" applyFont="1" applyBorder="1" applyAlignment="1">
      <alignment horizontal="center" vertical="center"/>
    </xf>
    <xf numFmtId="49" fontId="46" fillId="0" borderId="45" xfId="0" applyNumberFormat="1" applyFont="1" applyBorder="1" applyAlignment="1">
      <alignment horizontal="center" vertical="center"/>
    </xf>
    <xf numFmtId="0" fontId="46" fillId="0" borderId="136" xfId="0" applyFont="1" applyBorder="1" applyAlignment="1">
      <alignment horizontal="left" vertical="center" wrapText="1" shrinkToFit="1"/>
    </xf>
    <xf numFmtId="49" fontId="46" fillId="0" borderId="147" xfId="0" applyNumberFormat="1" applyFont="1" applyBorder="1" applyAlignment="1">
      <alignment horizontal="center" vertical="center"/>
    </xf>
    <xf numFmtId="49" fontId="46" fillId="0" borderId="148" xfId="0" applyNumberFormat="1" applyFont="1" applyBorder="1" applyAlignment="1">
      <alignment horizontal="center" vertical="center"/>
    </xf>
    <xf numFmtId="49" fontId="46" fillId="0" borderId="149" xfId="0" applyNumberFormat="1" applyFont="1" applyBorder="1" applyAlignment="1">
      <alignment horizontal="center" vertical="center"/>
    </xf>
    <xf numFmtId="0" fontId="46" fillId="0" borderId="150" xfId="0" applyFont="1" applyBorder="1" applyAlignment="1">
      <alignment horizontal="left" vertical="center" wrapText="1" shrinkToFit="1"/>
    </xf>
    <xf numFmtId="0" fontId="46" fillId="0" borderId="151" xfId="0" applyFont="1" applyBorder="1" applyAlignment="1">
      <alignment horizontal="left" vertical="center" wrapText="1" shrinkToFit="1"/>
    </xf>
    <xf numFmtId="0" fontId="46" fillId="0" borderId="152" xfId="0" applyFont="1" applyBorder="1" applyAlignment="1">
      <alignment horizontal="right" vertical="center" shrinkToFit="1"/>
    </xf>
    <xf numFmtId="0" fontId="46" fillId="0" borderId="153" xfId="0" applyFont="1" applyBorder="1" applyAlignment="1">
      <alignment horizontal="right" vertical="center" shrinkToFit="1"/>
    </xf>
    <xf numFmtId="0" fontId="46" fillId="0" borderId="153" xfId="0" applyFont="1" applyBorder="1" applyAlignment="1">
      <alignment horizontal="center" vertical="center" shrinkToFit="1"/>
    </xf>
    <xf numFmtId="38" fontId="41" fillId="0" borderId="39" xfId="3" applyFont="1" applyBorder="1" applyAlignment="1">
      <alignment horizontal="right" vertical="center"/>
    </xf>
    <xf numFmtId="0" fontId="41" fillId="0" borderId="27" xfId="0" applyFont="1" applyBorder="1" applyAlignment="1">
      <alignment horizontal="center" vertical="center"/>
    </xf>
    <xf numFmtId="0" fontId="41" fillId="0" borderId="24" xfId="0" applyFont="1" applyBorder="1" applyAlignment="1">
      <alignment horizontal="center" vertical="center"/>
    </xf>
    <xf numFmtId="0" fontId="41" fillId="0" borderId="146" xfId="0" applyFont="1" applyBorder="1" applyAlignment="1">
      <alignment horizontal="center" vertical="center"/>
    </xf>
    <xf numFmtId="0" fontId="41" fillId="0" borderId="33" xfId="0" applyFont="1" applyBorder="1" applyAlignment="1">
      <alignment horizontal="center" vertical="center"/>
    </xf>
    <xf numFmtId="0" fontId="41" fillId="0" borderId="32" xfId="0" applyFont="1" applyBorder="1" applyAlignment="1">
      <alignment horizontal="center" vertical="center"/>
    </xf>
    <xf numFmtId="0" fontId="41" fillId="0" borderId="45" xfId="0" applyFont="1" applyBorder="1" applyAlignment="1">
      <alignment horizontal="center" vertical="center"/>
    </xf>
    <xf numFmtId="0" fontId="41" fillId="0" borderId="90" xfId="0" applyFont="1" applyBorder="1" applyAlignment="1">
      <alignment horizontal="center" vertical="center"/>
    </xf>
    <xf numFmtId="0" fontId="41" fillId="0" borderId="136" xfId="0" applyFont="1" applyBorder="1" applyAlignment="1">
      <alignment horizontal="center" vertical="center"/>
    </xf>
    <xf numFmtId="0" fontId="41" fillId="0" borderId="136" xfId="0" applyFont="1" applyBorder="1" applyAlignment="1">
      <alignment horizontal="center" vertical="center" wrapText="1"/>
    </xf>
    <xf numFmtId="0" fontId="41" fillId="0" borderId="139" xfId="0" applyFont="1" applyBorder="1" applyAlignment="1">
      <alignment horizontal="center" vertical="center"/>
    </xf>
    <xf numFmtId="0" fontId="41" fillId="0" borderId="41" xfId="0" applyFont="1" applyBorder="1" applyAlignment="1">
      <alignment horizontal="center" vertical="center"/>
    </xf>
    <xf numFmtId="0" fontId="41" fillId="0" borderId="141" xfId="0" applyFont="1" applyBorder="1" applyAlignment="1">
      <alignment horizontal="center" vertical="center"/>
    </xf>
    <xf numFmtId="0" fontId="41" fillId="0" borderId="143" xfId="0" applyFont="1" applyBorder="1" applyAlignment="1">
      <alignment horizontal="center" vertical="center"/>
    </xf>
    <xf numFmtId="0" fontId="41" fillId="0" borderId="138" xfId="0" applyFont="1" applyBorder="1" applyAlignment="1">
      <alignment horizontal="center" vertical="center"/>
    </xf>
    <xf numFmtId="0" fontId="41" fillId="0" borderId="142" xfId="0" applyFont="1" applyBorder="1" applyAlignment="1">
      <alignment horizontal="center" vertical="center"/>
    </xf>
    <xf numFmtId="0" fontId="41" fillId="0" borderId="155" xfId="0" applyFont="1" applyBorder="1" applyAlignment="1">
      <alignment horizontal="center" vertical="center"/>
    </xf>
    <xf numFmtId="0" fontId="41" fillId="0" borderId="89" xfId="0" applyFont="1" applyBorder="1" applyAlignment="1">
      <alignment horizontal="center" vertical="center"/>
    </xf>
    <xf numFmtId="0" fontId="41" fillId="0" borderId="140" xfId="0" applyFont="1" applyBorder="1" applyAlignment="1">
      <alignment horizontal="center" vertical="center" wrapText="1"/>
    </xf>
    <xf numFmtId="0" fontId="41" fillId="0" borderId="141" xfId="0" applyFont="1" applyBorder="1" applyAlignment="1">
      <alignment horizontal="center" vertical="center" wrapText="1"/>
    </xf>
    <xf numFmtId="0" fontId="41" fillId="0" borderId="144" xfId="0" applyFont="1" applyBorder="1" applyAlignment="1">
      <alignment horizontal="center" vertical="center" wrapText="1"/>
    </xf>
    <xf numFmtId="0" fontId="46" fillId="0" borderId="60" xfId="0" applyFont="1" applyBorder="1" applyAlignment="1">
      <alignment horizontal="center" vertical="center" shrinkToFit="1"/>
    </xf>
    <xf numFmtId="0" fontId="46" fillId="0" borderId="26" xfId="0" applyFont="1" applyBorder="1" applyAlignment="1">
      <alignment horizontal="center" vertical="center" shrinkToFit="1"/>
    </xf>
    <xf numFmtId="0" fontId="46" fillId="0" borderId="3" xfId="0" applyFont="1" applyBorder="1" applyAlignment="1">
      <alignment horizontal="center" vertical="center" shrinkToFit="1"/>
    </xf>
    <xf numFmtId="0" fontId="41" fillId="0" borderId="27" xfId="0" applyFont="1" applyBorder="1" applyAlignment="1">
      <alignment horizontal="right" vertical="center" wrapText="1"/>
    </xf>
    <xf numFmtId="0" fontId="41" fillId="0" borderId="0" xfId="0" applyFont="1" applyBorder="1" applyAlignment="1">
      <alignment horizontal="right" vertical="center" wrapText="1"/>
    </xf>
    <xf numFmtId="0" fontId="41"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0" fontId="46" fillId="0" borderId="64" xfId="0" applyFont="1" applyBorder="1" applyAlignment="1">
      <alignment horizontal="left" vertical="center" shrinkToFit="1"/>
    </xf>
    <xf numFmtId="0" fontId="41" fillId="0" borderId="1" xfId="0" applyFont="1" applyBorder="1" applyAlignment="1">
      <alignment horizontal="right" vertical="center" shrinkToFit="1"/>
    </xf>
    <xf numFmtId="0" fontId="41" fillId="0" borderId="0" xfId="0" applyFont="1" applyAlignment="1">
      <alignment horizontal="right" vertical="center" shrinkToFit="1"/>
    </xf>
    <xf numFmtId="0" fontId="41" fillId="0" borderId="3" xfId="0" applyFont="1" applyBorder="1" applyAlignment="1">
      <alignment horizontal="right" vertical="center" shrinkToFit="1"/>
    </xf>
    <xf numFmtId="0" fontId="41" fillId="0" borderId="4" xfId="0" applyFont="1" applyBorder="1" applyAlignment="1">
      <alignment horizontal="right" vertical="center" shrinkToFit="1"/>
    </xf>
    <xf numFmtId="0" fontId="41" fillId="0" borderId="0" xfId="0" applyFont="1" applyAlignment="1">
      <alignment horizontal="justify" vertical="center" wrapText="1"/>
    </xf>
    <xf numFmtId="0" fontId="41" fillId="0" borderId="0" xfId="0" applyFont="1" applyAlignment="1">
      <alignment vertical="center"/>
    </xf>
    <xf numFmtId="0" fontId="132" fillId="0" borderId="0" xfId="0" applyNumberFormat="1" applyFont="1" applyAlignment="1">
      <alignment horizontal="center" vertical="center" shrinkToFit="1"/>
    </xf>
    <xf numFmtId="0" fontId="66" fillId="0" borderId="0" xfId="0" applyFont="1" applyAlignment="1">
      <alignment horizontal="left" vertical="center"/>
    </xf>
    <xf numFmtId="0" fontId="46" fillId="0" borderId="89" xfId="0" applyFont="1" applyBorder="1" applyAlignment="1">
      <alignment horizontal="left" vertical="center" shrinkToFit="1"/>
    </xf>
    <xf numFmtId="0" fontId="46" fillId="0" borderId="39" xfId="0" applyFont="1" applyBorder="1" applyAlignment="1">
      <alignment horizontal="left" vertical="center" shrinkToFit="1"/>
    </xf>
    <xf numFmtId="0" fontId="46" fillId="0" borderId="138" xfId="0" applyFont="1" applyBorder="1" applyAlignment="1">
      <alignment horizontal="left" vertical="center" shrinkToFit="1"/>
    </xf>
    <xf numFmtId="0" fontId="46" fillId="0" borderId="63" xfId="0" applyFont="1" applyBorder="1" applyAlignment="1">
      <alignment horizontal="left" vertical="center" wrapText="1"/>
    </xf>
    <xf numFmtId="0" fontId="46" fillId="0" borderId="64" xfId="0" applyFont="1" applyBorder="1" applyAlignment="1">
      <alignment horizontal="left" vertical="center" wrapText="1"/>
    </xf>
    <xf numFmtId="0" fontId="41" fillId="0" borderId="141" xfId="0" applyFont="1" applyBorder="1" applyAlignment="1">
      <alignment horizontal="center" vertical="center" shrinkToFit="1"/>
    </xf>
    <xf numFmtId="49" fontId="46" fillId="0" borderId="141" xfId="0" applyNumberFormat="1" applyFont="1" applyBorder="1" applyAlignment="1">
      <alignment horizontal="center" vertical="center" shrinkToFit="1"/>
    </xf>
    <xf numFmtId="0" fontId="41" fillId="0" borderId="145"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142" xfId="0" applyFont="1" applyBorder="1" applyAlignment="1">
      <alignment horizontal="center" vertical="center" shrinkToFit="1"/>
    </xf>
    <xf numFmtId="0" fontId="41" fillId="0" borderId="137" xfId="0" applyFont="1" applyBorder="1" applyAlignment="1">
      <alignment horizontal="center" vertical="center"/>
    </xf>
    <xf numFmtId="0" fontId="41" fillId="0" borderId="137" xfId="0" applyFont="1" applyBorder="1" applyAlignment="1">
      <alignment horizontal="center" vertical="center" wrapText="1"/>
    </xf>
    <xf numFmtId="0" fontId="41" fillId="0" borderId="138" xfId="0" applyFont="1" applyBorder="1" applyAlignment="1">
      <alignment horizontal="center" vertical="center" wrapText="1"/>
    </xf>
    <xf numFmtId="0" fontId="66" fillId="0" borderId="0" xfId="0" applyFont="1" applyAlignment="1">
      <alignment horizontal="right" vertical="center"/>
    </xf>
    <xf numFmtId="38" fontId="95" fillId="0" borderId="38" xfId="3" applyFont="1" applyBorder="1" applyAlignment="1">
      <alignment horizontal="right" vertical="center"/>
    </xf>
    <xf numFmtId="38" fontId="95" fillId="0" borderId="36" xfId="3" applyFont="1" applyBorder="1" applyAlignment="1">
      <alignment horizontal="right" vertical="center"/>
    </xf>
    <xf numFmtId="38" fontId="95" fillId="0" borderId="68" xfId="3" applyFont="1" applyBorder="1" applyAlignment="1">
      <alignment horizontal="right" vertical="center"/>
    </xf>
    <xf numFmtId="38" fontId="95" fillId="0" borderId="23" xfId="3" applyFont="1" applyBorder="1" applyAlignment="1">
      <alignment horizontal="right" vertical="center"/>
    </xf>
    <xf numFmtId="38" fontId="95" fillId="0" borderId="0" xfId="3" applyFont="1" applyBorder="1" applyAlignment="1">
      <alignment horizontal="right" vertical="center"/>
    </xf>
    <xf numFmtId="38" fontId="95" fillId="0" borderId="2" xfId="3" applyFont="1" applyBorder="1" applyAlignment="1">
      <alignment horizontal="right" vertical="center"/>
    </xf>
    <xf numFmtId="38" fontId="95" fillId="0" borderId="32" xfId="3" applyFont="1" applyBorder="1" applyAlignment="1">
      <alignment horizontal="right" vertical="center"/>
    </xf>
    <xf numFmtId="38" fontId="95" fillId="0" borderId="4" xfId="3" applyFont="1" applyBorder="1" applyAlignment="1">
      <alignment horizontal="right" vertical="center"/>
    </xf>
    <xf numFmtId="38" fontId="95" fillId="0" borderId="5" xfId="3" applyFont="1" applyBorder="1" applyAlignment="1">
      <alignment horizontal="right" vertical="center"/>
    </xf>
    <xf numFmtId="38" fontId="14" fillId="0" borderId="88" xfId="3" applyFont="1" applyBorder="1" applyAlignment="1">
      <alignment horizontal="center" vertical="center"/>
    </xf>
    <xf numFmtId="38" fontId="14" fillId="0" borderId="36" xfId="3" applyFont="1" applyBorder="1" applyAlignment="1">
      <alignment horizontal="center" vertical="center"/>
    </xf>
    <xf numFmtId="38" fontId="14" fillId="0" borderId="37" xfId="3" applyFont="1" applyBorder="1" applyAlignment="1">
      <alignment horizontal="center" vertical="center"/>
    </xf>
    <xf numFmtId="38" fontId="14" fillId="0" borderId="1" xfId="3" applyFont="1" applyBorder="1" applyAlignment="1">
      <alignment horizontal="center" vertical="center"/>
    </xf>
    <xf numFmtId="38" fontId="14" fillId="0" borderId="0" xfId="3" applyFont="1" applyBorder="1" applyAlignment="1">
      <alignment horizontal="center" vertical="center"/>
    </xf>
    <xf numFmtId="38" fontId="14" fillId="0" borderId="24" xfId="3" applyFont="1" applyBorder="1" applyAlignment="1">
      <alignment horizontal="center" vertical="center"/>
    </xf>
    <xf numFmtId="38" fontId="14" fillId="0" borderId="3" xfId="3" applyFont="1" applyBorder="1" applyAlignment="1">
      <alignment horizontal="center" vertical="center"/>
    </xf>
    <xf numFmtId="38" fontId="14" fillId="0" borderId="4" xfId="3" applyFont="1" applyBorder="1" applyAlignment="1">
      <alignment horizontal="center" vertical="center"/>
    </xf>
    <xf numFmtId="38" fontId="14" fillId="0" borderId="33" xfId="3" applyFont="1" applyBorder="1" applyAlignment="1">
      <alignment horizontal="center" vertical="center"/>
    </xf>
    <xf numFmtId="0" fontId="95" fillId="0" borderId="20" xfId="0" applyFont="1" applyBorder="1" applyAlignment="1">
      <alignment horizontal="center" vertical="center"/>
    </xf>
    <xf numFmtId="0" fontId="95" fillId="0" borderId="77" xfId="0" applyFont="1" applyBorder="1" applyAlignment="1">
      <alignment horizontal="center" vertical="center"/>
    </xf>
    <xf numFmtId="0" fontId="95" fillId="0" borderId="103" xfId="0" applyFont="1" applyBorder="1" applyAlignment="1">
      <alignment horizontal="center" vertical="center"/>
    </xf>
    <xf numFmtId="0" fontId="95" fillId="0" borderId="55" xfId="0" applyFont="1" applyBorder="1" applyAlignment="1">
      <alignment horizontal="center" vertical="center"/>
    </xf>
    <xf numFmtId="0" fontId="95" fillId="0" borderId="127" xfId="0" applyFont="1" applyBorder="1" applyAlignment="1">
      <alignment horizontal="center" vertical="center"/>
    </xf>
    <xf numFmtId="0" fontId="95" fillId="0" borderId="131" xfId="0" applyFont="1" applyBorder="1" applyAlignment="1">
      <alignment horizontal="center" vertical="center"/>
    </xf>
    <xf numFmtId="0" fontId="25" fillId="0" borderId="50" xfId="0" applyFont="1" applyBorder="1" applyAlignment="1">
      <alignment horizontal="center" vertical="center"/>
    </xf>
    <xf numFmtId="0" fontId="25" fillId="0" borderId="87" xfId="0" applyFont="1" applyBorder="1" applyAlignment="1">
      <alignment horizontal="center" vertical="center"/>
    </xf>
    <xf numFmtId="0" fontId="25" fillId="0" borderId="108" xfId="0" applyFont="1" applyBorder="1" applyAlignment="1">
      <alignment horizontal="center" vertical="center"/>
    </xf>
    <xf numFmtId="0" fontId="25" fillId="0" borderId="46" xfId="0" applyFont="1" applyBorder="1" applyAlignment="1">
      <alignment horizontal="distributed" vertical="center"/>
    </xf>
    <xf numFmtId="0" fontId="25" fillId="0" borderId="17" xfId="0" applyFont="1" applyBorder="1" applyAlignment="1">
      <alignment horizontal="distributed" vertical="center"/>
    </xf>
    <xf numFmtId="0" fontId="25" fillId="0" borderId="18" xfId="0" applyFont="1" applyBorder="1" applyAlignment="1">
      <alignment horizontal="distributed" vertical="center"/>
    </xf>
    <xf numFmtId="0" fontId="25" fillId="0" borderId="48" xfId="0" applyFont="1" applyBorder="1" applyAlignment="1">
      <alignment horizontal="center" vertical="center"/>
    </xf>
    <xf numFmtId="0" fontId="25" fillId="0" borderId="76" xfId="0" applyFont="1" applyBorder="1" applyAlignment="1">
      <alignment horizontal="center" vertical="center"/>
    </xf>
    <xf numFmtId="0" fontId="25" fillId="0" borderId="86" xfId="0" applyFont="1" applyBorder="1" applyAlignment="1">
      <alignment horizontal="center" vertical="center"/>
    </xf>
    <xf numFmtId="0" fontId="25" fillId="0" borderId="100" xfId="0" applyFont="1" applyBorder="1" applyAlignment="1">
      <alignment horizontal="distributed" vertical="center" indent="2"/>
    </xf>
    <xf numFmtId="0" fontId="25" fillId="0" borderId="101" xfId="0" applyFont="1" applyBorder="1" applyAlignment="1">
      <alignment horizontal="distributed" vertical="center" indent="2"/>
    </xf>
    <xf numFmtId="0" fontId="25" fillId="0" borderId="104" xfId="0" applyFont="1" applyBorder="1" applyAlignment="1">
      <alignment horizontal="distributed" vertical="center" indent="2"/>
    </xf>
    <xf numFmtId="0" fontId="25" fillId="0" borderId="79" xfId="0" applyFont="1" applyBorder="1" applyAlignment="1">
      <alignment horizontal="distributed" vertical="center" indent="2"/>
    </xf>
    <xf numFmtId="0" fontId="25" fillId="0" borderId="105" xfId="0" applyFont="1" applyBorder="1" applyAlignment="1">
      <alignment horizontal="distributed" vertical="center" indent="2"/>
    </xf>
    <xf numFmtId="0" fontId="25" fillId="0" borderId="77" xfId="0" applyFont="1" applyBorder="1" applyAlignment="1">
      <alignment horizontal="distributed" vertical="center" indent="2"/>
    </xf>
    <xf numFmtId="0" fontId="25" fillId="0" borderId="49" xfId="0" applyFont="1" applyBorder="1" applyAlignment="1">
      <alignment horizontal="center" vertical="center"/>
    </xf>
    <xf numFmtId="0" fontId="25" fillId="0" borderId="51"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49" fontId="95" fillId="0" borderId="105" xfId="0" applyNumberFormat="1" applyFont="1" applyBorder="1" applyAlignment="1">
      <alignment horizontal="center" vertical="center"/>
    </xf>
    <xf numFmtId="49" fontId="95" fillId="0" borderId="77" xfId="0" applyNumberFormat="1" applyFont="1" applyBorder="1" applyAlignment="1">
      <alignment horizontal="center" vertical="center"/>
    </xf>
    <xf numFmtId="49" fontId="95" fillId="0" borderId="130" xfId="0" applyNumberFormat="1" applyFont="1" applyBorder="1" applyAlignment="1">
      <alignment horizontal="center" vertical="center"/>
    </xf>
    <xf numFmtId="49" fontId="95" fillId="0" borderId="127" xfId="0" applyNumberFormat="1" applyFont="1" applyBorder="1" applyAlignment="1">
      <alignment horizontal="center" vertical="center"/>
    </xf>
    <xf numFmtId="0" fontId="14" fillId="0" borderId="77" xfId="0" applyFont="1" applyBorder="1" applyAlignment="1">
      <alignment horizontal="left" vertical="center" wrapText="1"/>
    </xf>
    <xf numFmtId="0" fontId="14" fillId="0" borderId="127" xfId="0" applyFont="1" applyBorder="1" applyAlignment="1">
      <alignment horizontal="left" vertical="center" wrapText="1"/>
    </xf>
    <xf numFmtId="0" fontId="95" fillId="0" borderId="77" xfId="0" applyFont="1" applyBorder="1" applyAlignment="1">
      <alignment horizontal="left" vertical="center" wrapText="1"/>
    </xf>
    <xf numFmtId="0" fontId="95" fillId="0" borderId="103" xfId="0" applyFont="1" applyBorder="1" applyAlignment="1">
      <alignment horizontal="left" vertical="center" wrapText="1"/>
    </xf>
    <xf numFmtId="0" fontId="95" fillId="0" borderId="127" xfId="0" applyFont="1" applyBorder="1" applyAlignment="1">
      <alignment horizontal="left" vertical="center" wrapText="1"/>
    </xf>
    <xf numFmtId="0" fontId="95" fillId="0" borderId="131" xfId="0" applyFont="1" applyBorder="1" applyAlignment="1">
      <alignment horizontal="left" vertical="center" wrapText="1"/>
    </xf>
    <xf numFmtId="0" fontId="95" fillId="0" borderId="38" xfId="0" applyFont="1" applyBorder="1" applyAlignment="1">
      <alignment horizontal="center" vertical="center" shrinkToFit="1"/>
    </xf>
    <xf numFmtId="0" fontId="95" fillId="0" borderId="36" xfId="0" applyFont="1" applyBorder="1" applyAlignment="1">
      <alignment horizontal="center" vertical="center" shrinkToFit="1"/>
    </xf>
    <xf numFmtId="0" fontId="95" fillId="0" borderId="37" xfId="0" applyFont="1" applyBorder="1" applyAlignment="1">
      <alignment horizontal="center" vertical="center" shrinkToFit="1"/>
    </xf>
    <xf numFmtId="0" fontId="95" fillId="0" borderId="23" xfId="0" applyFont="1" applyBorder="1" applyAlignment="1">
      <alignment horizontal="center" vertical="center" shrinkToFit="1"/>
    </xf>
    <xf numFmtId="0" fontId="95" fillId="0" borderId="0" xfId="0" applyFont="1" applyBorder="1" applyAlignment="1">
      <alignment horizontal="center" vertical="center" shrinkToFit="1"/>
    </xf>
    <xf numFmtId="0" fontId="95" fillId="0" borderId="24" xfId="0" applyFont="1" applyBorder="1" applyAlignment="1">
      <alignment horizontal="center" vertical="center" shrinkToFit="1"/>
    </xf>
    <xf numFmtId="0" fontId="95" fillId="0" borderId="32" xfId="0" applyFont="1" applyBorder="1" applyAlignment="1">
      <alignment horizontal="center" vertical="center" shrinkToFit="1"/>
    </xf>
    <xf numFmtId="0" fontId="95" fillId="0" borderId="4" xfId="0" applyFont="1" applyBorder="1" applyAlignment="1">
      <alignment horizontal="center" vertical="center" shrinkToFit="1"/>
    </xf>
    <xf numFmtId="0" fontId="95" fillId="0" borderId="33" xfId="0" applyFont="1" applyBorder="1" applyAlignment="1">
      <alignment horizontal="center" vertical="center" shrinkToFit="1"/>
    </xf>
    <xf numFmtId="191" fontId="95" fillId="0" borderId="38" xfId="3" applyNumberFormat="1" applyFont="1" applyBorder="1" applyAlignment="1">
      <alignment horizontal="right" vertical="center"/>
    </xf>
    <xf numFmtId="191" fontId="95" fillId="0" borderId="36" xfId="3" applyNumberFormat="1" applyFont="1" applyBorder="1" applyAlignment="1">
      <alignment horizontal="right" vertical="center"/>
    </xf>
    <xf numFmtId="191" fontId="95" fillId="0" borderId="68" xfId="3" applyNumberFormat="1" applyFont="1" applyBorder="1" applyAlignment="1">
      <alignment horizontal="right" vertical="center"/>
    </xf>
    <xf numFmtId="191" fontId="95" fillId="0" borderId="23" xfId="3" applyNumberFormat="1" applyFont="1" applyBorder="1" applyAlignment="1">
      <alignment horizontal="right" vertical="center"/>
    </xf>
    <xf numFmtId="191" fontId="95" fillId="0" borderId="0" xfId="3" applyNumberFormat="1" applyFont="1" applyBorder="1" applyAlignment="1">
      <alignment horizontal="right" vertical="center"/>
    </xf>
    <xf numFmtId="191" fontId="95" fillId="0" borderId="2" xfId="3" applyNumberFormat="1" applyFont="1" applyBorder="1" applyAlignment="1">
      <alignment horizontal="right" vertical="center"/>
    </xf>
    <xf numFmtId="191" fontId="95" fillId="0" borderId="21" xfId="3" applyNumberFormat="1" applyFont="1" applyBorder="1" applyAlignment="1">
      <alignment horizontal="right" vertical="center"/>
    </xf>
    <xf numFmtId="191" fontId="95" fillId="0" borderId="17" xfId="3" applyNumberFormat="1" applyFont="1" applyBorder="1" applyAlignment="1">
      <alignment horizontal="right" vertical="center"/>
    </xf>
    <xf numFmtId="191" fontId="95" fillId="0" borderId="76" xfId="3" applyNumberFormat="1" applyFont="1" applyBorder="1" applyAlignment="1">
      <alignment horizontal="right" vertical="center"/>
    </xf>
    <xf numFmtId="38" fontId="14" fillId="0" borderId="87" xfId="3" applyFont="1" applyBorder="1" applyAlignment="1">
      <alignment horizontal="center" vertical="center"/>
    </xf>
    <xf numFmtId="38" fontId="14" fillId="0" borderId="17" xfId="3" applyFont="1" applyBorder="1" applyAlignment="1">
      <alignment horizontal="center" vertical="center"/>
    </xf>
    <xf numFmtId="38" fontId="14" fillId="0" borderId="22" xfId="3" applyFont="1" applyBorder="1" applyAlignment="1">
      <alignment horizontal="center" vertical="center"/>
    </xf>
    <xf numFmtId="38" fontId="14" fillId="0" borderId="20" xfId="3" applyFont="1" applyBorder="1" applyAlignment="1">
      <alignment horizontal="center" vertical="center"/>
    </xf>
    <xf numFmtId="38" fontId="14" fillId="0" borderId="77" xfId="3" applyFont="1" applyBorder="1" applyAlignment="1">
      <alignment horizontal="center" vertical="center"/>
    </xf>
    <xf numFmtId="191" fontId="95" fillId="0" borderId="77" xfId="3" applyNumberFormat="1" applyFont="1" applyBorder="1" applyAlignment="1">
      <alignment horizontal="right" vertical="center"/>
    </xf>
    <xf numFmtId="191" fontId="95" fillId="0" borderId="103" xfId="3" applyNumberFormat="1" applyFont="1" applyBorder="1" applyAlignment="1">
      <alignment horizontal="right" vertical="center"/>
    </xf>
    <xf numFmtId="0" fontId="95" fillId="0" borderId="21" xfId="0" applyFont="1" applyBorder="1" applyAlignment="1">
      <alignment horizontal="center" vertical="center" shrinkToFit="1"/>
    </xf>
    <xf numFmtId="0" fontId="95" fillId="0" borderId="17" xfId="0" applyFont="1" applyBorder="1" applyAlignment="1">
      <alignment horizontal="center" vertical="center" shrinkToFit="1"/>
    </xf>
    <xf numFmtId="0" fontId="95" fillId="0" borderId="22" xfId="0" applyFont="1" applyBorder="1" applyAlignment="1">
      <alignment horizontal="center" vertical="center" shrinkToFit="1"/>
    </xf>
    <xf numFmtId="0" fontId="95" fillId="0" borderId="77" xfId="0" applyFont="1" applyBorder="1" applyAlignment="1">
      <alignment horizontal="center" vertical="center" shrinkToFit="1"/>
    </xf>
    <xf numFmtId="38" fontId="95" fillId="0" borderId="20" xfId="3" applyFont="1" applyBorder="1" applyAlignment="1">
      <alignment horizontal="center" vertical="center"/>
    </xf>
    <xf numFmtId="38" fontId="95" fillId="0" borderId="77" xfId="3" applyFont="1" applyBorder="1" applyAlignment="1">
      <alignment horizontal="center" vertical="center"/>
    </xf>
    <xf numFmtId="38" fontId="95" fillId="0" borderId="56" xfId="3" applyFont="1" applyBorder="1" applyAlignment="1">
      <alignment horizontal="center" vertical="center"/>
    </xf>
    <xf numFmtId="38" fontId="95" fillId="0" borderId="101" xfId="3" applyFont="1" applyBorder="1" applyAlignment="1">
      <alignment horizontal="center" vertical="center"/>
    </xf>
    <xf numFmtId="0" fontId="95" fillId="0" borderId="101" xfId="0" applyFont="1" applyBorder="1" applyAlignment="1">
      <alignment horizontal="center" vertical="center" shrinkToFit="1"/>
    </xf>
    <xf numFmtId="191" fontId="95" fillId="0" borderId="101" xfId="3" applyNumberFormat="1" applyFont="1" applyBorder="1" applyAlignment="1">
      <alignment horizontal="right" vertical="center"/>
    </xf>
    <xf numFmtId="191" fontId="95" fillId="0" borderId="102" xfId="3" applyNumberFormat="1" applyFont="1" applyBorder="1" applyAlignment="1">
      <alignment horizontal="right" vertical="center"/>
    </xf>
    <xf numFmtId="0" fontId="41" fillId="0" borderId="77" xfId="0" applyFont="1" applyBorder="1" applyAlignment="1">
      <alignment horizontal="center" vertical="center"/>
    </xf>
    <xf numFmtId="0" fontId="41" fillId="0" borderId="103" xfId="0" applyFont="1" applyBorder="1" applyAlignment="1">
      <alignment horizontal="center" vertical="center"/>
    </xf>
    <xf numFmtId="0" fontId="41" fillId="0" borderId="127" xfId="0" applyFont="1" applyBorder="1" applyAlignment="1">
      <alignment horizontal="center" vertical="center"/>
    </xf>
    <xf numFmtId="0" fontId="41" fillId="0" borderId="131" xfId="0" applyFont="1" applyBorder="1" applyAlignment="1">
      <alignment horizontal="center" vertical="center"/>
    </xf>
    <xf numFmtId="0" fontId="41" fillId="0" borderId="105" xfId="0" applyFont="1" applyBorder="1" applyAlignment="1">
      <alignment horizontal="center" vertical="center"/>
    </xf>
    <xf numFmtId="0" fontId="41" fillId="0" borderId="130" xfId="0" applyFont="1" applyBorder="1" applyAlignment="1">
      <alignment horizontal="center" vertical="center"/>
    </xf>
    <xf numFmtId="0" fontId="41" fillId="0" borderId="125" xfId="0" applyFont="1" applyBorder="1" applyAlignment="1">
      <alignment horizontal="center" vertical="center"/>
    </xf>
    <xf numFmtId="0" fontId="41" fillId="0" borderId="52" xfId="0" applyFont="1" applyBorder="1" applyAlignment="1">
      <alignment horizontal="center" vertical="center"/>
    </xf>
    <xf numFmtId="0" fontId="41" fillId="0" borderId="128" xfId="0" applyFont="1" applyBorder="1" applyAlignment="1">
      <alignment horizontal="center" vertical="center"/>
    </xf>
    <xf numFmtId="0" fontId="41" fillId="0" borderId="156" xfId="0" applyFont="1" applyBorder="1" applyAlignment="1">
      <alignment horizontal="center" vertical="center"/>
    </xf>
    <xf numFmtId="0" fontId="41" fillId="0" borderId="79" xfId="0" applyFont="1" applyBorder="1" applyAlignment="1">
      <alignment horizontal="center" vertical="center"/>
    </xf>
    <xf numFmtId="0" fontId="95" fillId="0" borderId="56" xfId="0" applyFont="1" applyBorder="1" applyAlignment="1">
      <alignment horizontal="center" vertical="center"/>
    </xf>
    <xf numFmtId="0" fontId="95" fillId="0" borderId="101" xfId="0" applyFont="1" applyBorder="1" applyAlignment="1">
      <alignment horizontal="center" vertical="center"/>
    </xf>
    <xf numFmtId="0" fontId="95" fillId="0" borderId="102" xfId="0" applyFont="1" applyBorder="1" applyAlignment="1">
      <alignment horizontal="center" vertical="center"/>
    </xf>
    <xf numFmtId="38" fontId="95" fillId="0" borderId="88" xfId="3" applyFont="1" applyBorder="1" applyAlignment="1">
      <alignment horizontal="center" vertical="center"/>
    </xf>
    <xf numFmtId="38" fontId="95" fillId="0" borderId="36" xfId="3" applyFont="1" applyBorder="1" applyAlignment="1">
      <alignment horizontal="center" vertical="center"/>
    </xf>
    <xf numFmtId="38" fontId="95" fillId="0" borderId="37" xfId="3" applyFont="1" applyBorder="1" applyAlignment="1">
      <alignment horizontal="center" vertical="center"/>
    </xf>
    <xf numFmtId="38" fontId="95" fillId="0" borderId="1" xfId="3" applyFont="1" applyBorder="1" applyAlignment="1">
      <alignment horizontal="center" vertical="center"/>
    </xf>
    <xf numFmtId="38" fontId="95" fillId="0" borderId="0" xfId="3" applyFont="1" applyBorder="1" applyAlignment="1">
      <alignment horizontal="center" vertical="center"/>
    </xf>
    <xf numFmtId="38" fontId="95" fillId="0" borderId="24" xfId="3" applyFont="1" applyBorder="1" applyAlignment="1">
      <alignment horizontal="center" vertical="center"/>
    </xf>
    <xf numFmtId="38" fontId="95" fillId="0" borderId="87" xfId="3" applyFont="1" applyBorder="1" applyAlignment="1">
      <alignment horizontal="center" vertical="center"/>
    </xf>
    <xf numFmtId="38" fontId="95" fillId="0" borderId="17" xfId="3" applyFont="1" applyBorder="1" applyAlignment="1">
      <alignment horizontal="center" vertical="center"/>
    </xf>
    <xf numFmtId="38" fontId="95" fillId="0" borderId="22" xfId="3" applyFont="1" applyBorder="1" applyAlignment="1">
      <alignment horizontal="center" vertical="center"/>
    </xf>
    <xf numFmtId="49" fontId="95" fillId="0" borderId="100" xfId="0" applyNumberFormat="1" applyFont="1" applyBorder="1" applyAlignment="1">
      <alignment horizontal="center" vertical="center"/>
    </xf>
    <xf numFmtId="49" fontId="95" fillId="0" borderId="101" xfId="0" applyNumberFormat="1" applyFont="1" applyBorder="1" applyAlignment="1">
      <alignment horizontal="center" vertical="center"/>
    </xf>
    <xf numFmtId="0" fontId="95" fillId="0" borderId="101" xfId="0" applyFont="1" applyBorder="1" applyAlignment="1">
      <alignment horizontal="left" vertical="center" wrapText="1"/>
    </xf>
    <xf numFmtId="0" fontId="95" fillId="0" borderId="102" xfId="0" applyFont="1" applyBorder="1" applyAlignment="1">
      <alignment horizontal="left" vertical="center" wrapText="1"/>
    </xf>
    <xf numFmtId="0" fontId="0" fillId="0" borderId="17" xfId="0" applyBorder="1" applyAlignment="1">
      <alignment vertical="center"/>
    </xf>
    <xf numFmtId="0" fontId="0" fillId="0" borderId="76" xfId="0" applyBorder="1" applyAlignment="1">
      <alignment vertical="center"/>
    </xf>
    <xf numFmtId="0" fontId="97" fillId="0" borderId="0" xfId="0" applyFont="1" applyFill="1" applyBorder="1" applyAlignment="1">
      <alignment horizontal="center" vertical="center" shrinkToFit="1"/>
    </xf>
    <xf numFmtId="0" fontId="97" fillId="0" borderId="17" xfId="0" applyFont="1" applyFill="1" applyBorder="1" applyAlignment="1">
      <alignment horizontal="center" vertical="center" shrinkToFit="1"/>
    </xf>
    <xf numFmtId="0" fontId="0" fillId="0" borderId="17" xfId="0" applyFill="1" applyBorder="1" applyAlignment="1">
      <alignment vertical="center"/>
    </xf>
    <xf numFmtId="0" fontId="25" fillId="0" borderId="54" xfId="0" applyFont="1" applyBorder="1" applyAlignment="1">
      <alignment horizontal="distributed" vertical="center"/>
    </xf>
    <xf numFmtId="0" fontId="25" fillId="0" borderId="69" xfId="0" applyFont="1" applyBorder="1" applyAlignment="1">
      <alignment horizontal="center" vertical="center"/>
    </xf>
    <xf numFmtId="0" fontId="97" fillId="0" borderId="17" xfId="0" applyFont="1" applyBorder="1" applyAlignment="1">
      <alignment horizontal="center" vertical="center"/>
    </xf>
    <xf numFmtId="0" fontId="25" fillId="0" borderId="102" xfId="0" applyFont="1" applyBorder="1" applyAlignment="1">
      <alignment horizontal="distributed" vertical="center" indent="2"/>
    </xf>
    <xf numFmtId="0" fontId="25" fillId="0" borderId="107" xfId="0" applyFont="1" applyBorder="1" applyAlignment="1">
      <alignment horizontal="distributed" vertical="center" indent="2"/>
    </xf>
    <xf numFmtId="0" fontId="25" fillId="0" borderId="103" xfId="0" applyFont="1" applyBorder="1" applyAlignment="1">
      <alignment horizontal="distributed" vertical="center" indent="2"/>
    </xf>
    <xf numFmtId="0" fontId="25" fillId="0" borderId="7" xfId="0" applyFont="1" applyBorder="1" applyAlignment="1">
      <alignment horizontal="distributed" vertical="center"/>
    </xf>
    <xf numFmtId="0" fontId="25" fillId="0" borderId="0" xfId="0" applyFont="1" applyBorder="1" applyAlignment="1">
      <alignment horizontal="distributed" vertical="center"/>
    </xf>
    <xf numFmtId="0" fontId="25" fillId="0" borderId="4" xfId="0" applyFont="1" applyBorder="1" applyAlignment="1">
      <alignment horizontal="distributed" vertical="center"/>
    </xf>
    <xf numFmtId="0" fontId="41" fillId="0" borderId="100" xfId="0" applyFont="1" applyBorder="1" applyAlignment="1">
      <alignment horizontal="center" vertical="center" wrapText="1"/>
    </xf>
    <xf numFmtId="0" fontId="41" fillId="0" borderId="101" xfId="0" applyFont="1" applyBorder="1" applyAlignment="1">
      <alignment horizontal="center" vertical="center" wrapText="1"/>
    </xf>
    <xf numFmtId="0" fontId="41" fillId="0" borderId="106" xfId="0" applyFont="1" applyBorder="1" applyAlignment="1">
      <alignment horizontal="center" vertical="center" wrapText="1"/>
    </xf>
    <xf numFmtId="0" fontId="41" fillId="0" borderId="78" xfId="0" applyFont="1" applyBorder="1" applyAlignment="1">
      <alignment horizontal="center" vertical="center" wrapText="1"/>
    </xf>
    <xf numFmtId="0" fontId="41" fillId="0" borderId="77" xfId="0" applyFont="1" applyBorder="1" applyAlignment="1">
      <alignment horizontal="center" vertical="center" wrapText="1"/>
    </xf>
    <xf numFmtId="0" fontId="14" fillId="0" borderId="7" xfId="0" applyFont="1" applyBorder="1" applyAlignment="1">
      <alignment horizontal="center" vertical="center" shrinkToFit="1"/>
    </xf>
    <xf numFmtId="0" fontId="25" fillId="0" borderId="93" xfId="0" applyFont="1" applyBorder="1" applyAlignment="1">
      <alignment horizontal="center" vertical="center"/>
    </xf>
    <xf numFmtId="0" fontId="14" fillId="0" borderId="77" xfId="0" applyFont="1" applyBorder="1" applyAlignment="1">
      <alignment horizontal="center" vertical="center"/>
    </xf>
    <xf numFmtId="0" fontId="14" fillId="0" borderId="103" xfId="0" applyFont="1" applyBorder="1" applyAlignment="1">
      <alignment horizontal="center" vertical="center"/>
    </xf>
    <xf numFmtId="0" fontId="14" fillId="0" borderId="127" xfId="0" applyFont="1" applyBorder="1" applyAlignment="1">
      <alignment horizontal="center" vertical="center"/>
    </xf>
    <xf numFmtId="0" fontId="14" fillId="0" borderId="131" xfId="0" applyFont="1" applyBorder="1" applyAlignment="1">
      <alignment horizontal="center" vertical="center"/>
    </xf>
    <xf numFmtId="0" fontId="68" fillId="0" borderId="0" xfId="0" applyFont="1" applyAlignment="1">
      <alignment horizontal="left" vertical="top"/>
    </xf>
    <xf numFmtId="0" fontId="68" fillId="0" borderId="4" xfId="0" applyFont="1" applyBorder="1" applyAlignment="1">
      <alignment horizontal="left" vertical="top"/>
    </xf>
    <xf numFmtId="0" fontId="71" fillId="0" borderId="0" xfId="0" applyFont="1" applyAlignment="1">
      <alignment horizontal="center" vertical="center"/>
    </xf>
    <xf numFmtId="0" fontId="71" fillId="0" borderId="0" xfId="0" applyFont="1" applyBorder="1" applyAlignment="1">
      <alignment horizontal="center" vertical="center"/>
    </xf>
    <xf numFmtId="0" fontId="25" fillId="0" borderId="38" xfId="0" applyFont="1" applyBorder="1" applyAlignment="1">
      <alignment horizontal="center" vertical="center" shrinkToFit="1"/>
    </xf>
    <xf numFmtId="0" fontId="25" fillId="0" borderId="36" xfId="0" applyFont="1" applyBorder="1" applyAlignment="1">
      <alignment horizontal="center" vertical="center" shrinkToFit="1"/>
    </xf>
    <xf numFmtId="0" fontId="25" fillId="0" borderId="37" xfId="0" applyFont="1" applyBorder="1" applyAlignment="1">
      <alignment horizontal="center" vertical="center" shrinkToFit="1"/>
    </xf>
    <xf numFmtId="0" fontId="25" fillId="0" borderId="21" xfId="0" applyFont="1" applyBorder="1" applyAlignment="1">
      <alignment horizontal="center" vertical="center" shrinkToFit="1"/>
    </xf>
    <xf numFmtId="0" fontId="25" fillId="0" borderId="17" xfId="0" applyFont="1" applyBorder="1" applyAlignment="1">
      <alignment horizontal="center" vertical="center" shrinkToFit="1"/>
    </xf>
    <xf numFmtId="0" fontId="25" fillId="0" borderId="22" xfId="0" applyFont="1" applyBorder="1" applyAlignment="1">
      <alignment horizontal="center" vertical="center" shrinkToFit="1"/>
    </xf>
    <xf numFmtId="0" fontId="25" fillId="0" borderId="38" xfId="0" applyFont="1" applyBorder="1" applyAlignment="1">
      <alignment horizontal="center" vertical="center"/>
    </xf>
    <xf numFmtId="0" fontId="25" fillId="0" borderId="36" xfId="0" applyFont="1" applyBorder="1" applyAlignment="1">
      <alignment horizontal="center" vertical="center"/>
    </xf>
    <xf numFmtId="0" fontId="25" fillId="0" borderId="37" xfId="0" applyFont="1" applyBorder="1" applyAlignment="1">
      <alignment horizontal="center" vertical="center"/>
    </xf>
    <xf numFmtId="0" fontId="25" fillId="0" borderId="23"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32" xfId="0" applyFont="1" applyBorder="1" applyAlignment="1">
      <alignment horizontal="center" vertical="center"/>
    </xf>
    <xf numFmtId="0" fontId="25" fillId="0" borderId="33" xfId="0" applyFont="1" applyBorder="1" applyAlignment="1">
      <alignment horizontal="center" vertical="center"/>
    </xf>
    <xf numFmtId="0" fontId="41" fillId="0" borderId="102"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127" xfId="0" applyFont="1" applyBorder="1" applyAlignment="1">
      <alignment horizontal="center" vertical="center" wrapText="1"/>
    </xf>
    <xf numFmtId="0" fontId="41" fillId="0" borderId="131" xfId="0" applyFont="1" applyBorder="1" applyAlignment="1">
      <alignment horizontal="center" vertical="center" wrapText="1"/>
    </xf>
    <xf numFmtId="0" fontId="41" fillId="0" borderId="105" xfId="0" applyFont="1" applyBorder="1" applyAlignment="1">
      <alignment horizontal="center" vertical="center" wrapText="1"/>
    </xf>
    <xf numFmtId="38" fontId="95" fillId="0" borderId="88" xfId="3" applyFont="1" applyBorder="1" applyAlignment="1">
      <alignment horizontal="right" vertical="center"/>
    </xf>
    <xf numFmtId="38" fontId="95" fillId="0" borderId="1" xfId="3" applyFont="1" applyBorder="1" applyAlignment="1">
      <alignment horizontal="right" vertical="center"/>
    </xf>
    <xf numFmtId="38" fontId="95" fillId="0" borderId="3" xfId="3" applyFont="1" applyBorder="1" applyAlignment="1">
      <alignment horizontal="right" vertical="center"/>
    </xf>
    <xf numFmtId="38" fontId="95" fillId="0" borderId="4" xfId="3" applyFont="1" applyBorder="1" applyAlignment="1">
      <alignment horizontal="center" vertical="center"/>
    </xf>
    <xf numFmtId="38" fontId="95" fillId="0" borderId="33" xfId="3" applyFont="1" applyBorder="1" applyAlignment="1">
      <alignment horizontal="center" vertical="center"/>
    </xf>
    <xf numFmtId="0" fontId="41" fillId="0" borderId="130" xfId="0" applyFont="1" applyBorder="1" applyAlignment="1">
      <alignment horizontal="center" vertical="center" wrapText="1"/>
    </xf>
    <xf numFmtId="0" fontId="25" fillId="0" borderId="68" xfId="0" applyFont="1" applyBorder="1" applyAlignment="1">
      <alignment horizontal="center" vertical="center"/>
    </xf>
    <xf numFmtId="0" fontId="91" fillId="0" borderId="1" xfId="0" applyFont="1" applyBorder="1" applyAlignment="1">
      <alignment horizontal="center" vertical="center"/>
    </xf>
    <xf numFmtId="0" fontId="91" fillId="0" borderId="0" xfId="0" applyFont="1" applyBorder="1" applyAlignment="1">
      <alignment horizontal="center" vertical="center"/>
    </xf>
    <xf numFmtId="0" fontId="91" fillId="0" borderId="2" xfId="0" applyFont="1" applyBorder="1" applyAlignment="1">
      <alignment horizontal="center" vertical="center"/>
    </xf>
    <xf numFmtId="0" fontId="91" fillId="0" borderId="3" xfId="0" applyFont="1" applyBorder="1" applyAlignment="1">
      <alignment horizontal="center" vertical="center"/>
    </xf>
    <xf numFmtId="0" fontId="91" fillId="0" borderId="4" xfId="0" applyFont="1" applyBorder="1" applyAlignment="1">
      <alignment horizontal="center" vertical="center"/>
    </xf>
    <xf numFmtId="0" fontId="91" fillId="0" borderId="5" xfId="0" applyFont="1" applyBorder="1" applyAlignment="1">
      <alignment horizontal="center" vertical="center"/>
    </xf>
    <xf numFmtId="49" fontId="14" fillId="0" borderId="100" xfId="0" applyNumberFormat="1" applyFont="1" applyBorder="1" applyAlignment="1">
      <alignment horizontal="center" vertical="center"/>
    </xf>
    <xf numFmtId="49" fontId="14" fillId="0" borderId="101" xfId="0" applyNumberFormat="1" applyFont="1" applyBorder="1" applyAlignment="1">
      <alignment horizontal="center" vertical="center"/>
    </xf>
    <xf numFmtId="49" fontId="14" fillId="0" borderId="105" xfId="0" applyNumberFormat="1" applyFont="1" applyBorder="1" applyAlignment="1">
      <alignment horizontal="center" vertical="center"/>
    </xf>
    <xf numFmtId="49" fontId="14" fillId="0" borderId="77" xfId="0" applyNumberFormat="1" applyFont="1" applyBorder="1" applyAlignment="1">
      <alignment horizontal="center" vertical="center"/>
    </xf>
    <xf numFmtId="0" fontId="14" fillId="0" borderId="101" xfId="0" applyFont="1" applyBorder="1" applyAlignment="1">
      <alignment horizontal="left" vertical="center" wrapText="1"/>
    </xf>
    <xf numFmtId="0" fontId="14" fillId="0" borderId="56" xfId="0" applyFont="1" applyBorder="1" applyAlignment="1">
      <alignment horizontal="center" vertical="center"/>
    </xf>
    <xf numFmtId="0" fontId="14" fillId="0" borderId="101" xfId="0" applyFont="1" applyBorder="1" applyAlignment="1">
      <alignment horizontal="center" vertical="center"/>
    </xf>
    <xf numFmtId="0" fontId="14" fillId="0" borderId="102" xfId="0" applyFont="1" applyBorder="1" applyAlignment="1">
      <alignment horizontal="center" vertical="center"/>
    </xf>
    <xf numFmtId="0" fontId="14" fillId="0" borderId="20" xfId="0" applyFont="1"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14" fillId="0" borderId="101" xfId="0" applyFont="1" applyBorder="1" applyAlignment="1">
      <alignment horizontal="center" vertical="center" shrinkToFit="1"/>
    </xf>
    <xf numFmtId="0" fontId="14" fillId="0" borderId="77" xfId="0" applyFont="1" applyBorder="1" applyAlignment="1">
      <alignment horizontal="center" vertical="center" shrinkToFit="1"/>
    </xf>
    <xf numFmtId="38" fontId="14" fillId="0" borderId="56" xfId="3" applyFont="1" applyBorder="1" applyAlignment="1">
      <alignment horizontal="center" vertical="center"/>
    </xf>
    <xf numFmtId="38" fontId="14" fillId="0" borderId="101" xfId="3" applyFont="1" applyBorder="1" applyAlignment="1">
      <alignment horizontal="center" vertical="center"/>
    </xf>
    <xf numFmtId="38" fontId="14" fillId="0" borderId="101" xfId="3" applyFont="1" applyBorder="1" applyAlignment="1">
      <alignment horizontal="right" vertical="center"/>
    </xf>
    <xf numFmtId="38" fontId="14" fillId="0" borderId="102" xfId="3" applyFont="1" applyBorder="1" applyAlignment="1">
      <alignment horizontal="right" vertical="center"/>
    </xf>
    <xf numFmtId="38" fontId="14" fillId="0" borderId="77" xfId="3" applyFont="1" applyBorder="1" applyAlignment="1">
      <alignment horizontal="right" vertical="center"/>
    </xf>
    <xf numFmtId="38" fontId="14" fillId="0" borderId="103" xfId="3" applyFont="1" applyBorder="1" applyAlignment="1">
      <alignment horizontal="right" vertical="center"/>
    </xf>
    <xf numFmtId="0" fontId="14" fillId="0" borderId="102" xfId="0" applyFont="1" applyBorder="1" applyAlignment="1">
      <alignment horizontal="left" vertical="center" wrapText="1"/>
    </xf>
    <xf numFmtId="0" fontId="14" fillId="0" borderId="103" xfId="0" applyFont="1" applyBorder="1" applyAlignment="1">
      <alignment horizontal="left" vertical="center" wrapText="1"/>
    </xf>
    <xf numFmtId="49" fontId="14" fillId="0" borderId="130" xfId="0" applyNumberFormat="1" applyFont="1" applyBorder="1" applyAlignment="1">
      <alignment horizontal="center" vertical="center"/>
    </xf>
    <xf numFmtId="49" fontId="14" fillId="0" borderId="127" xfId="0" applyNumberFormat="1" applyFont="1" applyBorder="1" applyAlignment="1">
      <alignment horizontal="center" vertical="center"/>
    </xf>
    <xf numFmtId="38" fontId="14" fillId="0" borderId="55" xfId="3" applyFont="1" applyBorder="1" applyAlignment="1">
      <alignment horizontal="center" vertical="center"/>
    </xf>
    <xf numFmtId="38" fontId="14" fillId="0" borderId="127" xfId="3" applyFont="1" applyBorder="1" applyAlignment="1">
      <alignment horizontal="center" vertical="center"/>
    </xf>
    <xf numFmtId="0" fontId="14" fillId="0" borderId="127" xfId="0" applyFont="1" applyBorder="1" applyAlignment="1">
      <alignment horizontal="center" vertical="center" shrinkToFit="1"/>
    </xf>
    <xf numFmtId="38" fontId="14" fillId="0" borderId="127" xfId="3" applyFont="1" applyBorder="1" applyAlignment="1">
      <alignment horizontal="right" vertical="center"/>
    </xf>
    <xf numFmtId="38" fontId="14" fillId="0" borderId="131" xfId="3" applyFont="1" applyBorder="1" applyAlignment="1">
      <alignment horizontal="right" vertical="center"/>
    </xf>
    <xf numFmtId="0" fontId="14" fillId="0" borderId="131" xfId="0" applyFont="1" applyBorder="1" applyAlignment="1">
      <alignment horizontal="left" vertical="center" wrapText="1"/>
    </xf>
    <xf numFmtId="0" fontId="14" fillId="0" borderId="55" xfId="0" applyFont="1" applyBorder="1" applyAlignment="1">
      <alignment horizontal="center" vertical="center"/>
    </xf>
    <xf numFmtId="0" fontId="159" fillId="0" borderId="0" xfId="4" applyFont="1" applyAlignment="1">
      <alignment horizontal="center" vertical="center"/>
    </xf>
    <xf numFmtId="0" fontId="160" fillId="0" borderId="0" xfId="4" applyFont="1" applyFill="1" applyAlignment="1">
      <alignment horizontal="center" vertical="center"/>
    </xf>
    <xf numFmtId="0" fontId="159" fillId="0" borderId="0" xfId="4" applyFont="1" applyBorder="1" applyAlignment="1">
      <alignment horizontal="left" vertical="center"/>
    </xf>
    <xf numFmtId="0" fontId="161" fillId="0" borderId="0" xfId="4" applyFont="1" applyBorder="1" applyAlignment="1">
      <alignment horizontal="left" vertical="center" wrapText="1"/>
    </xf>
    <xf numFmtId="0" fontId="164" fillId="0" borderId="0" xfId="4" applyFont="1" applyBorder="1" applyAlignment="1">
      <alignment horizontal="center" vertical="center" textRotation="255"/>
    </xf>
    <xf numFmtId="0" fontId="161" fillId="0" borderId="0" xfId="4" applyFont="1" applyBorder="1" applyAlignment="1">
      <alignment horizontal="left" vertical="center" shrinkToFit="1"/>
    </xf>
    <xf numFmtId="0" fontId="159" fillId="0" borderId="0" xfId="4" applyFont="1" applyBorder="1" applyAlignment="1">
      <alignment horizontal="right" vertical="center"/>
    </xf>
    <xf numFmtId="0" fontId="159" fillId="0" borderId="0" xfId="4" applyFont="1" applyAlignment="1">
      <alignment horizontal="left" vertical="center"/>
    </xf>
    <xf numFmtId="0" fontId="159" fillId="0" borderId="0" xfId="4" applyFont="1" applyAlignment="1">
      <alignment horizontal="distributed"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64" fillId="0" borderId="0" xfId="0" applyFont="1" applyAlignment="1">
      <alignment horizontal="center" vertical="center"/>
    </xf>
    <xf numFmtId="0" fontId="48" fillId="0" borderId="6"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48" fillId="0" borderId="3"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123" fillId="0" borderId="18" xfId="0" applyFont="1" applyBorder="1" applyAlignment="1">
      <alignment horizontal="left" vertical="top" shrinkToFit="1"/>
    </xf>
    <xf numFmtId="0" fontId="48" fillId="0" borderId="18" xfId="0" applyFont="1" applyBorder="1" applyAlignment="1">
      <alignment horizontal="center" vertical="center"/>
    </xf>
    <xf numFmtId="0" fontId="48" fillId="0" borderId="18" xfId="0" applyFont="1" applyBorder="1" applyAlignment="1">
      <alignment horizontal="center" vertical="top"/>
    </xf>
    <xf numFmtId="0" fontId="48" fillId="0" borderId="7" xfId="0" applyNumberFormat="1" applyFont="1" applyFill="1" applyBorder="1" applyAlignment="1">
      <alignment horizontal="center" vertical="center" shrinkToFit="1"/>
    </xf>
    <xf numFmtId="0" fontId="48" fillId="0" borderId="4" xfId="0" applyNumberFormat="1" applyFont="1" applyFill="1" applyBorder="1" applyAlignment="1">
      <alignment horizontal="center" vertical="center" shrinkToFit="1"/>
    </xf>
    <xf numFmtId="0" fontId="123" fillId="0" borderId="17" xfId="0" applyFont="1" applyBorder="1" applyAlignment="1">
      <alignment horizontal="left" vertical="top" shrinkToFit="1"/>
    </xf>
    <xf numFmtId="0" fontId="123" fillId="0" borderId="18" xfId="0" applyFont="1" applyBorder="1" applyAlignment="1">
      <alignment horizontal="left" vertical="center"/>
    </xf>
    <xf numFmtId="0" fontId="48" fillId="0" borderId="7" xfId="0" applyFont="1" applyFill="1" applyBorder="1" applyAlignment="1">
      <alignment horizontal="center" vertical="center"/>
    </xf>
    <xf numFmtId="0" fontId="48" fillId="0" borderId="8"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5" xfId="0" applyFont="1" applyFill="1" applyBorder="1" applyAlignment="1">
      <alignment horizontal="center" vertical="center"/>
    </xf>
    <xf numFmtId="187" fontId="48" fillId="0" borderId="6" xfId="0" applyNumberFormat="1" applyFont="1" applyFill="1" applyBorder="1" applyAlignment="1">
      <alignment horizontal="right" vertical="center" shrinkToFit="1"/>
    </xf>
    <xf numFmtId="187" fontId="48" fillId="0" borderId="7" xfId="0" applyNumberFormat="1" applyFont="1" applyFill="1" applyBorder="1" applyAlignment="1">
      <alignment horizontal="right" vertical="center" shrinkToFit="1"/>
    </xf>
    <xf numFmtId="187" fontId="48" fillId="0" borderId="3" xfId="0" applyNumberFormat="1" applyFont="1" applyFill="1" applyBorder="1" applyAlignment="1">
      <alignment horizontal="right" vertical="center" shrinkToFit="1"/>
    </xf>
    <xf numFmtId="187" fontId="48" fillId="0" borderId="4" xfId="0" applyNumberFormat="1" applyFont="1" applyFill="1" applyBorder="1" applyAlignment="1">
      <alignment horizontal="right" vertical="center" shrinkToFit="1"/>
    </xf>
    <xf numFmtId="49" fontId="48" fillId="0" borderId="6" xfId="0" applyNumberFormat="1" applyFont="1" applyFill="1" applyBorder="1" applyAlignment="1">
      <alignment horizontal="center" vertical="center" shrinkToFit="1"/>
    </xf>
    <xf numFmtId="49" fontId="48" fillId="0" borderId="7" xfId="0" applyNumberFormat="1" applyFont="1" applyFill="1" applyBorder="1" applyAlignment="1">
      <alignment horizontal="center" vertical="center" shrinkToFit="1"/>
    </xf>
    <xf numFmtId="49" fontId="48" fillId="0" borderId="3" xfId="0" applyNumberFormat="1" applyFont="1" applyFill="1" applyBorder="1" applyAlignment="1">
      <alignment horizontal="center" vertical="center" shrinkToFit="1"/>
    </xf>
    <xf numFmtId="49" fontId="48" fillId="0" borderId="4" xfId="0" applyNumberFormat="1" applyFont="1" applyFill="1" applyBorder="1" applyAlignment="1">
      <alignment horizontal="center" vertical="center" shrinkToFit="1"/>
    </xf>
    <xf numFmtId="0" fontId="48" fillId="0" borderId="6" xfId="0" applyNumberFormat="1" applyFont="1" applyFill="1" applyBorder="1" applyAlignment="1">
      <alignment horizontal="center" vertical="center" shrinkToFit="1"/>
    </xf>
    <xf numFmtId="0" fontId="48" fillId="0" borderId="3" xfId="0" applyNumberFormat="1" applyFont="1" applyFill="1" applyBorder="1" applyAlignment="1">
      <alignment horizontal="center" vertical="center" shrinkToFit="1"/>
    </xf>
    <xf numFmtId="195" fontId="48" fillId="0" borderId="6" xfId="0" applyNumberFormat="1" applyFont="1" applyFill="1" applyBorder="1" applyAlignment="1">
      <alignment horizontal="right" vertical="center" shrinkToFit="1"/>
    </xf>
    <xf numFmtId="195" fontId="48" fillId="0" borderId="7" xfId="0" applyNumberFormat="1" applyFont="1" applyFill="1" applyBorder="1" applyAlignment="1">
      <alignment horizontal="right" vertical="center" shrinkToFit="1"/>
    </xf>
    <xf numFmtId="195" fontId="48" fillId="0" borderId="3" xfId="0" applyNumberFormat="1" applyFont="1" applyFill="1" applyBorder="1" applyAlignment="1">
      <alignment horizontal="right" vertical="center" shrinkToFit="1"/>
    </xf>
    <xf numFmtId="195" fontId="48" fillId="0" borderId="4" xfId="0" applyNumberFormat="1" applyFont="1" applyFill="1" applyBorder="1" applyAlignment="1">
      <alignment horizontal="right" vertical="center" shrinkToFit="1"/>
    </xf>
    <xf numFmtId="0" fontId="48" fillId="4" borderId="6" xfId="0" applyFont="1" applyFill="1" applyBorder="1" applyAlignment="1">
      <alignment horizontal="center" vertical="center"/>
    </xf>
    <xf numFmtId="0" fontId="48" fillId="4" borderId="7" xfId="0" applyFont="1" applyFill="1" applyBorder="1" applyAlignment="1">
      <alignment horizontal="center" vertical="center"/>
    </xf>
    <xf numFmtId="0" fontId="48" fillId="4" borderId="8" xfId="0" applyFont="1" applyFill="1" applyBorder="1" applyAlignment="1">
      <alignment horizontal="center" vertical="center"/>
    </xf>
    <xf numFmtId="0" fontId="48" fillId="4" borderId="3" xfId="0" applyFont="1" applyFill="1" applyBorder="1" applyAlignment="1">
      <alignment horizontal="center" vertical="center"/>
    </xf>
    <xf numFmtId="0" fontId="48" fillId="4" borderId="4" xfId="0" applyFont="1" applyFill="1" applyBorder="1" applyAlignment="1">
      <alignment horizontal="center" vertical="center"/>
    </xf>
    <xf numFmtId="0" fontId="48" fillId="4" borderId="5" xfId="0" applyFont="1" applyFill="1" applyBorder="1" applyAlignment="1">
      <alignment horizontal="center" vertical="center"/>
    </xf>
    <xf numFmtId="0" fontId="48" fillId="0" borderId="0" xfId="0" applyFont="1" applyAlignment="1">
      <alignment horizontal="left" vertical="top"/>
    </xf>
    <xf numFmtId="0" fontId="48" fillId="0" borderId="0" xfId="0" applyFont="1" applyAlignment="1">
      <alignment horizontal="center" vertical="top" wrapText="1"/>
    </xf>
    <xf numFmtId="0" fontId="44" fillId="0" borderId="0" xfId="0" applyFont="1" applyAlignment="1">
      <alignment horizontal="center" vertical="center" wrapText="1"/>
    </xf>
    <xf numFmtId="0" fontId="48" fillId="4" borderId="41" xfId="0" applyFont="1" applyFill="1" applyBorder="1" applyAlignment="1">
      <alignment horizontal="center" vertical="center"/>
    </xf>
    <xf numFmtId="0" fontId="48" fillId="0" borderId="41" xfId="0" applyFont="1" applyBorder="1" applyAlignment="1">
      <alignment horizontal="left" vertical="center" shrinkToFit="1"/>
    </xf>
    <xf numFmtId="0" fontId="48" fillId="0" borderId="39" xfId="0" applyFont="1" applyFill="1" applyBorder="1" applyAlignment="1">
      <alignment horizontal="center" vertical="center"/>
    </xf>
    <xf numFmtId="0" fontId="48" fillId="0" borderId="44" xfId="0" applyFont="1" applyFill="1" applyBorder="1" applyAlignment="1">
      <alignment horizontal="center" vertical="center"/>
    </xf>
    <xf numFmtId="187" fontId="48" fillId="0" borderId="89" xfId="0" applyNumberFormat="1" applyFont="1" applyFill="1" applyBorder="1" applyAlignment="1">
      <alignment horizontal="right" vertical="center" shrinkToFit="1"/>
    </xf>
    <xf numFmtId="187" fontId="48" fillId="0" borderId="39" xfId="0" applyNumberFormat="1" applyFont="1" applyFill="1" applyBorder="1" applyAlignment="1">
      <alignment horizontal="right" vertical="center" shrinkToFit="1"/>
    </xf>
    <xf numFmtId="49" fontId="48" fillId="0" borderId="89" xfId="0" applyNumberFormat="1" applyFont="1" applyFill="1" applyBorder="1" applyAlignment="1">
      <alignment horizontal="center" vertical="center" shrinkToFit="1"/>
    </xf>
    <xf numFmtId="49" fontId="48" fillId="0" borderId="39" xfId="0" applyNumberFormat="1" applyFont="1" applyFill="1" applyBorder="1" applyAlignment="1">
      <alignment horizontal="center" vertical="center" shrinkToFit="1"/>
    </xf>
    <xf numFmtId="0" fontId="123" fillId="0" borderId="18" xfId="0" applyFont="1" applyBorder="1" applyAlignment="1">
      <alignment horizontal="left" vertical="center" shrinkToFit="1"/>
    </xf>
    <xf numFmtId="0" fontId="48" fillId="0" borderId="18" xfId="0" applyFont="1" applyBorder="1" applyAlignment="1">
      <alignment horizontal="left" vertical="center"/>
    </xf>
    <xf numFmtId="195" fontId="48" fillId="0" borderId="89" xfId="0" applyNumberFormat="1" applyFont="1" applyFill="1" applyBorder="1" applyAlignment="1">
      <alignment horizontal="right" vertical="center" shrinkToFit="1"/>
    </xf>
    <xf numFmtId="195" fontId="48" fillId="0" borderId="39" xfId="0" applyNumberFormat="1" applyFont="1" applyFill="1" applyBorder="1" applyAlignment="1">
      <alignment horizontal="right" vertical="center" shrinkToFit="1"/>
    </xf>
    <xf numFmtId="0" fontId="48" fillId="0" borderId="6" xfId="0" applyFont="1" applyFill="1" applyBorder="1" applyAlignment="1">
      <alignment horizontal="center" vertical="center"/>
    </xf>
    <xf numFmtId="0" fontId="48" fillId="0" borderId="3" xfId="0" applyFont="1" applyFill="1" applyBorder="1" applyAlignment="1">
      <alignment horizontal="center" vertical="center"/>
    </xf>
    <xf numFmtId="0" fontId="41" fillId="0" borderId="0" xfId="0" applyFont="1" applyFill="1" applyBorder="1" applyAlignment="1">
      <alignment horizontal="justify" vertical="center" wrapText="1"/>
    </xf>
    <xf numFmtId="0" fontId="41" fillId="0" borderId="0" xfId="0" applyFont="1" applyFill="1" applyBorder="1">
      <alignment vertical="center"/>
    </xf>
    <xf numFmtId="0" fontId="55" fillId="0" borderId="0" xfId="0" applyFont="1" applyFill="1" applyBorder="1" applyAlignment="1">
      <alignment horizontal="justify" vertical="center" wrapText="1"/>
    </xf>
    <xf numFmtId="0" fontId="123" fillId="0" borderId="6" xfId="0" applyFont="1" applyBorder="1" applyAlignment="1">
      <alignment horizontal="left" vertical="center" wrapText="1" shrinkToFit="1"/>
    </xf>
    <xf numFmtId="0" fontId="123" fillId="0" borderId="7" xfId="0" applyFont="1" applyBorder="1" applyAlignment="1">
      <alignment horizontal="left" vertical="center" wrapText="1" shrinkToFit="1"/>
    </xf>
    <xf numFmtId="0" fontId="123" fillId="0" borderId="8" xfId="0" applyFont="1" applyBorder="1" applyAlignment="1">
      <alignment horizontal="left" vertical="center" wrapText="1" shrinkToFit="1"/>
    </xf>
    <xf numFmtId="0" fontId="123" fillId="0" borderId="3" xfId="0" applyFont="1" applyBorder="1" applyAlignment="1">
      <alignment horizontal="left" vertical="center" wrapText="1" shrinkToFit="1"/>
    </xf>
    <xf numFmtId="0" fontId="123" fillId="0" borderId="5" xfId="0" applyFont="1" applyBorder="1" applyAlignment="1">
      <alignment horizontal="left" vertical="center" wrapText="1" shrinkToFit="1"/>
    </xf>
    <xf numFmtId="0" fontId="123" fillId="6" borderId="7" xfId="0" applyFont="1" applyFill="1" applyBorder="1" applyAlignment="1">
      <alignment horizontal="center" vertical="center"/>
    </xf>
    <xf numFmtId="0" fontId="123" fillId="6" borderId="8" xfId="0" applyFont="1" applyFill="1" applyBorder="1" applyAlignment="1">
      <alignment horizontal="center" vertical="center"/>
    </xf>
    <xf numFmtId="0" fontId="123" fillId="6" borderId="17" xfId="0" applyFont="1" applyFill="1" applyBorder="1" applyAlignment="1">
      <alignment horizontal="center" vertical="center"/>
    </xf>
    <xf numFmtId="0" fontId="123" fillId="6" borderId="76" xfId="0" applyFont="1" applyFill="1" applyBorder="1" applyAlignment="1">
      <alignment horizontal="center" vertical="center"/>
    </xf>
    <xf numFmtId="0" fontId="123" fillId="6" borderId="105" xfId="0" applyFont="1" applyFill="1" applyBorder="1" applyAlignment="1">
      <alignment horizontal="center" vertical="center"/>
    </xf>
    <xf numFmtId="0" fontId="123" fillId="6" borderId="77" xfId="0" applyFont="1" applyFill="1" applyBorder="1" applyAlignment="1">
      <alignment horizontal="center" vertical="center"/>
    </xf>
    <xf numFmtId="0" fontId="123" fillId="6" borderId="19" xfId="0" applyFont="1" applyFill="1" applyBorder="1" applyAlignment="1">
      <alignment horizontal="center" vertical="center"/>
    </xf>
    <xf numFmtId="0" fontId="155" fillId="6" borderId="105" xfId="0" applyFont="1" applyFill="1" applyBorder="1" applyAlignment="1">
      <alignment horizontal="center" vertical="center"/>
    </xf>
    <xf numFmtId="0" fontId="155" fillId="6" borderId="77" xfId="0" applyFont="1" applyFill="1" applyBorder="1" applyAlignment="1">
      <alignment horizontal="center" vertical="center"/>
    </xf>
    <xf numFmtId="0" fontId="155" fillId="6" borderId="20" xfId="0" applyFont="1" applyFill="1" applyBorder="1" applyAlignment="1">
      <alignment horizontal="center" vertical="center"/>
    </xf>
    <xf numFmtId="0" fontId="155" fillId="6" borderId="103" xfId="0" applyFont="1" applyFill="1" applyBorder="1" applyAlignment="1">
      <alignment horizontal="center" vertical="center"/>
    </xf>
    <xf numFmtId="0" fontId="48" fillId="6" borderId="77" xfId="0" applyFont="1" applyFill="1" applyBorder="1" applyAlignment="1">
      <alignment horizontal="center" vertical="center"/>
    </xf>
    <xf numFmtId="0" fontId="48" fillId="6" borderId="127" xfId="0" applyFont="1" applyFill="1" applyBorder="1" applyAlignment="1">
      <alignment horizontal="center" vertical="center"/>
    </xf>
    <xf numFmtId="0" fontId="48" fillId="6" borderId="19"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105" xfId="0" applyFont="1" applyFill="1" applyBorder="1" applyAlignment="1">
      <alignment horizontal="center" vertical="center"/>
    </xf>
    <xf numFmtId="0" fontId="48" fillId="6" borderId="130" xfId="0" applyFont="1" applyFill="1" applyBorder="1" applyAlignment="1">
      <alignment horizontal="center" vertical="center"/>
    </xf>
    <xf numFmtId="0" fontId="123" fillId="6" borderId="6" xfId="0" applyFont="1" applyFill="1" applyBorder="1" applyAlignment="1">
      <alignment horizontal="left" vertical="center"/>
    </xf>
    <xf numFmtId="0" fontId="123" fillId="6" borderId="7" xfId="0" applyFont="1" applyFill="1" applyBorder="1" applyAlignment="1">
      <alignment horizontal="left" vertical="center"/>
    </xf>
    <xf numFmtId="0" fontId="123" fillId="6" borderId="87" xfId="0" applyFont="1" applyFill="1" applyBorder="1" applyAlignment="1">
      <alignment horizontal="left" vertical="center"/>
    </xf>
    <xf numFmtId="0" fontId="123" fillId="6" borderId="17" xfId="0" applyFont="1" applyFill="1" applyBorder="1" applyAlignment="1">
      <alignment horizontal="left" vertical="center"/>
    </xf>
    <xf numFmtId="0" fontId="123" fillId="6" borderId="49" xfId="0" applyFont="1" applyFill="1" applyBorder="1" applyAlignment="1">
      <alignment horizontal="left" vertical="center"/>
    </xf>
    <xf numFmtId="0" fontId="123" fillId="6" borderId="21" xfId="0" applyFont="1" applyFill="1" applyBorder="1" applyAlignment="1">
      <alignment horizontal="left" vertical="center"/>
    </xf>
    <xf numFmtId="0" fontId="123" fillId="6" borderId="51" xfId="0" applyFont="1" applyFill="1" applyBorder="1" applyAlignment="1">
      <alignment horizontal="center" vertical="center"/>
    </xf>
    <xf numFmtId="0" fontId="123" fillId="6" borderId="22" xfId="0" applyFont="1" applyFill="1" applyBorder="1" applyAlignment="1">
      <alignment horizontal="center" vertical="center"/>
    </xf>
    <xf numFmtId="0" fontId="48" fillId="6" borderId="103" xfId="0" applyFont="1" applyFill="1" applyBorder="1" applyAlignment="1">
      <alignment horizontal="center" vertical="center"/>
    </xf>
    <xf numFmtId="0" fontId="48" fillId="6" borderId="131" xfId="0" applyFont="1" applyFill="1" applyBorder="1" applyAlignment="1">
      <alignment horizontal="center" vertical="center"/>
    </xf>
    <xf numFmtId="0" fontId="48" fillId="0" borderId="4" xfId="0" applyFont="1" applyBorder="1" applyAlignment="1">
      <alignment horizontal="left" vertical="top" wrapText="1"/>
    </xf>
    <xf numFmtId="0" fontId="48" fillId="0" borderId="4" xfId="0" applyFont="1" applyBorder="1" applyAlignment="1">
      <alignment horizontal="left" vertical="top"/>
    </xf>
    <xf numFmtId="0" fontId="48" fillId="0" borderId="39" xfId="0" applyFont="1" applyBorder="1" applyAlignment="1">
      <alignment horizontal="left" vertical="top"/>
    </xf>
    <xf numFmtId="0" fontId="84" fillId="0" borderId="0" xfId="0" applyNumberFormat="1" applyFont="1" applyFill="1" applyBorder="1" applyAlignment="1">
      <alignment horizontal="left" vertical="center" wrapText="1"/>
    </xf>
    <xf numFmtId="0" fontId="84" fillId="0" borderId="4" xfId="0" applyNumberFormat="1" applyFont="1" applyFill="1" applyBorder="1" applyAlignment="1">
      <alignment horizontal="left" vertical="center" wrapText="1"/>
    </xf>
    <xf numFmtId="187" fontId="84" fillId="0" borderId="0" xfId="0" applyNumberFormat="1" applyFont="1" applyBorder="1" applyAlignment="1">
      <alignment horizontal="center" vertical="center"/>
    </xf>
    <xf numFmtId="0" fontId="64" fillId="0" borderId="0" xfId="0" applyFont="1" applyBorder="1" applyAlignment="1">
      <alignment horizontal="center" vertical="center"/>
    </xf>
    <xf numFmtId="0" fontId="42" fillId="0" borderId="4" xfId="0" applyFont="1" applyBorder="1" applyAlignment="1">
      <alignment horizontal="left" vertical="center"/>
    </xf>
    <xf numFmtId="0" fontId="84" fillId="0" borderId="4" xfId="0" applyFont="1" applyFill="1" applyBorder="1" applyAlignment="1">
      <alignment horizontal="left" vertical="center"/>
    </xf>
    <xf numFmtId="0" fontId="84" fillId="0" borderId="7" xfId="0" applyFont="1" applyFill="1" applyBorder="1" applyAlignment="1">
      <alignment horizontal="left" wrapText="1"/>
    </xf>
    <xf numFmtId="0" fontId="84" fillId="0" borderId="4" xfId="0" applyFont="1" applyFill="1" applyBorder="1" applyAlignment="1">
      <alignment horizontal="left" wrapText="1"/>
    </xf>
    <xf numFmtId="0" fontId="42" fillId="0" borderId="0" xfId="0" applyFont="1" applyBorder="1" applyAlignment="1">
      <alignment vertical="top" wrapText="1"/>
    </xf>
    <xf numFmtId="0" fontId="84" fillId="0" borderId="7" xfId="0" applyFont="1" applyFill="1" applyBorder="1" applyAlignment="1">
      <alignment horizontal="center" vertical="center"/>
    </xf>
    <xf numFmtId="0" fontId="84" fillId="0" borderId="7" xfId="0" applyNumberFormat="1" applyFont="1" applyFill="1" applyBorder="1" applyAlignment="1">
      <alignment horizontal="center" vertical="center"/>
    </xf>
    <xf numFmtId="0" fontId="84" fillId="0" borderId="4" xfId="0" applyNumberFormat="1" applyFont="1" applyFill="1" applyBorder="1" applyAlignment="1">
      <alignment horizontal="center" vertical="center"/>
    </xf>
    <xf numFmtId="0" fontId="26" fillId="0" borderId="0" xfId="0" applyFont="1" applyBorder="1" applyAlignment="1">
      <alignment vertical="center" wrapText="1"/>
    </xf>
    <xf numFmtId="0" fontId="42" fillId="0" borderId="0" xfId="0" applyFont="1" applyBorder="1" applyAlignment="1">
      <alignment vertical="center"/>
    </xf>
    <xf numFmtId="0" fontId="114" fillId="0" borderId="0" xfId="0" applyFont="1" applyBorder="1" applyAlignment="1">
      <alignment vertical="center" wrapText="1"/>
    </xf>
    <xf numFmtId="0" fontId="114" fillId="0" borderId="0" xfId="0" applyFont="1" applyBorder="1" applyAlignment="1">
      <alignment horizontal="center" vertical="center" wrapText="1"/>
    </xf>
    <xf numFmtId="0" fontId="90" fillId="0" borderId="0" xfId="0" applyFont="1" applyBorder="1" applyAlignment="1">
      <alignment horizontal="center" vertical="center"/>
    </xf>
    <xf numFmtId="0" fontId="90" fillId="0" borderId="4" xfId="0" applyFont="1" applyBorder="1" applyAlignment="1">
      <alignment horizontal="center" vertical="center"/>
    </xf>
    <xf numFmtId="0" fontId="84" fillId="0" borderId="4" xfId="0" applyFont="1" applyBorder="1" applyAlignment="1">
      <alignment horizontal="center" vertical="center"/>
    </xf>
    <xf numFmtId="0" fontId="206" fillId="0" borderId="0" xfId="8" applyFont="1" applyAlignment="1">
      <alignment horizontal="right" vertical="center" wrapText="1" indent="2"/>
    </xf>
    <xf numFmtId="0" fontId="1" fillId="0" borderId="0" xfId="8">
      <alignment vertical="center"/>
    </xf>
    <xf numFmtId="0" fontId="66" fillId="0" borderId="0" xfId="8" applyFont="1" applyAlignment="1">
      <alignment horizontal="center" vertical="center" wrapText="1"/>
    </xf>
    <xf numFmtId="0" fontId="204" fillId="0" borderId="0" xfId="8" applyFont="1" applyAlignment="1">
      <alignment horizontal="center" vertical="center" wrapText="1"/>
    </xf>
    <xf numFmtId="0" fontId="204" fillId="0" borderId="234" xfId="8" applyFont="1" applyFill="1" applyBorder="1" applyAlignment="1">
      <alignment horizontal="center" vertical="center" wrapText="1"/>
    </xf>
    <xf numFmtId="0" fontId="204" fillId="0" borderId="157" xfId="8" applyFont="1" applyFill="1" applyBorder="1" applyAlignment="1">
      <alignment horizontal="center" vertical="center" wrapText="1"/>
    </xf>
    <xf numFmtId="0" fontId="204" fillId="0" borderId="25" xfId="8" applyFont="1" applyBorder="1" applyAlignment="1">
      <alignment horizontal="left" vertical="center" wrapText="1"/>
    </xf>
    <xf numFmtId="0" fontId="204" fillId="0" borderId="95" xfId="8" applyFont="1" applyBorder="1" applyAlignment="1">
      <alignment horizontal="left" vertical="center" wrapText="1"/>
    </xf>
    <xf numFmtId="0" fontId="201" fillId="0" borderId="27" xfId="8" applyFont="1" applyBorder="1" applyAlignment="1">
      <alignment horizontal="left" vertical="center" wrapText="1"/>
    </xf>
    <xf numFmtId="0" fontId="201" fillId="0" borderId="64" xfId="8" applyFont="1" applyBorder="1" applyAlignment="1">
      <alignment horizontal="left" vertical="center" wrapText="1"/>
    </xf>
    <xf numFmtId="0" fontId="201" fillId="0" borderId="0" xfId="8" applyFont="1" applyAlignment="1">
      <alignment horizontal="justify" vertical="center" wrapText="1"/>
    </xf>
    <xf numFmtId="0" fontId="204" fillId="0" borderId="25" xfId="8" applyFont="1" applyBorder="1" applyAlignment="1">
      <alignment horizontal="center" vertical="center" wrapText="1"/>
    </xf>
    <xf numFmtId="0" fontId="204" fillId="0" borderId="27" xfId="8" applyFont="1" applyBorder="1" applyAlignment="1">
      <alignment horizontal="center" vertical="center" wrapText="1"/>
    </xf>
    <xf numFmtId="0" fontId="204" fillId="0" borderId="28" xfId="8" applyFont="1" applyBorder="1" applyAlignment="1">
      <alignment horizontal="center" vertical="center" wrapText="1"/>
    </xf>
    <xf numFmtId="0" fontId="206" fillId="0" borderId="0" xfId="8" applyFont="1" applyAlignment="1">
      <alignment horizontal="justify" vertical="center" wrapText="1"/>
    </xf>
    <xf numFmtId="0" fontId="204" fillId="0" borderId="28" xfId="8" applyFont="1" applyBorder="1" applyAlignment="1">
      <alignment horizontal="left" vertical="center" wrapText="1"/>
    </xf>
    <xf numFmtId="0" fontId="204" fillId="0" borderId="65" xfId="8" applyFont="1" applyBorder="1" applyAlignment="1">
      <alignment horizontal="left" vertical="center" wrapText="1"/>
    </xf>
    <xf numFmtId="0" fontId="185" fillId="9" borderId="89" xfId="7" applyFont="1" applyFill="1" applyBorder="1" applyAlignment="1">
      <alignment horizontal="distributed" vertical="center"/>
    </xf>
    <xf numFmtId="0" fontId="2" fillId="9" borderId="39" xfId="7" applyFill="1" applyBorder="1" applyAlignment="1">
      <alignment horizontal="distributed" vertical="center"/>
    </xf>
    <xf numFmtId="0" fontId="142" fillId="0" borderId="0" xfId="7" applyFont="1" applyAlignment="1">
      <alignment horizontal="center" vertical="center"/>
    </xf>
    <xf numFmtId="0" fontId="186" fillId="10" borderId="89" xfId="7" applyFont="1" applyFill="1" applyBorder="1" applyAlignment="1">
      <alignment vertical="center"/>
    </xf>
    <xf numFmtId="0" fontId="2" fillId="0" borderId="39" xfId="7" applyBorder="1" applyAlignment="1">
      <alignment vertical="center"/>
    </xf>
    <xf numFmtId="0" fontId="2" fillId="0" borderId="44" xfId="7" applyBorder="1" applyAlignment="1">
      <alignment vertical="center"/>
    </xf>
    <xf numFmtId="0" fontId="2" fillId="9" borderId="44" xfId="7" applyFill="1" applyBorder="1" applyAlignment="1">
      <alignment horizontal="distributed" vertical="center"/>
    </xf>
    <xf numFmtId="0" fontId="193" fillId="10" borderId="89" xfId="7" applyFont="1" applyFill="1" applyBorder="1" applyAlignment="1">
      <alignment horizontal="left" vertical="center" wrapText="1"/>
    </xf>
    <xf numFmtId="0" fontId="193" fillId="0" borderId="39" xfId="7" applyFont="1" applyBorder="1" applyAlignment="1">
      <alignment horizontal="left" vertical="center" wrapText="1"/>
    </xf>
    <xf numFmtId="0" fontId="193" fillId="0" borderId="44" xfId="7" applyFont="1" applyBorder="1" applyAlignment="1">
      <alignment horizontal="left" vertical="center" wrapText="1"/>
    </xf>
    <xf numFmtId="0" fontId="185" fillId="0" borderId="89" xfId="7" applyFont="1" applyBorder="1" applyAlignment="1">
      <alignment horizontal="distributed" vertical="center"/>
    </xf>
    <xf numFmtId="0" fontId="2" fillId="0" borderId="39" xfId="7" applyBorder="1" applyAlignment="1">
      <alignment horizontal="distributed" vertical="center"/>
    </xf>
    <xf numFmtId="0" fontId="190" fillId="0" borderId="41" xfId="7" applyFont="1" applyBorder="1" applyAlignment="1">
      <alignment horizontal="center" vertical="center"/>
    </xf>
    <xf numFmtId="0" fontId="187" fillId="0" borderId="89" xfId="7" applyFont="1" applyBorder="1" applyAlignment="1">
      <alignment horizontal="center" vertical="center"/>
    </xf>
    <xf numFmtId="0" fontId="2" fillId="0" borderId="44" xfId="7" applyBorder="1" applyAlignment="1">
      <alignment horizontal="center" vertical="center"/>
    </xf>
    <xf numFmtId="0" fontId="190" fillId="0" borderId="6" xfId="7" applyFont="1" applyBorder="1" applyAlignment="1">
      <alignment horizontal="center" vertical="center"/>
    </xf>
    <xf numFmtId="0" fontId="2" fillId="0" borderId="7" xfId="7" applyBorder="1" applyAlignment="1">
      <alignment horizontal="center" vertical="center"/>
    </xf>
    <xf numFmtId="0" fontId="2" fillId="0" borderId="8" xfId="7" applyBorder="1" applyAlignment="1">
      <alignment horizontal="center" vertical="center"/>
    </xf>
    <xf numFmtId="0" fontId="2" fillId="0" borderId="3" xfId="7" applyBorder="1" applyAlignment="1">
      <alignment horizontal="center" vertical="center"/>
    </xf>
    <xf numFmtId="0" fontId="2" fillId="0" borderId="4" xfId="7" applyBorder="1" applyAlignment="1">
      <alignment horizontal="center" vertical="center"/>
    </xf>
    <xf numFmtId="0" fontId="2" fillId="0" borderId="5" xfId="7" applyBorder="1" applyAlignment="1">
      <alignment horizontal="center" vertical="center"/>
    </xf>
    <xf numFmtId="0" fontId="194" fillId="0" borderId="225" xfId="7" applyFont="1" applyBorder="1" applyAlignment="1">
      <alignment horizontal="center" vertical="center" textRotation="255"/>
    </xf>
    <xf numFmtId="0" fontId="194" fillId="0" borderId="227" xfId="7" applyFont="1" applyBorder="1" applyAlignment="1">
      <alignment horizontal="center" vertical="center" textRotation="255"/>
    </xf>
    <xf numFmtId="0" fontId="194" fillId="0" borderId="229" xfId="7" applyFont="1" applyBorder="1" applyAlignment="1">
      <alignment horizontal="center" vertical="center" textRotation="255"/>
    </xf>
    <xf numFmtId="198" fontId="196" fillId="0" borderId="6" xfId="7" quotePrefix="1" applyNumberFormat="1" applyFont="1" applyFill="1" applyBorder="1" applyAlignment="1">
      <alignment horizontal="left" vertical="top" wrapText="1"/>
    </xf>
    <xf numFmtId="198" fontId="196" fillId="0" borderId="7" xfId="7" applyNumberFormat="1" applyFont="1" applyFill="1" applyBorder="1" applyAlignment="1">
      <alignment horizontal="left" vertical="top"/>
    </xf>
    <xf numFmtId="198" fontId="196" fillId="0" borderId="8" xfId="7" applyNumberFormat="1" applyFont="1" applyFill="1" applyBorder="1" applyAlignment="1">
      <alignment horizontal="left" vertical="top"/>
    </xf>
    <xf numFmtId="198" fontId="197" fillId="0" borderId="228" xfId="7" applyNumberFormat="1" applyFont="1" applyBorder="1" applyAlignment="1">
      <alignment horizontal="center" vertical="center" textRotation="255" wrapText="1"/>
    </xf>
    <xf numFmtId="198" fontId="197" fillId="0" borderId="232" xfId="7" applyNumberFormat="1" applyFont="1" applyBorder="1" applyAlignment="1">
      <alignment horizontal="center" vertical="center" textRotation="255" wrapText="1"/>
    </xf>
    <xf numFmtId="199" fontId="97" fillId="13" borderId="60" xfId="7" applyNumberFormat="1" applyFont="1" applyFill="1" applyBorder="1" applyAlignment="1">
      <alignment vertical="center"/>
    </xf>
    <xf numFmtId="199" fontId="39" fillId="13" borderId="95" xfId="7" applyNumberFormat="1" applyFont="1" applyFill="1" applyBorder="1" applyAlignment="1">
      <alignment vertical="center"/>
    </xf>
    <xf numFmtId="0" fontId="188" fillId="0" borderId="0" xfId="7" applyFont="1" applyAlignment="1">
      <alignment horizontal="right" vertical="top"/>
    </xf>
    <xf numFmtId="0" fontId="189" fillId="0" borderId="0" xfId="7" applyFont="1" applyAlignment="1">
      <alignment horizontal="right" vertical="top"/>
    </xf>
    <xf numFmtId="0" fontId="195" fillId="6" borderId="238" xfId="7" applyFont="1" applyFill="1" applyBorder="1" applyAlignment="1">
      <alignment horizontal="left" vertical="center"/>
    </xf>
    <xf numFmtId="0" fontId="195" fillId="6" borderId="201" xfId="7" applyFont="1" applyFill="1" applyBorder="1" applyAlignment="1">
      <alignment horizontal="left" vertical="center"/>
    </xf>
    <xf numFmtId="0" fontId="195" fillId="6" borderId="239" xfId="7" applyFont="1" applyFill="1" applyBorder="1" applyAlignment="1">
      <alignment horizontal="left" vertical="center"/>
    </xf>
    <xf numFmtId="0" fontId="195" fillId="6" borderId="238" xfId="7" applyFont="1" applyFill="1" applyBorder="1" applyAlignment="1">
      <alignment horizontal="left" vertical="center" wrapText="1"/>
    </xf>
    <xf numFmtId="199" fontId="97" fillId="13" borderId="6" xfId="7" applyNumberFormat="1" applyFont="1" applyFill="1" applyBorder="1" applyAlignment="1">
      <alignment vertical="center"/>
    </xf>
    <xf numFmtId="199" fontId="39" fillId="13" borderId="63" xfId="7" applyNumberFormat="1" applyFont="1" applyFill="1" applyBorder="1" applyAlignment="1">
      <alignment vertical="center"/>
    </xf>
    <xf numFmtId="198" fontId="194" fillId="13" borderId="235" xfId="7" applyNumberFormat="1" applyFont="1" applyFill="1" applyBorder="1" applyAlignment="1">
      <alignment vertical="center"/>
    </xf>
    <xf numFmtId="0" fontId="142" fillId="13" borderId="236" xfId="7" applyFont="1" applyFill="1" applyBorder="1" applyAlignment="1">
      <alignment vertical="center"/>
    </xf>
    <xf numFmtId="49" fontId="46" fillId="0" borderId="0" xfId="0" applyNumberFormat="1" applyFont="1" applyFill="1" applyBorder="1" applyAlignment="1">
      <alignment horizontal="center" vertical="center"/>
    </xf>
    <xf numFmtId="0" fontId="14" fillId="0" borderId="2" xfId="0" applyFont="1" applyBorder="1" applyAlignment="1">
      <alignment horizontal="left" vertical="center" wrapText="1"/>
    </xf>
    <xf numFmtId="0" fontId="46" fillId="0" borderId="6" xfId="0" applyFont="1" applyBorder="1" applyAlignment="1">
      <alignment vertical="center" wrapText="1"/>
    </xf>
    <xf numFmtId="0" fontId="46" fillId="0" borderId="7" xfId="0" applyFont="1" applyBorder="1" applyAlignment="1">
      <alignment vertical="center" wrapText="1"/>
    </xf>
    <xf numFmtId="0" fontId="46" fillId="0" borderId="8" xfId="0" applyFont="1" applyBorder="1" applyAlignment="1">
      <alignment vertical="center" wrapText="1"/>
    </xf>
    <xf numFmtId="0" fontId="46" fillId="0" borderId="1" xfId="0" applyFont="1" applyBorder="1" applyAlignment="1">
      <alignment vertical="center" wrapText="1"/>
    </xf>
    <xf numFmtId="0" fontId="46" fillId="0" borderId="0" xfId="0" applyFont="1" applyBorder="1" applyAlignment="1">
      <alignment vertical="center" wrapText="1"/>
    </xf>
    <xf numFmtId="0" fontId="46" fillId="0" borderId="2" xfId="0" applyFont="1" applyBorder="1" applyAlignment="1">
      <alignment vertical="center" wrapText="1"/>
    </xf>
    <xf numFmtId="0" fontId="46" fillId="0" borderId="3" xfId="0" applyFont="1" applyBorder="1" applyAlignment="1">
      <alignment vertical="center" wrapText="1"/>
    </xf>
    <xf numFmtId="0" fontId="46" fillId="0" borderId="4" xfId="0" applyFont="1" applyBorder="1" applyAlignment="1">
      <alignment vertical="center" wrapText="1"/>
    </xf>
    <xf numFmtId="0" fontId="46" fillId="0" borderId="5" xfId="0" applyFont="1" applyBorder="1" applyAlignment="1">
      <alignment vertical="center" wrapText="1"/>
    </xf>
    <xf numFmtId="0" fontId="46" fillId="0" borderId="6" xfId="0" applyFont="1" applyBorder="1" applyAlignment="1">
      <alignment vertical="center" wrapText="1" shrinkToFit="1"/>
    </xf>
    <xf numFmtId="0" fontId="46" fillId="0" borderId="7" xfId="0" applyFont="1" applyBorder="1" applyAlignment="1">
      <alignment vertical="center" wrapText="1" shrinkToFit="1"/>
    </xf>
    <xf numFmtId="0" fontId="46" fillId="0" borderId="8" xfId="0" applyFont="1" applyBorder="1" applyAlignment="1">
      <alignment vertical="center" wrapText="1" shrinkToFit="1"/>
    </xf>
    <xf numFmtId="0" fontId="46" fillId="0" borderId="1" xfId="0" applyFont="1" applyBorder="1" applyAlignment="1">
      <alignment vertical="center" wrapText="1" shrinkToFit="1"/>
    </xf>
    <xf numFmtId="0" fontId="46" fillId="0" borderId="0" xfId="0" applyFont="1" applyBorder="1" applyAlignment="1">
      <alignment vertical="center" wrapText="1" shrinkToFit="1"/>
    </xf>
    <xf numFmtId="0" fontId="46" fillId="0" borderId="2" xfId="0" applyFont="1" applyBorder="1" applyAlignment="1">
      <alignment vertical="center" wrapText="1" shrinkToFit="1"/>
    </xf>
    <xf numFmtId="0" fontId="46" fillId="0" borderId="3" xfId="0" applyFont="1" applyBorder="1" applyAlignment="1">
      <alignment vertical="center" wrapText="1" shrinkToFit="1"/>
    </xf>
    <xf numFmtId="0" fontId="46" fillId="0" borderId="4" xfId="0" applyFont="1" applyBorder="1" applyAlignment="1">
      <alignment vertical="center" wrapText="1" shrinkToFit="1"/>
    </xf>
    <xf numFmtId="0" fontId="46" fillId="0" borderId="5" xfId="0" applyFont="1" applyBorder="1" applyAlignment="1">
      <alignment vertical="center" wrapText="1" shrinkToFit="1"/>
    </xf>
    <xf numFmtId="0" fontId="46" fillId="0" borderId="6" xfId="0" applyFont="1" applyBorder="1" applyAlignment="1">
      <alignment horizontal="right" vertical="center" wrapText="1"/>
    </xf>
    <xf numFmtId="0" fontId="46" fillId="0" borderId="7" xfId="0" applyFont="1" applyBorder="1" applyAlignment="1">
      <alignment horizontal="right" vertical="center" wrapText="1"/>
    </xf>
    <xf numFmtId="0" fontId="46" fillId="0" borderId="8" xfId="0" applyFont="1" applyBorder="1" applyAlignment="1">
      <alignment horizontal="right" vertical="center" wrapText="1"/>
    </xf>
    <xf numFmtId="0" fontId="46" fillId="0" borderId="1" xfId="0" applyFont="1" applyBorder="1" applyAlignment="1">
      <alignment horizontal="right" vertical="center" wrapText="1"/>
    </xf>
    <xf numFmtId="0" fontId="46" fillId="0" borderId="0" xfId="0" applyFont="1" applyBorder="1" applyAlignment="1">
      <alignment horizontal="right" vertical="center" wrapText="1"/>
    </xf>
    <xf numFmtId="0" fontId="46" fillId="0" borderId="2" xfId="0" applyFont="1" applyBorder="1" applyAlignment="1">
      <alignment horizontal="right" vertical="center" wrapText="1"/>
    </xf>
    <xf numFmtId="0" fontId="46" fillId="0" borderId="3" xfId="0" applyFont="1" applyBorder="1" applyAlignment="1">
      <alignment horizontal="right" vertical="center" wrapText="1"/>
    </xf>
    <xf numFmtId="0" fontId="46" fillId="0" borderId="4" xfId="0" applyFont="1" applyBorder="1" applyAlignment="1">
      <alignment horizontal="right" vertical="center" wrapText="1"/>
    </xf>
    <xf numFmtId="0" fontId="46" fillId="0" borderId="5" xfId="0" applyFont="1" applyBorder="1" applyAlignment="1">
      <alignment horizontal="right" vertical="center" wrapText="1"/>
    </xf>
    <xf numFmtId="0" fontId="46" fillId="0" borderId="3" xfId="0" applyFont="1" applyBorder="1" applyAlignment="1">
      <alignment horizontal="left" vertical="center" indent="1"/>
    </xf>
    <xf numFmtId="0" fontId="46" fillId="0" borderId="4" xfId="0" applyFont="1" applyBorder="1" applyAlignment="1">
      <alignment horizontal="left" vertical="center" indent="1"/>
    </xf>
    <xf numFmtId="0" fontId="46" fillId="0" borderId="5" xfId="0" applyFont="1" applyBorder="1" applyAlignment="1">
      <alignment horizontal="left" vertical="center" indent="1"/>
    </xf>
    <xf numFmtId="0" fontId="44" fillId="0" borderId="0" xfId="0" applyFont="1" applyBorder="1" applyAlignment="1">
      <alignment horizontal="left" vertical="center"/>
    </xf>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1" xfId="0" applyFont="1" applyBorder="1" applyAlignment="1">
      <alignment horizontal="left" vertical="center"/>
    </xf>
    <xf numFmtId="0" fontId="50" fillId="0" borderId="0" xfId="0" applyFont="1" applyBorder="1" applyAlignment="1">
      <alignment horizontal="left" vertical="center"/>
    </xf>
    <xf numFmtId="0" fontId="21" fillId="0" borderId="176" xfId="0" applyFont="1" applyBorder="1" applyAlignment="1">
      <alignment horizontal="left" vertical="center" shrinkToFit="1"/>
    </xf>
    <xf numFmtId="0" fontId="21" fillId="0" borderId="175" xfId="0" applyFont="1" applyBorder="1" applyAlignment="1">
      <alignment horizontal="left" vertical="center" shrinkToFit="1"/>
    </xf>
    <xf numFmtId="0" fontId="21" fillId="0" borderId="177" xfId="0" applyFont="1" applyBorder="1" applyAlignment="1">
      <alignment horizontal="left" vertical="center" shrinkToFit="1"/>
    </xf>
    <xf numFmtId="0" fontId="25" fillId="0" borderId="29" xfId="0" applyFont="1" applyBorder="1" applyAlignment="1">
      <alignment horizontal="center" vertical="center"/>
    </xf>
    <xf numFmtId="0" fontId="25" fillId="0" borderId="64" xfId="0" applyFont="1" applyBorder="1" applyAlignment="1">
      <alignment horizontal="center" vertical="center"/>
    </xf>
    <xf numFmtId="0" fontId="25" fillId="0" borderId="65" xfId="0" applyFont="1" applyBorder="1" applyAlignment="1">
      <alignment horizontal="center" vertical="center"/>
    </xf>
    <xf numFmtId="0" fontId="26" fillId="0" borderId="26" xfId="0" applyFont="1" applyBorder="1" applyAlignment="1">
      <alignment horizontal="center" vertical="center"/>
    </xf>
    <xf numFmtId="0" fontId="26" fillId="0" borderId="95" xfId="0" applyFont="1" applyBorder="1" applyAlignment="1">
      <alignment horizontal="center" vertical="center"/>
    </xf>
    <xf numFmtId="0" fontId="21" fillId="0" borderId="19" xfId="0" applyFont="1" applyBorder="1" applyAlignment="1">
      <alignment horizontal="left" vertical="center" shrinkToFit="1"/>
    </xf>
    <xf numFmtId="0" fontId="21" fillId="0" borderId="18"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47" xfId="0" applyFont="1" applyBorder="1" applyAlignment="1">
      <alignment horizontal="left" vertical="center" shrinkToFit="1"/>
    </xf>
    <xf numFmtId="0" fontId="21" fillId="0" borderId="46" xfId="0" applyFont="1" applyBorder="1" applyAlignment="1">
      <alignment horizontal="left" vertical="center" shrinkToFit="1"/>
    </xf>
    <xf numFmtId="0" fontId="21" fillId="0" borderId="56" xfId="0" applyFont="1" applyBorder="1" applyAlignment="1">
      <alignment horizontal="left" vertical="center" shrinkToFit="1"/>
    </xf>
    <xf numFmtId="0" fontId="21" fillId="0" borderId="182" xfId="0" applyFont="1" applyBorder="1" applyAlignment="1">
      <alignment horizontal="left" vertical="center" shrinkToFit="1"/>
    </xf>
    <xf numFmtId="0" fontId="21" fillId="0" borderId="183" xfId="0" applyFont="1" applyBorder="1" applyAlignment="1">
      <alignment horizontal="left" vertical="center" shrinkToFit="1"/>
    </xf>
    <xf numFmtId="0" fontId="21" fillId="0" borderId="184" xfId="0" applyFont="1" applyBorder="1" applyAlignment="1">
      <alignment horizontal="left" vertical="center" shrinkToFit="1"/>
    </xf>
    <xf numFmtId="0" fontId="84" fillId="0" borderId="18" xfId="0" applyFont="1" applyBorder="1" applyAlignment="1">
      <alignment horizontal="left" vertical="center" shrinkToFit="1"/>
    </xf>
    <xf numFmtId="0" fontId="84" fillId="0" borderId="20" xfId="0" applyFont="1" applyBorder="1" applyAlignment="1">
      <alignment horizontal="left" vertical="center" shrinkToFit="1"/>
    </xf>
    <xf numFmtId="0" fontId="84" fillId="0" borderId="46" xfId="0" applyFont="1" applyBorder="1" applyAlignment="1">
      <alignment horizontal="left" vertical="center" shrinkToFit="1"/>
    </xf>
    <xf numFmtId="0" fontId="84" fillId="0" borderId="56" xfId="0" applyFont="1" applyBorder="1" applyAlignment="1">
      <alignment horizontal="left" vertical="center" shrinkToFit="1"/>
    </xf>
    <xf numFmtId="0" fontId="84" fillId="0" borderId="183" xfId="0" applyFont="1" applyBorder="1" applyAlignment="1">
      <alignment horizontal="left" vertical="center" shrinkToFit="1"/>
    </xf>
    <xf numFmtId="0" fontId="84" fillId="0" borderId="184" xfId="0" applyFont="1" applyBorder="1" applyAlignment="1">
      <alignment horizontal="left" vertical="center" shrinkToFit="1"/>
    </xf>
    <xf numFmtId="0" fontId="21" fillId="0" borderId="187" xfId="0" applyFont="1" applyBorder="1" applyAlignment="1">
      <alignment horizontal="left" vertical="center" shrinkToFit="1"/>
    </xf>
    <xf numFmtId="0" fontId="21" fillId="0" borderId="188" xfId="0" applyFont="1" applyBorder="1" applyAlignment="1">
      <alignment horizontal="left" vertical="center" shrinkToFit="1"/>
    </xf>
    <xf numFmtId="0" fontId="21" fillId="0" borderId="189" xfId="0" applyFont="1" applyBorder="1" applyAlignment="1">
      <alignment horizontal="left" vertical="center" shrinkToFit="1"/>
    </xf>
    <xf numFmtId="0" fontId="93" fillId="0" borderId="187" xfId="0" applyFont="1" applyBorder="1" applyAlignment="1">
      <alignment horizontal="left" vertical="center"/>
    </xf>
    <xf numFmtId="0" fontId="93" fillId="0" borderId="188" xfId="0" applyFont="1" applyBorder="1" applyAlignment="1">
      <alignment horizontal="left" vertical="center"/>
    </xf>
    <xf numFmtId="0" fontId="93" fillId="0" borderId="189" xfId="0" applyFont="1" applyBorder="1" applyAlignment="1">
      <alignment horizontal="left" vertical="center"/>
    </xf>
    <xf numFmtId="0" fontId="93" fillId="0" borderId="176" xfId="0" applyFont="1" applyBorder="1" applyAlignment="1">
      <alignment horizontal="left" vertical="center"/>
    </xf>
    <xf numFmtId="0" fontId="93" fillId="0" borderId="175" xfId="0" applyFont="1" applyBorder="1" applyAlignment="1">
      <alignment horizontal="left" vertical="center"/>
    </xf>
    <xf numFmtId="0" fontId="93" fillId="0" borderId="177" xfId="0" applyFont="1" applyBorder="1" applyAlignment="1">
      <alignment horizontal="left" vertical="center"/>
    </xf>
    <xf numFmtId="0" fontId="93" fillId="0" borderId="19" xfId="0" applyFont="1" applyBorder="1" applyAlignment="1">
      <alignment horizontal="left" vertical="center"/>
    </xf>
    <xf numFmtId="0" fontId="93" fillId="0" borderId="18" xfId="0" applyFont="1" applyBorder="1" applyAlignment="1">
      <alignment horizontal="left" vertical="center"/>
    </xf>
    <xf numFmtId="0" fontId="93" fillId="0" borderId="20" xfId="0" applyFont="1" applyBorder="1" applyAlignment="1">
      <alignment horizontal="left" vertical="center"/>
    </xf>
    <xf numFmtId="0" fontId="93" fillId="0" borderId="182" xfId="0" applyFont="1" applyBorder="1" applyAlignment="1">
      <alignment horizontal="left" vertical="center"/>
    </xf>
    <xf numFmtId="0" fontId="93" fillId="0" borderId="183" xfId="0" applyFont="1" applyBorder="1" applyAlignment="1">
      <alignment horizontal="left" vertical="center"/>
    </xf>
    <xf numFmtId="0" fontId="93" fillId="0" borderId="184" xfId="0" applyFont="1" applyBorder="1" applyAlignment="1">
      <alignment horizontal="left" vertical="center"/>
    </xf>
    <xf numFmtId="0" fontId="93" fillId="0" borderId="172" xfId="0" applyFont="1" applyBorder="1" applyAlignment="1">
      <alignment horizontal="left" vertical="center"/>
    </xf>
    <xf numFmtId="0" fontId="93" fillId="0" borderId="186" xfId="0" applyFont="1" applyBorder="1" applyAlignment="1">
      <alignment horizontal="center" vertical="center" textRotation="255"/>
    </xf>
    <xf numFmtId="0" fontId="93" fillId="0" borderId="180" xfId="0" applyFont="1" applyBorder="1" applyAlignment="1">
      <alignment horizontal="center" vertical="center" textRotation="255"/>
    </xf>
    <xf numFmtId="0" fontId="93" fillId="0" borderId="181" xfId="0" applyFont="1" applyBorder="1" applyAlignment="1">
      <alignment horizontal="center" vertical="center" textRotation="255"/>
    </xf>
    <xf numFmtId="0" fontId="93" fillId="0" borderId="179" xfId="0" applyFont="1" applyBorder="1" applyAlignment="1">
      <alignment horizontal="center" vertical="center" textRotation="255"/>
    </xf>
    <xf numFmtId="0" fontId="93" fillId="0" borderId="174" xfId="0" applyFont="1" applyBorder="1" applyAlignment="1">
      <alignment horizontal="left" vertical="center"/>
    </xf>
    <xf numFmtId="0" fontId="93" fillId="0" borderId="47" xfId="0" applyFont="1" applyBorder="1" applyAlignment="1">
      <alignment horizontal="left" vertical="center"/>
    </xf>
    <xf numFmtId="0" fontId="93" fillId="0" borderId="46" xfId="0" applyFont="1" applyBorder="1" applyAlignment="1">
      <alignment horizontal="left" vertical="center"/>
    </xf>
    <xf numFmtId="0" fontId="93" fillId="0" borderId="56" xfId="0" applyFont="1" applyBorder="1" applyAlignment="1">
      <alignment horizontal="left" vertical="center"/>
    </xf>
    <xf numFmtId="0" fontId="93" fillId="0" borderId="192" xfId="0" applyFont="1" applyBorder="1" applyAlignment="1">
      <alignment horizontal="center" vertical="top"/>
    </xf>
    <xf numFmtId="0" fontId="93" fillId="0" borderId="193" xfId="0" applyFont="1" applyBorder="1" applyAlignment="1">
      <alignment horizontal="center" vertical="top"/>
    </xf>
    <xf numFmtId="0" fontId="93" fillId="0" borderId="97" xfId="0" applyFont="1" applyBorder="1" applyAlignment="1">
      <alignment horizontal="center" vertical="center" textRotation="255"/>
    </xf>
    <xf numFmtId="0" fontId="93" fillId="0" borderId="27" xfId="0" applyFont="1" applyBorder="1" applyAlignment="1">
      <alignment horizontal="center" vertical="center" textRotation="255"/>
    </xf>
    <xf numFmtId="0" fontId="93" fillId="0" borderId="191" xfId="0" applyFont="1" applyBorder="1" applyAlignment="1">
      <alignment horizontal="center" vertical="center" textRotation="255"/>
    </xf>
    <xf numFmtId="0" fontId="21" fillId="0" borderId="173" xfId="0" applyFont="1" applyBorder="1" applyAlignment="1">
      <alignment horizontal="left" vertical="center" shrinkToFit="1"/>
    </xf>
    <xf numFmtId="0" fontId="25" fillId="0" borderId="168" xfId="0" applyFont="1" applyBorder="1" applyAlignment="1">
      <alignment horizontal="center" vertical="center"/>
    </xf>
    <xf numFmtId="0" fontId="26" fillId="0" borderId="168" xfId="0" applyFont="1" applyBorder="1" applyAlignment="1">
      <alignment horizontal="center" vertical="center"/>
    </xf>
    <xf numFmtId="0" fontId="21" fillId="0" borderId="178" xfId="0" applyFont="1" applyBorder="1" applyAlignment="1">
      <alignment horizontal="left" vertical="center" shrinkToFit="1"/>
    </xf>
    <xf numFmtId="0" fontId="93" fillId="0" borderId="194" xfId="0" applyFont="1" applyBorder="1" applyAlignment="1">
      <alignment horizontal="center" vertical="top"/>
    </xf>
    <xf numFmtId="0" fontId="84" fillId="0" borderId="175" xfId="0" applyFont="1" applyBorder="1" applyAlignment="1">
      <alignment horizontal="left" vertical="center" shrinkToFit="1"/>
    </xf>
    <xf numFmtId="0" fontId="84" fillId="0" borderId="177" xfId="0" applyFont="1" applyBorder="1" applyAlignment="1">
      <alignment horizontal="left" vertical="center" shrinkToFit="1"/>
    </xf>
    <xf numFmtId="0" fontId="93" fillId="0" borderId="26" xfId="0" applyFont="1" applyBorder="1" applyAlignment="1">
      <alignment horizontal="left" vertical="top" wrapText="1"/>
    </xf>
    <xf numFmtId="0" fontId="93" fillId="0" borderId="0" xfId="0" applyFont="1" applyBorder="1" applyAlignment="1">
      <alignment horizontal="left" vertical="top" wrapText="1"/>
    </xf>
    <xf numFmtId="0" fontId="25" fillId="0" borderId="26" xfId="0" applyFont="1" applyBorder="1" applyAlignment="1">
      <alignment horizontal="center" vertical="center"/>
    </xf>
    <xf numFmtId="0" fontId="25" fillId="0" borderId="167" xfId="0" applyFont="1" applyBorder="1" applyAlignment="1">
      <alignment horizontal="center" vertical="center"/>
    </xf>
    <xf numFmtId="49" fontId="14" fillId="0" borderId="25" xfId="0" applyNumberFormat="1" applyFont="1" applyBorder="1" applyAlignment="1">
      <alignment horizontal="center" vertical="center" shrinkToFit="1"/>
    </xf>
    <xf numFmtId="0" fontId="14" fillId="0" borderId="26" xfId="0" applyFont="1" applyBorder="1" applyAlignment="1">
      <alignment horizontal="center" vertical="center" shrinkToFit="1"/>
    </xf>
    <xf numFmtId="0" fontId="25" fillId="0" borderId="157" xfId="0" applyFont="1" applyBorder="1" applyAlignment="1">
      <alignment horizontal="center" vertical="center"/>
    </xf>
    <xf numFmtId="49" fontId="14" fillId="0" borderId="167" xfId="0" applyNumberFormat="1" applyFont="1" applyBorder="1" applyAlignment="1">
      <alignment horizontal="center" vertical="center" shrinkToFit="1"/>
    </xf>
    <xf numFmtId="0" fontId="14" fillId="0" borderId="167" xfId="0" applyFont="1" applyBorder="1" applyAlignment="1">
      <alignment horizontal="center" vertical="center" shrinkToFit="1"/>
    </xf>
    <xf numFmtId="0" fontId="93" fillId="0" borderId="28" xfId="0" applyFont="1" applyBorder="1" applyAlignment="1">
      <alignment horizontal="center" vertical="center" textRotation="255"/>
    </xf>
    <xf numFmtId="0" fontId="21" fillId="0" borderId="190" xfId="0" applyFont="1" applyBorder="1" applyAlignment="1">
      <alignment horizontal="left" vertical="center" shrinkToFit="1"/>
    </xf>
    <xf numFmtId="0" fontId="21" fillId="0" borderId="185" xfId="0" applyFont="1" applyBorder="1" applyAlignment="1">
      <alignment horizontal="left" vertical="center" shrinkToFit="1"/>
    </xf>
    <xf numFmtId="0" fontId="21" fillId="0" borderId="171" xfId="0" applyFont="1" applyBorder="1" applyAlignment="1">
      <alignment horizontal="left" vertical="center" shrinkToFit="1"/>
    </xf>
    <xf numFmtId="49" fontId="25" fillId="0" borderId="141" xfId="0" applyNumberFormat="1" applyFont="1" applyBorder="1" applyAlignment="1">
      <alignment horizontal="right" vertical="center"/>
    </xf>
    <xf numFmtId="0" fontId="14" fillId="0" borderId="0" xfId="0" applyFont="1" applyBorder="1" applyAlignment="1">
      <alignment horizontal="left" vertical="center" shrinkToFit="1"/>
    </xf>
    <xf numFmtId="0" fontId="14" fillId="0" borderId="64" xfId="0" applyFont="1" applyBorder="1" applyAlignment="1">
      <alignment horizontal="left" vertical="center" shrinkToFit="1"/>
    </xf>
    <xf numFmtId="0" fontId="14" fillId="0" borderId="94" xfId="0" applyFont="1" applyBorder="1" applyAlignment="1">
      <alignment horizontal="left" vertical="center" shrinkToFit="1"/>
    </xf>
    <xf numFmtId="0" fontId="14" fillId="0" borderId="96" xfId="0" applyFont="1" applyBorder="1" applyAlignment="1">
      <alignment horizontal="left" vertical="center" shrinkToFit="1"/>
    </xf>
    <xf numFmtId="0" fontId="26" fillId="0" borderId="0" xfId="0" applyFont="1" applyBorder="1" applyAlignment="1">
      <alignment horizontal="center" vertical="center"/>
    </xf>
    <xf numFmtId="0" fontId="93" fillId="0" borderId="170" xfId="0" applyFont="1" applyBorder="1" applyAlignment="1">
      <alignment horizontal="left" vertical="center"/>
    </xf>
    <xf numFmtId="0" fontId="26" fillId="0" borderId="169" xfId="0" applyFont="1" applyBorder="1" applyAlignment="1">
      <alignment horizontal="center" vertical="center"/>
    </xf>
    <xf numFmtId="0" fontId="26" fillId="0" borderId="64" xfId="0" applyFont="1" applyBorder="1" applyAlignment="1">
      <alignment horizontal="center" vertical="center"/>
    </xf>
    <xf numFmtId="0" fontId="54" fillId="0" borderId="6" xfId="0" applyFont="1" applyFill="1" applyBorder="1" applyAlignment="1">
      <alignment horizontal="center" vertical="center"/>
    </xf>
    <xf numFmtId="0" fontId="54" fillId="0" borderId="7" xfId="0" applyFont="1" applyFill="1" applyBorder="1" applyAlignment="1">
      <alignment horizontal="center" vertical="center"/>
    </xf>
    <xf numFmtId="0" fontId="54"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54" fillId="0" borderId="7" xfId="0" applyFont="1" applyFill="1" applyBorder="1" applyAlignment="1">
      <alignment horizontal="left" vertical="center"/>
    </xf>
    <xf numFmtId="0" fontId="54" fillId="0" borderId="8" xfId="0" applyFont="1" applyFill="1" applyBorder="1" applyAlignment="1">
      <alignment horizontal="left" vertical="center"/>
    </xf>
    <xf numFmtId="0" fontId="54" fillId="0" borderId="0" xfId="0" applyFont="1" applyFill="1" applyBorder="1" applyAlignment="1">
      <alignment horizontal="left" vertical="center"/>
    </xf>
    <xf numFmtId="0" fontId="54" fillId="0" borderId="2" xfId="0" applyFont="1" applyFill="1" applyBorder="1" applyAlignment="1">
      <alignment horizontal="left" vertical="center"/>
    </xf>
    <xf numFmtId="0" fontId="105" fillId="0" borderId="6" xfId="0" applyFont="1" applyFill="1" applyBorder="1" applyAlignment="1">
      <alignment horizontal="center" vertical="center"/>
    </xf>
    <xf numFmtId="0" fontId="105" fillId="0" borderId="7" xfId="0" applyFont="1" applyFill="1" applyBorder="1" applyAlignment="1">
      <alignment horizontal="center" vertical="center"/>
    </xf>
    <xf numFmtId="0" fontId="105" fillId="0" borderId="1" xfId="0" applyFont="1" applyFill="1" applyBorder="1" applyAlignment="1">
      <alignment horizontal="center" vertical="center"/>
    </xf>
    <xf numFmtId="0" fontId="105" fillId="0" borderId="0" xfId="0" applyFont="1" applyFill="1" applyBorder="1" applyAlignment="1">
      <alignment horizontal="center" vertical="center"/>
    </xf>
    <xf numFmtId="0" fontId="54" fillId="0" borderId="3" xfId="0" applyFont="1" applyFill="1" applyBorder="1" applyAlignment="1">
      <alignment horizontal="center" vertical="center"/>
    </xf>
    <xf numFmtId="0" fontId="54" fillId="0" borderId="4" xfId="0" applyFont="1" applyFill="1" applyBorder="1" applyAlignment="1">
      <alignment horizontal="center" vertical="center"/>
    </xf>
    <xf numFmtId="0" fontId="54" fillId="0" borderId="4" xfId="0" applyFont="1" applyFill="1" applyBorder="1" applyAlignment="1">
      <alignment horizontal="left" vertical="center"/>
    </xf>
    <xf numFmtId="0" fontId="54" fillId="0" borderId="5" xfId="0" applyFont="1" applyFill="1" applyBorder="1" applyAlignment="1">
      <alignment horizontal="left" vertical="center"/>
    </xf>
    <xf numFmtId="0" fontId="95" fillId="0" borderId="6" xfId="0" applyFont="1" applyFill="1" applyBorder="1" applyAlignment="1">
      <alignment horizontal="left" vertical="center" wrapText="1" shrinkToFit="1"/>
    </xf>
    <xf numFmtId="0" fontId="95" fillId="0" borderId="7" xfId="0" applyFont="1" applyFill="1" applyBorder="1" applyAlignment="1">
      <alignment horizontal="left" vertical="center" wrapText="1" shrinkToFit="1"/>
    </xf>
    <xf numFmtId="0" fontId="95" fillId="0" borderId="8" xfId="0" applyFont="1" applyFill="1" applyBorder="1" applyAlignment="1">
      <alignment horizontal="left" vertical="center" wrapText="1" shrinkToFit="1"/>
    </xf>
    <xf numFmtId="0" fontId="95" fillId="0" borderId="1" xfId="0" applyFont="1" applyFill="1" applyBorder="1" applyAlignment="1">
      <alignment horizontal="left" vertical="center" wrapText="1" shrinkToFit="1"/>
    </xf>
    <xf numFmtId="0" fontId="95" fillId="0" borderId="0" xfId="0" applyFont="1" applyFill="1" applyBorder="1" applyAlignment="1">
      <alignment horizontal="left" vertical="center" wrapText="1" shrinkToFit="1"/>
    </xf>
    <xf numFmtId="0" fontId="95" fillId="0" borderId="2" xfId="0" applyFont="1" applyFill="1" applyBorder="1" applyAlignment="1">
      <alignment horizontal="left" vertical="center" wrapText="1" shrinkToFit="1"/>
    </xf>
    <xf numFmtId="0" fontId="95" fillId="0" borderId="3" xfId="0" applyFont="1" applyFill="1" applyBorder="1" applyAlignment="1">
      <alignment horizontal="left" vertical="center" wrapText="1" shrinkToFit="1"/>
    </xf>
    <xf numFmtId="0" fontId="95" fillId="0" borderId="4" xfId="0" applyFont="1" applyFill="1" applyBorder="1" applyAlignment="1">
      <alignment horizontal="left" vertical="center" wrapText="1" shrinkToFit="1"/>
    </xf>
    <xf numFmtId="0" fontId="95" fillId="0" borderId="5" xfId="0" applyFont="1" applyFill="1" applyBorder="1" applyAlignment="1">
      <alignment horizontal="left" vertical="center" wrapText="1" shrinkToFit="1"/>
    </xf>
    <xf numFmtId="0" fontId="95" fillId="0" borderId="0" xfId="0" applyFont="1" applyFill="1" applyBorder="1" applyAlignment="1">
      <alignment horizontal="left" vertical="top" wrapText="1"/>
    </xf>
    <xf numFmtId="0" fontId="95" fillId="0" borderId="4" xfId="0" applyFont="1" applyFill="1" applyBorder="1" applyAlignment="1">
      <alignment horizontal="left" vertical="top" wrapText="1"/>
    </xf>
    <xf numFmtId="0" fontId="106" fillId="0" borderId="6" xfId="0" applyFont="1" applyFill="1" applyBorder="1" applyAlignment="1">
      <alignment horizontal="left" vertical="center" shrinkToFit="1"/>
    </xf>
    <xf numFmtId="0" fontId="106" fillId="0" borderId="7" xfId="0" applyFont="1" applyFill="1" applyBorder="1" applyAlignment="1">
      <alignment horizontal="left" vertical="center" shrinkToFit="1"/>
    </xf>
    <xf numFmtId="0" fontId="106" fillId="0" borderId="8" xfId="0" applyFont="1" applyFill="1" applyBorder="1" applyAlignment="1">
      <alignment horizontal="left" vertical="center" shrinkToFit="1"/>
    </xf>
    <xf numFmtId="0" fontId="106" fillId="0" borderId="3" xfId="0" applyFont="1" applyFill="1" applyBorder="1" applyAlignment="1">
      <alignment horizontal="left" vertical="center" shrinkToFit="1"/>
    </xf>
    <xf numFmtId="0" fontId="106" fillId="0" borderId="4" xfId="0" applyFont="1" applyFill="1" applyBorder="1" applyAlignment="1">
      <alignment horizontal="left" vertical="center" shrinkToFit="1"/>
    </xf>
    <xf numFmtId="0" fontId="106" fillId="0" borderId="5" xfId="0" applyFont="1" applyFill="1" applyBorder="1" applyAlignment="1">
      <alignment horizontal="left" vertical="center" shrinkToFit="1"/>
    </xf>
    <xf numFmtId="0" fontId="46" fillId="0"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8" fillId="0" borderId="6" xfId="0" applyFont="1" applyFill="1" applyBorder="1" applyAlignment="1">
      <alignment horizontal="left" vertical="center" shrinkToFit="1"/>
    </xf>
    <xf numFmtId="0" fontId="48" fillId="0" borderId="7" xfId="0" applyFont="1" applyFill="1" applyBorder="1" applyAlignment="1">
      <alignment horizontal="left" vertical="center" shrinkToFit="1"/>
    </xf>
    <xf numFmtId="0" fontId="48" fillId="0" borderId="8" xfId="0" applyFont="1" applyFill="1" applyBorder="1" applyAlignment="1">
      <alignment horizontal="left" vertical="center" shrinkToFit="1"/>
    </xf>
    <xf numFmtId="0" fontId="48" fillId="0" borderId="3" xfId="0" applyFont="1" applyFill="1" applyBorder="1" applyAlignment="1">
      <alignment horizontal="left" vertical="center" shrinkToFit="1"/>
    </xf>
    <xf numFmtId="0" fontId="48" fillId="0" borderId="4" xfId="0" applyFont="1" applyFill="1" applyBorder="1" applyAlignment="1">
      <alignment horizontal="left" vertical="center" shrinkToFit="1"/>
    </xf>
    <xf numFmtId="0" fontId="48" fillId="0" borderId="5" xfId="0" applyFont="1" applyFill="1" applyBorder="1" applyAlignment="1">
      <alignment horizontal="left" vertical="center" shrinkToFit="1"/>
    </xf>
    <xf numFmtId="0" fontId="47" fillId="0" borderId="6" xfId="0" applyFont="1" applyFill="1" applyBorder="1" applyAlignment="1">
      <alignment horizontal="left" vertical="center" wrapText="1"/>
    </xf>
    <xf numFmtId="0" fontId="47" fillId="0" borderId="7" xfId="0" applyFont="1" applyFill="1" applyBorder="1" applyAlignment="1">
      <alignment horizontal="left" vertical="center" wrapText="1"/>
    </xf>
    <xf numFmtId="0" fontId="47" fillId="0" borderId="8"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47" fillId="0" borderId="5" xfId="0" applyFont="1" applyFill="1" applyBorder="1" applyAlignment="1">
      <alignment horizontal="left" vertical="center" wrapText="1"/>
    </xf>
    <xf numFmtId="0" fontId="54" fillId="0" borderId="6" xfId="0" applyFont="1" applyFill="1" applyBorder="1" applyAlignment="1">
      <alignment horizontal="left" vertical="center"/>
    </xf>
    <xf numFmtId="0" fontId="54" fillId="0" borderId="1" xfId="0" applyFont="1" applyFill="1" applyBorder="1" applyAlignment="1">
      <alignment horizontal="left" vertical="center"/>
    </xf>
    <xf numFmtId="0" fontId="11" fillId="0" borderId="0" xfId="2" applyFont="1" applyFill="1" applyBorder="1" applyAlignment="1">
      <alignment horizontal="left" vertical="center"/>
    </xf>
    <xf numFmtId="38" fontId="46" fillId="0" borderId="1" xfId="3" applyFont="1" applyFill="1" applyBorder="1" applyAlignment="1">
      <alignment horizontal="right" vertical="center"/>
    </xf>
    <xf numFmtId="38" fontId="46" fillId="0" borderId="0" xfId="3" applyFont="1" applyFill="1" applyBorder="1" applyAlignment="1">
      <alignment horizontal="right" vertical="center"/>
    </xf>
    <xf numFmtId="0" fontId="46" fillId="0" borderId="1" xfId="0" applyFont="1" applyFill="1" applyBorder="1" applyAlignment="1">
      <alignment horizontal="left" vertical="top" wrapText="1"/>
    </xf>
    <xf numFmtId="0" fontId="46" fillId="0" borderId="0" xfId="0" applyFont="1" applyFill="1" applyBorder="1" applyAlignment="1">
      <alignment horizontal="left" vertical="top" wrapText="1"/>
    </xf>
    <xf numFmtId="0" fontId="46" fillId="0" borderId="2" xfId="0" applyFont="1" applyFill="1" applyBorder="1" applyAlignment="1">
      <alignment horizontal="left" vertical="top" wrapText="1"/>
    </xf>
    <xf numFmtId="0" fontId="46" fillId="0" borderId="3" xfId="0" applyFont="1" applyFill="1" applyBorder="1" applyAlignment="1">
      <alignment horizontal="left" vertical="top" wrapText="1"/>
    </xf>
    <xf numFmtId="0" fontId="46" fillId="0" borderId="4" xfId="0" applyFont="1" applyFill="1" applyBorder="1" applyAlignment="1">
      <alignment horizontal="left" vertical="top" wrapText="1"/>
    </xf>
    <xf numFmtId="0" fontId="46" fillId="0" borderId="5" xfId="0" applyFont="1" applyFill="1" applyBorder="1" applyAlignment="1">
      <alignment horizontal="left" vertical="top" wrapText="1"/>
    </xf>
    <xf numFmtId="0" fontId="46" fillId="0" borderId="1" xfId="0" applyFont="1" applyFill="1" applyBorder="1" applyAlignment="1">
      <alignment horizontal="left" vertical="center"/>
    </xf>
    <xf numFmtId="0" fontId="46" fillId="0" borderId="0" xfId="0" applyFont="1" applyFill="1" applyBorder="1" applyAlignment="1">
      <alignment horizontal="left" vertical="center"/>
    </xf>
    <xf numFmtId="0" fontId="46" fillId="0" borderId="2" xfId="0" applyFont="1" applyFill="1" applyBorder="1" applyAlignment="1">
      <alignment horizontal="left" vertical="center"/>
    </xf>
    <xf numFmtId="0" fontId="46" fillId="0" borderId="1" xfId="0" applyFont="1" applyFill="1" applyBorder="1" applyAlignment="1">
      <alignment horizontal="left" vertical="center" wrapText="1"/>
    </xf>
    <xf numFmtId="0" fontId="46" fillId="0" borderId="2" xfId="0" applyFont="1" applyFill="1" applyBorder="1" applyAlignment="1">
      <alignment horizontal="left" vertical="center" wrapText="1"/>
    </xf>
    <xf numFmtId="0" fontId="34" fillId="0" borderId="0" xfId="0" applyFont="1" applyFill="1" applyAlignment="1">
      <alignment horizontal="center" vertical="center"/>
    </xf>
    <xf numFmtId="49" fontId="25" fillId="0" borderId="29" xfId="0" applyNumberFormat="1" applyFont="1" applyFill="1" applyBorder="1" applyAlignment="1">
      <alignment horizontal="left" vertical="center"/>
    </xf>
    <xf numFmtId="0" fontId="25" fillId="5" borderId="140" xfId="0" applyFont="1" applyFill="1" applyBorder="1" applyAlignment="1">
      <alignment horizontal="center" vertical="center"/>
    </xf>
    <xf numFmtId="0" fontId="25" fillId="5" borderId="141" xfId="0" applyFont="1" applyFill="1" applyBorder="1" applyAlignment="1">
      <alignment horizontal="center" vertical="center"/>
    </xf>
    <xf numFmtId="0" fontId="25" fillId="5" borderId="155" xfId="0" applyFont="1" applyFill="1" applyBorder="1" applyAlignment="1">
      <alignment horizontal="center" vertical="center"/>
    </xf>
    <xf numFmtId="0" fontId="25" fillId="5" borderId="144" xfId="0" applyFont="1" applyFill="1" applyBorder="1" applyAlignment="1">
      <alignment horizontal="center" vertical="center"/>
    </xf>
    <xf numFmtId="0" fontId="25" fillId="5" borderId="39" xfId="0" applyFont="1" applyFill="1" applyBorder="1" applyAlignment="1">
      <alignment horizontal="center" vertical="center"/>
    </xf>
    <xf numFmtId="0" fontId="25" fillId="5" borderId="44" xfId="0" applyFont="1" applyFill="1" applyBorder="1" applyAlignment="1">
      <alignment horizontal="center" vertical="center"/>
    </xf>
    <xf numFmtId="0" fontId="21" fillId="0" borderId="142" xfId="0" applyFont="1" applyBorder="1" applyAlignment="1">
      <alignment horizontal="left" vertical="center" shrinkToFit="1"/>
    </xf>
    <xf numFmtId="0" fontId="21" fillId="0" borderId="141" xfId="0" applyFont="1" applyBorder="1" applyAlignment="1">
      <alignment horizontal="left" vertical="center" shrinkToFit="1"/>
    </xf>
    <xf numFmtId="0" fontId="21" fillId="0" borderId="143" xfId="0" applyFont="1" applyBorder="1" applyAlignment="1">
      <alignment horizontal="left" vertical="center" shrinkToFit="1"/>
    </xf>
    <xf numFmtId="0" fontId="21" fillId="0" borderId="89" xfId="0" applyFont="1" applyBorder="1" applyAlignment="1">
      <alignment horizontal="left" vertical="center" shrinkToFit="1"/>
    </xf>
    <xf numFmtId="0" fontId="21" fillId="0" borderId="39" xfId="0" applyFont="1" applyBorder="1" applyAlignment="1">
      <alignment horizontal="left" vertical="center" shrinkToFit="1"/>
    </xf>
    <xf numFmtId="0" fontId="21" fillId="0" borderId="138" xfId="0" applyFont="1" applyBorder="1" applyAlignment="1">
      <alignment horizontal="left" vertical="center" shrinkToFit="1"/>
    </xf>
    <xf numFmtId="0" fontId="21" fillId="0" borderId="6" xfId="0" applyFont="1" applyBorder="1" applyAlignment="1">
      <alignment horizontal="left" vertical="center" wrapText="1" shrinkToFit="1"/>
    </xf>
    <xf numFmtId="0" fontId="21" fillId="0" borderId="7" xfId="0" applyFont="1" applyBorder="1" applyAlignment="1">
      <alignment horizontal="left" vertical="center" wrapText="1" shrinkToFit="1"/>
    </xf>
    <xf numFmtId="0" fontId="21" fillId="0" borderId="63" xfId="0" applyFont="1" applyBorder="1" applyAlignment="1">
      <alignment horizontal="left" vertical="center" wrapText="1" shrinkToFit="1"/>
    </xf>
    <xf numFmtId="0" fontId="21" fillId="0" borderId="3" xfId="0" applyFont="1" applyBorder="1" applyAlignment="1">
      <alignment horizontal="left" vertical="center" wrapText="1" shrinkToFit="1"/>
    </xf>
    <xf numFmtId="0" fontId="21" fillId="0" borderId="4" xfId="0" applyFont="1" applyBorder="1" applyAlignment="1">
      <alignment horizontal="left" vertical="center" wrapText="1" shrinkToFit="1"/>
    </xf>
    <xf numFmtId="0" fontId="21" fillId="0" borderId="98" xfId="0" applyFont="1" applyBorder="1" applyAlignment="1">
      <alignment horizontal="left" vertical="center" wrapText="1" shrinkToFit="1"/>
    </xf>
    <xf numFmtId="0" fontId="25" fillId="5" borderId="145"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6"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49" fontId="84" fillId="0" borderId="0" xfId="0" applyNumberFormat="1" applyFont="1" applyFill="1" applyBorder="1" applyAlignment="1">
      <alignment horizontal="center" vertical="center" shrinkToFit="1"/>
    </xf>
    <xf numFmtId="0" fontId="84" fillId="0" borderId="0" xfId="0" applyNumberFormat="1" applyFont="1" applyFill="1" applyBorder="1" applyAlignment="1">
      <alignment horizontal="center" vertical="center" shrinkToFit="1"/>
    </xf>
    <xf numFmtId="0" fontId="25" fillId="0" borderId="39" xfId="0" applyFont="1" applyBorder="1" applyAlignment="1">
      <alignment horizontal="center" vertical="center"/>
    </xf>
    <xf numFmtId="0" fontId="21" fillId="0" borderId="4" xfId="0" applyFont="1" applyBorder="1" applyAlignment="1">
      <alignment horizontal="left" vertical="center" shrinkToFit="1"/>
    </xf>
    <xf numFmtId="0" fontId="21" fillId="0" borderId="98" xfId="0" applyFont="1" applyBorder="1" applyAlignment="1">
      <alignment horizontal="left" vertical="center" shrinkToFit="1"/>
    </xf>
    <xf numFmtId="0" fontId="25" fillId="5" borderId="28" xfId="0" applyFont="1" applyFill="1" applyBorder="1" applyAlignment="1">
      <alignment horizontal="center" vertical="top"/>
    </xf>
    <xf numFmtId="0" fontId="25" fillId="5" borderId="29" xfId="0" applyFont="1" applyFill="1" applyBorder="1" applyAlignment="1">
      <alignment horizontal="center" vertical="top"/>
    </xf>
    <xf numFmtId="0" fontId="25" fillId="5" borderId="31" xfId="0" applyFont="1" applyFill="1" applyBorder="1" applyAlignment="1">
      <alignment horizontal="center" vertical="top"/>
    </xf>
    <xf numFmtId="0" fontId="25" fillId="5" borderId="196" xfId="0" applyFont="1" applyFill="1" applyBorder="1" applyAlignment="1">
      <alignment horizontal="center" vertical="center"/>
    </xf>
    <xf numFmtId="0" fontId="25" fillId="5" borderId="150" xfId="0" applyFont="1" applyFill="1" applyBorder="1" applyAlignment="1">
      <alignment horizontal="center" vertical="center"/>
    </xf>
    <xf numFmtId="0" fontId="25" fillId="5" borderId="195" xfId="0" applyFont="1" applyFill="1" applyBorder="1" applyAlignment="1">
      <alignment horizontal="center" vertical="center"/>
    </xf>
    <xf numFmtId="0" fontId="21" fillId="0" borderId="196" xfId="0" applyFont="1" applyBorder="1" applyAlignment="1">
      <alignment horizontal="left" vertical="center" shrinkToFit="1"/>
    </xf>
    <xf numFmtId="0" fontId="21" fillId="0" borderId="150" xfId="0" applyFont="1" applyBorder="1" applyAlignment="1">
      <alignment horizontal="left" vertical="center" shrinkToFit="1"/>
    </xf>
    <xf numFmtId="0" fontId="41" fillId="0" borderId="150" xfId="0" applyFont="1" applyBorder="1" applyAlignment="1">
      <alignment horizontal="center" vertical="center"/>
    </xf>
    <xf numFmtId="0" fontId="25" fillId="0" borderId="150" xfId="0" applyFont="1" applyBorder="1" applyAlignment="1">
      <alignment horizontal="center" vertical="center"/>
    </xf>
    <xf numFmtId="0" fontId="25" fillId="5" borderId="146" xfId="0" applyFont="1" applyFill="1" applyBorder="1" applyAlignment="1">
      <alignment horizontal="center" vertical="top"/>
    </xf>
    <xf numFmtId="0" fontId="25" fillId="5" borderId="4" xfId="0" applyFont="1" applyFill="1" applyBorder="1" applyAlignment="1">
      <alignment horizontal="center" vertical="top"/>
    </xf>
    <xf numFmtId="0" fontId="25" fillId="5" borderId="5" xfId="0" applyFont="1" applyFill="1" applyBorder="1" applyAlignment="1">
      <alignment horizontal="center" vertical="top"/>
    </xf>
    <xf numFmtId="0" fontId="25" fillId="5" borderId="89" xfId="0" applyFont="1" applyFill="1" applyBorder="1" applyAlignment="1">
      <alignment horizontal="center" vertical="center"/>
    </xf>
    <xf numFmtId="0" fontId="21" fillId="0" borderId="154" xfId="0" applyFont="1" applyBorder="1" applyAlignment="1">
      <alignment horizontal="left" vertical="center" shrinkToFit="1"/>
    </xf>
    <xf numFmtId="0" fontId="25" fillId="5" borderId="0" xfId="0" applyFont="1" applyFill="1" applyBorder="1" applyAlignment="1">
      <alignment horizontal="left" vertical="top" wrapText="1"/>
    </xf>
    <xf numFmtId="0" fontId="25" fillId="0" borderId="41" xfId="0" applyFont="1" applyBorder="1" applyAlignment="1">
      <alignment horizontal="center" vertical="center" shrinkToFit="1"/>
    </xf>
    <xf numFmtId="0" fontId="25" fillId="5" borderId="41" xfId="0" applyFont="1" applyFill="1" applyBorder="1" applyAlignment="1">
      <alignment horizontal="center" vertical="center" wrapText="1"/>
    </xf>
    <xf numFmtId="0" fontId="25" fillId="5" borderId="41" xfId="0" applyFont="1" applyFill="1" applyBorder="1" applyAlignment="1">
      <alignment horizontal="center" vertical="center"/>
    </xf>
    <xf numFmtId="0" fontId="27" fillId="5" borderId="6" xfId="0" applyFont="1" applyFill="1" applyBorder="1" applyAlignment="1">
      <alignment horizontal="center" vertical="center" wrapText="1" shrinkToFit="1"/>
    </xf>
    <xf numFmtId="0" fontId="27" fillId="5" borderId="7" xfId="0" applyFont="1" applyFill="1" applyBorder="1" applyAlignment="1">
      <alignment horizontal="center" vertical="center" wrapText="1" shrinkToFit="1"/>
    </xf>
    <xf numFmtId="0" fontId="27" fillId="5" borderId="8" xfId="0" applyFont="1" applyFill="1" applyBorder="1" applyAlignment="1">
      <alignment horizontal="center" vertical="center" wrapText="1" shrinkToFit="1"/>
    </xf>
    <xf numFmtId="0" fontId="27" fillId="5" borderId="3" xfId="0" applyFont="1" applyFill="1" applyBorder="1" applyAlignment="1">
      <alignment horizontal="center" vertical="center" wrapText="1" shrinkToFit="1"/>
    </xf>
    <xf numFmtId="0" fontId="27" fillId="5" borderId="4" xfId="0" applyFont="1" applyFill="1" applyBorder="1" applyAlignment="1">
      <alignment horizontal="center" vertical="center" wrapText="1" shrinkToFit="1"/>
    </xf>
    <xf numFmtId="0" fontId="27" fillId="5" borderId="5" xfId="0" applyFont="1" applyFill="1" applyBorder="1" applyAlignment="1">
      <alignment horizontal="center" vertical="center" wrapText="1" shrinkToFit="1"/>
    </xf>
    <xf numFmtId="0" fontId="25" fillId="0" borderId="41" xfId="0" applyFont="1" applyBorder="1" applyAlignment="1">
      <alignment horizontal="center" vertical="center"/>
    </xf>
    <xf numFmtId="0" fontId="25" fillId="5" borderId="41" xfId="0" applyFont="1" applyFill="1" applyBorder="1" applyAlignment="1">
      <alignment horizontal="left" vertical="top" wrapText="1"/>
    </xf>
    <xf numFmtId="0" fontId="25" fillId="5" borderId="41" xfId="0" applyFont="1" applyFill="1" applyBorder="1" applyAlignment="1">
      <alignment horizontal="left" vertical="center"/>
    </xf>
    <xf numFmtId="0" fontId="25" fillId="0" borderId="41" xfId="0" applyFont="1" applyFill="1" applyBorder="1" applyAlignment="1">
      <alignment horizontal="center" vertical="center"/>
    </xf>
    <xf numFmtId="190" fontId="14" fillId="5" borderId="41" xfId="3" applyNumberFormat="1" applyFont="1" applyFill="1" applyBorder="1" applyAlignment="1" applyProtection="1">
      <alignment horizontal="right" vertical="center"/>
      <protection locked="0"/>
    </xf>
    <xf numFmtId="0" fontId="21" fillId="5" borderId="41" xfId="0" applyFont="1" applyFill="1" applyBorder="1" applyAlignment="1" applyProtection="1">
      <alignment horizontal="left" vertical="top" wrapText="1"/>
      <protection locked="0"/>
    </xf>
    <xf numFmtId="0" fontId="77" fillId="5" borderId="41" xfId="0" applyFont="1" applyFill="1" applyBorder="1" applyAlignment="1">
      <alignment horizontal="left" vertical="top" wrapText="1"/>
    </xf>
    <xf numFmtId="190" fontId="14" fillId="5" borderId="41" xfId="3" applyNumberFormat="1" applyFont="1" applyFill="1" applyBorder="1" applyAlignment="1" applyProtection="1">
      <alignment horizontal="right" vertical="center"/>
    </xf>
    <xf numFmtId="186" fontId="14" fillId="5" borderId="41" xfId="3" applyNumberFormat="1" applyFont="1" applyFill="1" applyBorder="1" applyAlignment="1" applyProtection="1">
      <alignment horizontal="right" vertical="center"/>
      <protection locked="0"/>
    </xf>
    <xf numFmtId="186" fontId="14" fillId="5" borderId="41" xfId="3" applyNumberFormat="1" applyFont="1" applyFill="1" applyBorder="1" applyAlignment="1" applyProtection="1">
      <alignment horizontal="right" vertical="center"/>
    </xf>
    <xf numFmtId="0" fontId="0" fillId="0" borderId="7" xfId="0" applyBorder="1" applyAlignment="1">
      <alignment horizontal="center" vertical="center"/>
    </xf>
    <xf numFmtId="0" fontId="26" fillId="0" borderId="0" xfId="0" applyFont="1" applyFill="1" applyAlignment="1">
      <alignment vertical="center"/>
    </xf>
    <xf numFmtId="0" fontId="26" fillId="0" borderId="0" xfId="0" applyFont="1" applyFill="1" applyAlignment="1">
      <alignment vertical="top" wrapText="1"/>
    </xf>
    <xf numFmtId="0" fontId="26" fillId="0" borderId="0" xfId="0" applyFont="1" applyFill="1" applyAlignment="1">
      <alignment vertical="top"/>
    </xf>
    <xf numFmtId="0" fontId="0" fillId="0" borderId="0" xfId="0" applyFill="1" applyBorder="1" applyAlignment="1">
      <alignment horizont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41" xfId="0" applyBorder="1" applyAlignment="1">
      <alignment horizontal="center"/>
    </xf>
    <xf numFmtId="0" fontId="0" fillId="0" borderId="0" xfId="0" applyBorder="1" applyAlignment="1">
      <alignment horizontal="right" vertical="center"/>
    </xf>
    <xf numFmtId="0" fontId="0" fillId="0" borderId="0" xfId="0" applyNumberFormat="1" applyAlignment="1">
      <alignment horizontal="right"/>
    </xf>
    <xf numFmtId="0" fontId="31" fillId="0" borderId="39" xfId="0" applyFont="1" applyBorder="1" applyAlignment="1">
      <alignment horizontal="center"/>
    </xf>
    <xf numFmtId="0" fontId="31" fillId="0" borderId="44" xfId="0" applyFont="1" applyBorder="1" applyAlignment="1">
      <alignment horizontal="center"/>
    </xf>
    <xf numFmtId="0" fontId="0" fillId="0" borderId="89" xfId="0" applyBorder="1" applyAlignment="1">
      <alignment horizontal="center"/>
    </xf>
    <xf numFmtId="0" fontId="0" fillId="0" borderId="39" xfId="0" applyBorder="1" applyAlignment="1">
      <alignment horizontal="center"/>
    </xf>
    <xf numFmtId="0" fontId="0" fillId="0" borderId="44" xfId="0" applyBorder="1" applyAlignment="1">
      <alignment horizont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41" xfId="0" applyBorder="1" applyAlignment="1">
      <alignment horizontal="left" vertical="center"/>
    </xf>
    <xf numFmtId="189" fontId="0" fillId="0" borderId="41" xfId="0" applyNumberFormat="1" applyBorder="1" applyAlignment="1">
      <alignment horizontal="center"/>
    </xf>
    <xf numFmtId="0" fontId="0" fillId="0" borderId="41" xfId="0" applyBorder="1" applyAlignment="1">
      <alignment horizontal="center" vertical="center"/>
    </xf>
    <xf numFmtId="0" fontId="0" fillId="0" borderId="41" xfId="0" applyBorder="1" applyAlignment="1">
      <alignment horizontal="left"/>
    </xf>
    <xf numFmtId="186" fontId="0" fillId="0" borderId="0" xfId="3" applyNumberFormat="1" applyFont="1" applyBorder="1" applyAlignment="1">
      <alignment horizontal="right" vertical="center"/>
    </xf>
    <xf numFmtId="49" fontId="0" fillId="0" borderId="0" xfId="0" applyNumberFormat="1" applyAlignment="1">
      <alignment horizontal="right"/>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1" fillId="0" borderId="41" xfId="0" applyFont="1" applyBorder="1" applyAlignment="1">
      <alignment horizontal="left"/>
    </xf>
    <xf numFmtId="0" fontId="26" fillId="0" borderId="41" xfId="0" applyFont="1" applyBorder="1" applyAlignment="1">
      <alignment horizontal="left"/>
    </xf>
    <xf numFmtId="0" fontId="0" fillId="0" borderId="0" xfId="0" applyBorder="1" applyAlignment="1">
      <alignment horizontal="right"/>
    </xf>
    <xf numFmtId="3" fontId="0" fillId="0" borderId="41" xfId="0" applyNumberFormat="1" applyBorder="1" applyAlignment="1">
      <alignment horizontal="center"/>
    </xf>
    <xf numFmtId="0" fontId="26" fillId="0" borderId="41" xfId="0" applyFont="1" applyFill="1" applyBorder="1" applyAlignment="1">
      <alignment horizontal="center" vertical="center"/>
    </xf>
    <xf numFmtId="0" fontId="26" fillId="0" borderId="0" xfId="0" applyFont="1" applyFill="1" applyAlignment="1">
      <alignment vertical="center" wrapText="1"/>
    </xf>
    <xf numFmtId="0" fontId="68" fillId="0" borderId="0" xfId="0" applyFont="1" applyAlignment="1">
      <alignment horizontal="center" vertical="center"/>
    </xf>
    <xf numFmtId="0" fontId="68" fillId="0" borderId="4" xfId="0" applyFont="1" applyBorder="1" applyAlignment="1">
      <alignment horizontal="center" vertical="center"/>
    </xf>
    <xf numFmtId="0" fontId="79" fillId="0" borderId="0" xfId="0" applyFont="1" applyAlignment="1">
      <alignment horizontal="center" vertical="center"/>
    </xf>
    <xf numFmtId="0" fontId="79" fillId="0" borderId="4" xfId="0" applyFont="1" applyBorder="1" applyAlignment="1">
      <alignment horizontal="center" vertical="center"/>
    </xf>
    <xf numFmtId="0" fontId="0" fillId="0" borderId="7" xfId="0" applyBorder="1" applyAlignment="1">
      <alignment horizontal="center" vertical="center" wrapText="1"/>
    </xf>
    <xf numFmtId="0" fontId="31" fillId="0" borderId="89" xfId="0" applyFont="1" applyBorder="1" applyAlignment="1">
      <alignment horizontal="center"/>
    </xf>
    <xf numFmtId="0" fontId="80" fillId="0" borderId="41" xfId="0" applyFont="1" applyBorder="1" applyAlignment="1">
      <alignment horizontal="left"/>
    </xf>
    <xf numFmtId="0" fontId="41" fillId="0" borderId="25" xfId="0" applyFont="1" applyFill="1" applyBorder="1" applyAlignment="1">
      <alignment horizontal="center" vertical="center"/>
    </xf>
    <xf numFmtId="0" fontId="41" fillId="0" borderId="26" xfId="0" applyFont="1" applyFill="1" applyBorder="1" applyAlignment="1">
      <alignment horizontal="center" vertical="center"/>
    </xf>
    <xf numFmtId="0" fontId="41" fillId="0" borderId="95" xfId="0" applyFont="1" applyFill="1" applyBorder="1" applyAlignment="1">
      <alignment horizontal="center" vertical="center"/>
    </xf>
    <xf numFmtId="0" fontId="41" fillId="0" borderId="28" xfId="0" applyFont="1" applyFill="1" applyBorder="1" applyAlignment="1">
      <alignment horizontal="center" vertical="center"/>
    </xf>
    <xf numFmtId="0" fontId="41" fillId="0" borderId="65" xfId="0" applyFont="1" applyFill="1" applyBorder="1" applyAlignment="1">
      <alignment horizontal="center" vertical="center"/>
    </xf>
    <xf numFmtId="0" fontId="73" fillId="0" borderId="6" xfId="0" applyFont="1" applyBorder="1" applyAlignment="1">
      <alignment horizontal="left" vertical="center" shrinkToFit="1"/>
    </xf>
    <xf numFmtId="0" fontId="73" fillId="0" borderId="7" xfId="0" applyFont="1" applyBorder="1" applyAlignment="1">
      <alignment horizontal="left" vertical="center" shrinkToFit="1"/>
    </xf>
    <xf numFmtId="0" fontId="73" fillId="0" borderId="8" xfId="0" applyFont="1" applyBorder="1" applyAlignment="1">
      <alignment horizontal="left" vertical="center" shrinkToFit="1"/>
    </xf>
    <xf numFmtId="0" fontId="73" fillId="0" borderId="3" xfId="0" applyFont="1" applyBorder="1" applyAlignment="1">
      <alignment horizontal="left" vertical="center" shrinkToFit="1"/>
    </xf>
    <xf numFmtId="0" fontId="73" fillId="0" borderId="4" xfId="0" applyFont="1" applyBorder="1" applyAlignment="1">
      <alignment horizontal="left" vertical="center" shrinkToFit="1"/>
    </xf>
    <xf numFmtId="0" fontId="73" fillId="0" borderId="5" xfId="0" applyFont="1" applyBorder="1" applyAlignment="1">
      <alignment horizontal="left" vertical="center" shrinkToFit="1"/>
    </xf>
    <xf numFmtId="0" fontId="73" fillId="0" borderId="6" xfId="0" applyFont="1" applyBorder="1" applyAlignment="1">
      <alignment horizontal="center" vertical="center" textRotation="255"/>
    </xf>
    <xf numFmtId="0" fontId="73" fillId="0" borderId="8" xfId="0" applyFont="1" applyBorder="1" applyAlignment="1">
      <alignment horizontal="center" vertical="center" textRotation="255"/>
    </xf>
    <xf numFmtId="0" fontId="73" fillId="0" borderId="1" xfId="0" applyFont="1" applyBorder="1" applyAlignment="1">
      <alignment horizontal="center" vertical="center" textRotation="255"/>
    </xf>
    <xf numFmtId="0" fontId="73" fillId="0" borderId="2" xfId="0" applyFont="1" applyBorder="1" applyAlignment="1">
      <alignment horizontal="center" vertical="center" textRotation="255"/>
    </xf>
    <xf numFmtId="0" fontId="73" fillId="0" borderId="3" xfId="0" applyFont="1" applyBorder="1" applyAlignment="1">
      <alignment horizontal="center" vertical="center" textRotation="255"/>
    </xf>
    <xf numFmtId="0" fontId="73" fillId="0" borderId="5" xfId="0" applyFont="1" applyBorder="1" applyAlignment="1">
      <alignment horizontal="center" vertical="center" textRotation="255"/>
    </xf>
    <xf numFmtId="49" fontId="73" fillId="0" borderId="202" xfId="0" applyNumberFormat="1" applyFont="1" applyBorder="1" applyAlignment="1">
      <alignment horizontal="center" vertical="center"/>
    </xf>
    <xf numFmtId="49" fontId="73" fillId="0" borderId="1" xfId="0" applyNumberFormat="1" applyFont="1" applyBorder="1" applyAlignment="1">
      <alignment horizontal="center" vertical="center"/>
    </xf>
    <xf numFmtId="49" fontId="73" fillId="0" borderId="199" xfId="0" applyNumberFormat="1" applyFont="1" applyBorder="1" applyAlignment="1">
      <alignment horizontal="center" vertical="center"/>
    </xf>
    <xf numFmtId="0" fontId="73" fillId="0" borderId="0" xfId="0" applyFont="1" applyBorder="1" applyAlignment="1">
      <alignment horizontal="left" vertical="center" wrapText="1"/>
    </xf>
    <xf numFmtId="0" fontId="73" fillId="0" borderId="2" xfId="0" applyFont="1" applyBorder="1" applyAlignment="1">
      <alignment horizontal="left" vertical="center" wrapText="1"/>
    </xf>
    <xf numFmtId="0" fontId="41" fillId="0" borderId="160" xfId="0" applyFont="1" applyBorder="1" applyAlignment="1">
      <alignment horizontal="left" vertical="center" wrapText="1"/>
    </xf>
    <xf numFmtId="0" fontId="41" fillId="0" borderId="203" xfId="0" applyFont="1" applyBorder="1" applyAlignment="1">
      <alignment horizontal="left" vertical="center" wrapText="1"/>
    </xf>
    <xf numFmtId="0" fontId="41" fillId="0" borderId="2" xfId="0" applyFont="1" applyBorder="1" applyAlignment="1">
      <alignment horizontal="left" vertical="center" wrapText="1"/>
    </xf>
    <xf numFmtId="0" fontId="41" fillId="0" borderId="162" xfId="0" applyFont="1" applyBorder="1" applyAlignment="1">
      <alignment horizontal="left" vertical="center" wrapText="1"/>
    </xf>
    <xf numFmtId="0" fontId="41" fillId="0" borderId="200" xfId="0" applyFont="1" applyBorder="1" applyAlignment="1">
      <alignment horizontal="left" vertical="center" wrapText="1"/>
    </xf>
    <xf numFmtId="0" fontId="113" fillId="0" borderId="1" xfId="0" applyFont="1" applyBorder="1" applyAlignment="1">
      <alignment horizontal="center" vertical="center" wrapText="1"/>
    </xf>
    <xf numFmtId="0" fontId="113" fillId="0" borderId="0" xfId="0" applyFont="1" applyBorder="1" applyAlignment="1">
      <alignment horizontal="center" vertical="center" wrapText="1"/>
    </xf>
    <xf numFmtId="0" fontId="113" fillId="0" borderId="2" xfId="0" applyFont="1" applyBorder="1" applyAlignment="1">
      <alignment horizontal="center" vertical="center" wrapText="1"/>
    </xf>
    <xf numFmtId="0" fontId="42" fillId="0" borderId="160" xfId="0" applyFont="1" applyBorder="1" applyAlignment="1">
      <alignment horizontal="left" vertical="center" wrapText="1"/>
    </xf>
    <xf numFmtId="0" fontId="42" fillId="0" borderId="0" xfId="0" applyFont="1" applyAlignment="1">
      <alignment horizontal="left" vertical="center" wrapText="1"/>
    </xf>
    <xf numFmtId="0" fontId="112" fillId="0" borderId="0" xfId="0" applyFont="1" applyAlignment="1">
      <alignment horizontal="center" vertical="center"/>
    </xf>
    <xf numFmtId="0" fontId="73" fillId="0" borderId="0" xfId="0" applyFont="1" applyAlignment="1">
      <alignment horizontal="center" vertical="center"/>
    </xf>
    <xf numFmtId="0" fontId="41" fillId="0" borderId="0" xfId="0" applyFont="1" applyFill="1" applyBorder="1" applyAlignment="1">
      <alignment horizontal="right" vertical="center"/>
    </xf>
    <xf numFmtId="0" fontId="46" fillId="0" borderId="160" xfId="0" applyFont="1" applyBorder="1" applyAlignment="1">
      <alignment horizontal="center" vertical="center"/>
    </xf>
    <xf numFmtId="0" fontId="46" fillId="0" borderId="162" xfId="0" applyFont="1" applyBorder="1" applyAlignment="1">
      <alignment horizontal="center" vertical="center"/>
    </xf>
    <xf numFmtId="38" fontId="46" fillId="0" borderId="160" xfId="3" applyFont="1" applyBorder="1" applyAlignment="1">
      <alignment horizontal="center" vertical="center"/>
    </xf>
    <xf numFmtId="38" fontId="46" fillId="0" borderId="162" xfId="3" applyFont="1" applyBorder="1" applyAlignment="1">
      <alignment horizontal="center" vertical="center"/>
    </xf>
    <xf numFmtId="38" fontId="46" fillId="0" borderId="197" xfId="3" applyFont="1" applyBorder="1" applyAlignment="1">
      <alignment horizontal="right" vertical="center"/>
    </xf>
    <xf numFmtId="38" fontId="46" fillId="0" borderId="160" xfId="3" applyFont="1" applyBorder="1" applyAlignment="1">
      <alignment horizontal="right" vertical="center"/>
    </xf>
    <xf numFmtId="38" fontId="46" fillId="0" borderId="198" xfId="3" applyFont="1" applyBorder="1" applyAlignment="1">
      <alignment horizontal="right" vertical="center"/>
    </xf>
    <xf numFmtId="38" fontId="46" fillId="0" borderId="162" xfId="3" applyFont="1" applyBorder="1" applyAlignment="1">
      <alignment horizontal="right" vertical="center"/>
    </xf>
    <xf numFmtId="0" fontId="46" fillId="0" borderId="197" xfId="0" applyFont="1" applyBorder="1" applyAlignment="1">
      <alignment horizontal="right" vertical="center"/>
    </xf>
    <xf numFmtId="0" fontId="46" fillId="0" borderId="160" xfId="0" applyFont="1" applyBorder="1" applyAlignment="1">
      <alignment horizontal="right" vertical="center"/>
    </xf>
    <xf numFmtId="0" fontId="46" fillId="0" borderId="198" xfId="0" applyFont="1" applyBorder="1" applyAlignment="1">
      <alignment horizontal="right" vertical="center"/>
    </xf>
    <xf numFmtId="0" fontId="46" fillId="0" borderId="162" xfId="0" applyFont="1" applyBorder="1" applyAlignment="1">
      <alignment horizontal="right" vertical="center"/>
    </xf>
    <xf numFmtId="49" fontId="46" fillId="0" borderId="201" xfId="0" applyNumberFormat="1" applyFont="1" applyBorder="1" applyAlignment="1">
      <alignment horizontal="center" vertical="center" shrinkToFit="1"/>
    </xf>
    <xf numFmtId="0" fontId="46" fillId="0" borderId="201" xfId="0" applyFont="1" applyBorder="1" applyAlignment="1">
      <alignment horizontal="center" vertical="center" shrinkToFit="1"/>
    </xf>
    <xf numFmtId="0" fontId="46" fillId="0" borderId="164" xfId="0" applyFont="1" applyBorder="1" applyAlignment="1">
      <alignment horizontal="left" vertical="center"/>
    </xf>
    <xf numFmtId="0" fontId="46" fillId="0" borderId="165" xfId="0" applyFont="1" applyBorder="1" applyAlignment="1">
      <alignment horizontal="left" vertical="center"/>
    </xf>
    <xf numFmtId="0" fontId="46" fillId="0" borderId="166" xfId="0" applyFont="1" applyBorder="1" applyAlignment="1">
      <alignment horizontal="left" vertical="center"/>
    </xf>
    <xf numFmtId="0" fontId="41" fillId="0" borderId="201" xfId="0" applyFont="1" applyBorder="1" applyAlignment="1">
      <alignment horizontal="center" vertical="center" shrinkToFit="1"/>
    </xf>
    <xf numFmtId="0" fontId="111" fillId="0" borderId="0" xfId="0" applyFont="1" applyAlignment="1">
      <alignment horizontal="center" vertical="center"/>
    </xf>
    <xf numFmtId="0" fontId="73" fillId="0" borderId="0" xfId="0" applyFont="1" applyAlignment="1">
      <alignment horizontal="left" vertical="center"/>
    </xf>
    <xf numFmtId="0" fontId="112" fillId="0" borderId="0" xfId="0" applyFont="1" applyAlignment="1">
      <alignment horizontal="left" vertical="center" shrinkToFit="1"/>
    </xf>
    <xf numFmtId="0" fontId="46" fillId="0" borderId="34" xfId="0" applyFont="1" applyBorder="1" applyAlignment="1">
      <alignment horizontal="left" vertical="center" wrapText="1"/>
    </xf>
    <xf numFmtId="0" fontId="46" fillId="0" borderId="34" xfId="0" applyFont="1" applyBorder="1" applyAlignment="1">
      <alignment horizontal="center" vertical="center" shrinkToFit="1"/>
    </xf>
    <xf numFmtId="0" fontId="46" fillId="0" borderId="165" xfId="0" applyFont="1" applyFill="1" applyBorder="1" applyAlignment="1">
      <alignment horizontal="center" vertical="center"/>
    </xf>
    <xf numFmtId="0" fontId="41" fillId="0" borderId="158" xfId="0" applyFont="1" applyBorder="1" applyAlignment="1">
      <alignment horizontal="left" vertical="center" wrapText="1"/>
    </xf>
    <xf numFmtId="0" fontId="73" fillId="0" borderId="158" xfId="0" applyFont="1" applyBorder="1" applyAlignment="1">
      <alignment horizontal="left" vertical="center" wrapText="1"/>
    </xf>
    <xf numFmtId="0" fontId="46" fillId="0" borderId="165" xfId="0" applyFont="1" applyBorder="1" applyAlignment="1">
      <alignment horizontal="center" vertical="center" wrapText="1"/>
    </xf>
    <xf numFmtId="0" fontId="46" fillId="0" borderId="166" xfId="0" applyFont="1" applyBorder="1" applyAlignment="1">
      <alignment horizontal="center" vertical="center" wrapText="1"/>
    </xf>
    <xf numFmtId="0" fontId="46" fillId="0" borderId="165" xfId="0" applyFont="1" applyBorder="1" applyAlignment="1">
      <alignment horizontal="center" vertical="center"/>
    </xf>
    <xf numFmtId="0" fontId="46" fillId="0" borderId="166" xfId="0" applyFont="1" applyBorder="1" applyAlignment="1">
      <alignment horizontal="center" vertical="center"/>
    </xf>
    <xf numFmtId="0" fontId="84" fillId="0" borderId="203" xfId="0" applyFont="1" applyBorder="1" applyAlignment="1">
      <alignment horizontal="center"/>
    </xf>
    <xf numFmtId="0" fontId="84" fillId="0" borderId="2" xfId="0" applyFont="1" applyBorder="1" applyAlignment="1">
      <alignment horizontal="center"/>
    </xf>
    <xf numFmtId="38" fontId="46" fillId="0" borderId="0" xfId="3" applyFont="1" applyBorder="1" applyAlignment="1">
      <alignment horizontal="center" vertical="center"/>
    </xf>
    <xf numFmtId="0" fontId="84" fillId="0" borderId="160" xfId="0" applyFont="1" applyBorder="1" applyAlignment="1">
      <alignment horizontal="center"/>
    </xf>
    <xf numFmtId="0" fontId="84" fillId="0" borderId="0" xfId="0" applyFont="1" applyBorder="1" applyAlignment="1">
      <alignment horizontal="center"/>
    </xf>
    <xf numFmtId="0" fontId="46" fillId="0" borderId="161" xfId="0" applyFont="1" applyBorder="1" applyAlignment="1">
      <alignment horizontal="center" vertical="center"/>
    </xf>
    <xf numFmtId="0" fontId="46" fillId="0" borderId="163" xfId="0" applyFont="1" applyBorder="1" applyAlignment="1">
      <alignment horizontal="center" vertical="center"/>
    </xf>
    <xf numFmtId="0" fontId="73" fillId="0" borderId="202" xfId="0" applyFont="1" applyBorder="1" applyAlignment="1">
      <alignment horizontal="center" vertical="center"/>
    </xf>
    <xf numFmtId="0" fontId="73" fillId="0" borderId="160" xfId="0" applyFont="1" applyBorder="1" applyAlignment="1">
      <alignment horizontal="center" vertical="center"/>
    </xf>
    <xf numFmtId="0" fontId="73" fillId="0" borderId="1" xfId="0" applyFont="1" applyBorder="1" applyAlignment="1">
      <alignment horizontal="center" vertical="center"/>
    </xf>
    <xf numFmtId="0" fontId="73" fillId="0" borderId="0" xfId="0" applyFont="1" applyBorder="1" applyAlignment="1">
      <alignment horizontal="center" vertical="center"/>
    </xf>
    <xf numFmtId="0" fontId="46" fillId="0" borderId="164" xfId="0" applyFont="1" applyFill="1" applyBorder="1" applyAlignment="1">
      <alignment horizontal="center" vertical="center"/>
    </xf>
    <xf numFmtId="0" fontId="73" fillId="0" borderId="6" xfId="0" applyFont="1" applyBorder="1" applyAlignment="1">
      <alignment horizontal="left" vertical="center" wrapText="1"/>
    </xf>
    <xf numFmtId="0" fontId="73" fillId="0" borderId="7" xfId="0" applyFont="1" applyBorder="1" applyAlignment="1">
      <alignment horizontal="left" vertical="center" wrapText="1"/>
    </xf>
    <xf numFmtId="0" fontId="73" fillId="0" borderId="8" xfId="0" applyFont="1" applyBorder="1" applyAlignment="1">
      <alignment horizontal="left" vertical="center" wrapText="1"/>
    </xf>
    <xf numFmtId="0" fontId="73" fillId="0" borderId="1" xfId="0" applyFont="1" applyBorder="1" applyAlignment="1">
      <alignment horizontal="left" vertical="center" wrapText="1"/>
    </xf>
    <xf numFmtId="0" fontId="73" fillId="0" borderId="162" xfId="0" applyFont="1" applyBorder="1" applyAlignment="1">
      <alignment horizontal="left" vertical="center" wrapText="1"/>
    </xf>
    <xf numFmtId="0" fontId="73" fillId="0" borderId="159" xfId="0" applyFont="1" applyBorder="1" applyAlignment="1">
      <alignment horizontal="left" vertical="center" wrapText="1"/>
    </xf>
  </cellXfs>
  <cellStyles count="9">
    <cellStyle name="パーセント" xfId="1" builtinId="5"/>
    <cellStyle name="ハイパーリンク" xfId="2" builtinId="8"/>
    <cellStyle name="桁区切り" xfId="3" builtinId="6"/>
    <cellStyle name="標準" xfId="0" builtinId="0"/>
    <cellStyle name="標準 2" xfId="4"/>
    <cellStyle name="標準 3" xfId="5"/>
    <cellStyle name="標準 4" xfId="6"/>
    <cellStyle name="標準 5" xfId="7"/>
    <cellStyle name="標準 6" xfId="8"/>
  </cellStyles>
  <dxfs count="21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png"/><Relationship Id="rId5" Type="http://schemas.openxmlformats.org/officeDocument/2006/relationships/image" Target="../media/image13.emf"/><Relationship Id="rId4" Type="http://schemas.openxmlformats.org/officeDocument/2006/relationships/image" Target="../media/image12.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_&#24314;&#31689;&#20303;&#23429;&#23616;/05_&#25216;&#34899;&#31649;&#29702;&#35506;/&#25216;&#34899;&#31649;&#29702;&#20418;/&#12304;&#65296;&#65297;&#12305;&#25216;&#34899;&#31649;&#29702;&#22996;&#21729;&#20250;/0123%20&#26045;&#24037;&#20307;&#21046;&#12539;&#30435;&#29702;&#25216;&#34899;&#32773;/&#24037;&#20107;&#38306;&#20418;&#26360;&#39006;(&#19968;&#25324;&#20837;&#21147;&#12471;&#12473;&#12486;&#12512;)/master%20data/&#26368;&#26032;&#20197;&#22806;&#12399;&#12371;&#12385;&#12425;&#12398;&#12501;&#12457;&#12523;&#12480;&#12408;&#31227;&#21205;/20231107&#19968;&#25324;&#20837;&#21147;&#12487;&#12540;&#124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括入力シート"/>
      <sheetName val="請負人提出書類一覧"/>
      <sheetName val="1"/>
      <sheetName val="3"/>
      <sheetName val="5"/>
      <sheetName val="6"/>
      <sheetName val="7"/>
      <sheetName val="8"/>
      <sheetName val="9"/>
      <sheetName val="10"/>
      <sheetName val="11"/>
      <sheetName val="12"/>
      <sheetName val="13-1"/>
      <sheetName val="13-2"/>
      <sheetName val="14-1"/>
      <sheetName val="14-2"/>
      <sheetName val="14-3"/>
      <sheetName val="16"/>
      <sheetName val="17"/>
      <sheetName val="18"/>
      <sheetName val="19"/>
      <sheetName val="20"/>
      <sheetName val="21"/>
      <sheetName val="22"/>
      <sheetName val="23"/>
      <sheetName val="24"/>
      <sheetName val="25"/>
      <sheetName val="26"/>
      <sheetName val="27"/>
      <sheetName val="28"/>
      <sheetName val="30"/>
      <sheetName val="31"/>
      <sheetName val="32"/>
      <sheetName val="33"/>
      <sheetName val="34"/>
      <sheetName val="35"/>
      <sheetName val="36"/>
      <sheetName val="37-1"/>
      <sheetName val="37-2"/>
      <sheetName val="38"/>
      <sheetName val="40"/>
      <sheetName val="41"/>
      <sheetName val="42"/>
      <sheetName val="43"/>
      <sheetName val="44"/>
      <sheetName val="99"/>
    </sheetNames>
    <sheetDataSet>
      <sheetData sheetId="0">
        <row r="6">
          <cell r="B6"/>
        </row>
        <row r="8">
          <cell r="B8"/>
        </row>
        <row r="15">
          <cell r="B15"/>
          <cell r="C15"/>
          <cell r="D1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nyusatsu.e-hyogo.jp/www/kobe/contents/1002010036146/index.html" TargetMode="External"/><Relationship Id="rId18" Type="http://schemas.openxmlformats.org/officeDocument/2006/relationships/hyperlink" Target="https://www.city.kobe.lg.jp/a66958/business/todokede/kankyokyoku/air/yousiki2.html" TargetMode="External"/><Relationship Id="rId26" Type="http://schemas.openxmlformats.org/officeDocument/2006/relationships/printerSettings" Target="../printerSettings/printerSettings2.bin"/><Relationship Id="rId3" Type="http://schemas.openxmlformats.org/officeDocument/2006/relationships/hyperlink" Target="http://ct.jacic.or.jp/" TargetMode="External"/><Relationship Id="rId21" Type="http://schemas.openxmlformats.org/officeDocument/2006/relationships/hyperlink" Target="https://www.nyusatsu.e-hyogo.jp/www/kobe/contents/1667285552290/index.html" TargetMode="External"/><Relationship Id="rId7" Type="http://schemas.openxmlformats.org/officeDocument/2006/relationships/hyperlink" Target="https://www.recycle.jacic.or.jp/" TargetMode="External"/><Relationship Id="rId12" Type="http://schemas.openxmlformats.org/officeDocument/2006/relationships/hyperlink" Target="https://www.nyusatsu.e-hyogo.jp/www/kobe/contents/1667285552290/index.html" TargetMode="External"/><Relationship Id="rId17" Type="http://schemas.openxmlformats.org/officeDocument/2006/relationships/hyperlink" Target="https://www.city.kobe.lg.jp/a66958/business/todokede/kankyokyoku/air/yousiki2.html" TargetMode="External"/><Relationship Id="rId25" Type="http://schemas.openxmlformats.org/officeDocument/2006/relationships/hyperlink" Target="https://www.mhlw.go.jp/file/06-Seisakujouhou-11300000-Roudoukijunkyokuanzeneiseibu/0000142158.pdf" TargetMode="External"/><Relationship Id="rId2" Type="http://schemas.openxmlformats.org/officeDocument/2006/relationships/hyperlink" Target="http://ct.jacic.or.jp/" TargetMode="External"/><Relationship Id="rId16" Type="http://schemas.openxmlformats.org/officeDocument/2006/relationships/hyperlink" Target="https://www.city.kobe.lg.jp/a66958/business/todokede/kankyokyoku/air/yousiki2.html" TargetMode="External"/><Relationship Id="rId20" Type="http://schemas.openxmlformats.org/officeDocument/2006/relationships/hyperlink" Target="https://www.nyusatsu.e-hyogo.jp/www/kobe/contents/1667285552290/index.html" TargetMode="External"/><Relationship Id="rId1" Type="http://schemas.openxmlformats.org/officeDocument/2006/relationships/hyperlink" Target="https://www.mlit.go.jp/sogoseisaku/region/recycle/d03project/d0306/page_03060101credas1top.htm" TargetMode="External"/><Relationship Id="rId6" Type="http://schemas.openxmlformats.org/officeDocument/2006/relationships/hyperlink" Target="https://www.mlit.go.jp/sogoseisaku/region/recycle/d03project/d0306/page_03060101credas1top.htm" TargetMode="External"/><Relationship Id="rId11" Type="http://schemas.openxmlformats.org/officeDocument/2006/relationships/hyperlink" Target="https://www.nyusatsu.e-hyogo.jp/www/kobe/contents/1667285552290/index.html" TargetMode="External"/><Relationship Id="rId24" Type="http://schemas.openxmlformats.org/officeDocument/2006/relationships/hyperlink" Target="https://jsite.mhlw.go.jp/okinawa-roudoukyoku/library/okinawa-roudoukyoku/ken-an/H25/kennsetukoujikeikakutodokenopoinnto.pdf" TargetMode="External"/><Relationship Id="rId5" Type="http://schemas.openxmlformats.org/officeDocument/2006/relationships/hyperlink" Target="https://www.recycle.jacic.or.jp/"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www.nyusatsu.e-hyogo.jp/www/kobe/contents/1667285552290/index.html" TargetMode="External"/><Relationship Id="rId10" Type="http://schemas.openxmlformats.org/officeDocument/2006/relationships/hyperlink" Target="https://www.nyusatsu.e-hyogo.jp/www/kobe/contents/1667285552290/index.html" TargetMode="External"/><Relationship Id="rId19" Type="http://schemas.openxmlformats.org/officeDocument/2006/relationships/hyperlink" Target="https://www.city.kobe.lg.jp/a66958/business/todokede/kankyokyoku/air/kaitaikojiindex.html" TargetMode="External"/><Relationship Id="rId4" Type="http://schemas.openxmlformats.org/officeDocument/2006/relationships/hyperlink" Target="http://ct.jacic.or.jp/" TargetMode="External"/><Relationship Id="rId9" Type="http://schemas.openxmlformats.org/officeDocument/2006/relationships/hyperlink" Target="https://www.nyusatsu.e-hyogo.jp/www/kobe/contents/1667285552290/index.html" TargetMode="External"/><Relationship Id="rId14" Type="http://schemas.openxmlformats.org/officeDocument/2006/relationships/hyperlink" Target="https://www.city.kobe.lg.jp/a03026/business/todokede/jutakutoshikyoku/kenchiku/sekkei.html" TargetMode="External"/><Relationship Id="rId22" Type="http://schemas.openxmlformats.org/officeDocument/2006/relationships/hyperlink" Target="https://www.nyusatsu.e-hyogo.jp/www/kobe/contents/1667285552290/index.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42.bin"/><Relationship Id="rId4" Type="http://schemas.openxmlformats.org/officeDocument/2006/relationships/comments" Target="../comments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46.bin"/><Relationship Id="rId1" Type="http://schemas.openxmlformats.org/officeDocument/2006/relationships/hyperlink" Target="http://www.city.kobe.lg.jp/business/regulation/construction/work/img/kouji-hyoutei-all.pdf"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75"/>
  <sheetViews>
    <sheetView zoomScale="85" zoomScaleNormal="85" workbookViewId="0">
      <selection activeCell="B66" sqref="B66:D66"/>
    </sheetView>
  </sheetViews>
  <sheetFormatPr defaultColWidth="9" defaultRowHeight="20.149999999999999" customHeight="1"/>
  <cols>
    <col min="1" max="1" width="20.36328125" style="309" bestFit="1" customWidth="1"/>
    <col min="2" max="8" width="8.6328125" style="175" customWidth="1"/>
    <col min="9" max="9" width="3.6328125" style="175" customWidth="1"/>
    <col min="10" max="10" width="8.6328125" style="309" customWidth="1"/>
    <col min="11" max="25" width="8.6328125" style="175" customWidth="1"/>
    <col min="26" max="26" width="9.26953125" style="175" bestFit="1" customWidth="1"/>
    <col min="27" max="27" width="10.08984375" style="175" bestFit="1" customWidth="1"/>
    <col min="28" max="28" width="11.453125" style="175" bestFit="1" customWidth="1"/>
    <col min="29" max="29" width="12.453125" style="175" bestFit="1" customWidth="1"/>
    <col min="30" max="16384" width="9" style="175"/>
  </cols>
  <sheetData>
    <row r="1" spans="1:18" ht="20.149999999999999" customHeight="1">
      <c r="B1" s="312"/>
      <c r="C1" s="308" t="s">
        <v>1445</v>
      </c>
      <c r="H1" s="314"/>
    </row>
    <row r="2" spans="1:18" ht="20.149999999999999" customHeight="1">
      <c r="B2" s="313"/>
      <c r="C2" s="308" t="s">
        <v>1446</v>
      </c>
      <c r="H2" s="314"/>
      <c r="J2" s="308"/>
    </row>
    <row r="3" spans="1:18" ht="20.149999999999999" customHeight="1">
      <c r="B3" s="308" t="s">
        <v>1549</v>
      </c>
      <c r="H3" s="314"/>
    </row>
    <row r="4" spans="1:18" s="308" customFormat="1" ht="20.149999999999999" customHeight="1">
      <c r="A4" s="316"/>
      <c r="B4" s="315" t="s">
        <v>1449</v>
      </c>
      <c r="C4" s="315"/>
      <c r="D4" s="315"/>
      <c r="E4" s="315"/>
      <c r="F4" s="315"/>
      <c r="G4" s="315"/>
      <c r="H4" s="315"/>
      <c r="I4" s="318"/>
      <c r="J4" s="316" t="s">
        <v>1450</v>
      </c>
      <c r="K4" s="315"/>
      <c r="L4" s="315"/>
      <c r="M4" s="315"/>
      <c r="N4" s="315"/>
      <c r="O4" s="315"/>
      <c r="P4" s="315"/>
      <c r="Q4" s="315"/>
      <c r="R4" s="315"/>
    </row>
    <row r="6" spans="1:18" ht="20.149999999999999" customHeight="1">
      <c r="A6" s="319" t="s">
        <v>1429</v>
      </c>
      <c r="B6" s="1715"/>
      <c r="C6" s="1716"/>
      <c r="D6" s="1716"/>
      <c r="E6" s="1716"/>
      <c r="F6" s="1716"/>
      <c r="G6" s="1716"/>
      <c r="H6" s="1717"/>
      <c r="J6" s="309" t="s">
        <v>1444</v>
      </c>
    </row>
    <row r="8" spans="1:18" ht="20.149999999999999" customHeight="1">
      <c r="A8" s="319" t="s">
        <v>1455</v>
      </c>
      <c r="B8" s="1715"/>
      <c r="C8" s="1716"/>
      <c r="D8" s="1716"/>
      <c r="E8" s="1716"/>
      <c r="F8" s="1716"/>
      <c r="G8" s="1716"/>
      <c r="H8" s="1717"/>
      <c r="J8" s="309" t="s">
        <v>1443</v>
      </c>
    </row>
    <row r="9" spans="1:18" ht="20.149999999999999" customHeight="1">
      <c r="A9" s="319" t="s">
        <v>1456</v>
      </c>
      <c r="B9" s="1715"/>
      <c r="C9" s="1716"/>
      <c r="D9" s="1716"/>
      <c r="E9" s="1716"/>
      <c r="F9" s="1716"/>
      <c r="G9" s="1716"/>
      <c r="H9" s="1717"/>
      <c r="J9" s="309" t="s">
        <v>1466</v>
      </c>
    </row>
    <row r="10" spans="1:18" s="310" customFormat="1" ht="20.149999999999999" customHeight="1">
      <c r="A10" s="309"/>
      <c r="B10" s="311" t="s">
        <v>2621</v>
      </c>
      <c r="C10" s="311" t="s">
        <v>1166</v>
      </c>
      <c r="D10" s="311" t="s">
        <v>1440</v>
      </c>
      <c r="J10" s="309"/>
    </row>
    <row r="11" spans="1:18" ht="20.149999999999999" customHeight="1">
      <c r="A11" s="319" t="s">
        <v>1416</v>
      </c>
      <c r="B11" s="334"/>
      <c r="C11" s="317"/>
      <c r="D11" s="317"/>
      <c r="F11" s="1211"/>
      <c r="J11" s="309" t="s">
        <v>2622</v>
      </c>
    </row>
    <row r="12" spans="1:18" s="310" customFormat="1" ht="20.149999999999999" customHeight="1">
      <c r="A12" s="309"/>
      <c r="B12" s="311"/>
      <c r="C12" s="311"/>
      <c r="D12" s="311"/>
      <c r="J12" s="309"/>
    </row>
    <row r="13" spans="1:18" s="310" customFormat="1" ht="20.149999999999999" customHeight="1">
      <c r="A13" s="319" t="s">
        <v>1476</v>
      </c>
      <c r="B13" s="367" t="s">
        <v>1477</v>
      </c>
      <c r="C13" s="311"/>
      <c r="D13" s="311"/>
      <c r="J13" s="309"/>
    </row>
    <row r="14" spans="1:18" s="310" customFormat="1" ht="20.149999999999999" customHeight="1">
      <c r="A14" s="319"/>
      <c r="B14" s="1200" t="s">
        <v>2612</v>
      </c>
      <c r="C14" s="311"/>
      <c r="D14" s="311"/>
      <c r="J14" s="309"/>
    </row>
    <row r="15" spans="1:18" s="310" customFormat="1" ht="20.149999999999999" customHeight="1">
      <c r="A15" s="319" t="s">
        <v>1475</v>
      </c>
      <c r="B15" s="1715"/>
      <c r="C15" s="1716"/>
      <c r="D15" s="1717"/>
      <c r="E15" s="1198"/>
      <c r="F15" s="1198"/>
      <c r="G15" s="1198"/>
      <c r="H15" s="1198"/>
      <c r="I15" s="1198"/>
      <c r="J15" s="1199"/>
      <c r="K15" s="1198"/>
    </row>
    <row r="16" spans="1:18" s="310" customFormat="1" ht="20.149999999999999" customHeight="1">
      <c r="A16" s="319" t="s">
        <v>1745</v>
      </c>
      <c r="B16" s="1715"/>
      <c r="C16" s="1716"/>
      <c r="D16" s="1717"/>
      <c r="J16" s="309" t="s">
        <v>1521</v>
      </c>
    </row>
    <row r="17" spans="1:10" s="310" customFormat="1" ht="20.149999999999999" customHeight="1">
      <c r="A17" s="319" t="s">
        <v>1746</v>
      </c>
      <c r="B17" s="1715"/>
      <c r="C17" s="1716"/>
      <c r="D17" s="1717"/>
      <c r="J17" s="309"/>
    </row>
    <row r="18" spans="1:10" s="310" customFormat="1" ht="20.149999999999999" customHeight="1">
      <c r="A18" s="319" t="s">
        <v>1747</v>
      </c>
      <c r="B18" s="1715"/>
      <c r="C18" s="1716"/>
      <c r="D18" s="1717"/>
      <c r="J18" s="309"/>
    </row>
    <row r="19" spans="1:10" ht="20.149999999999999" customHeight="1">
      <c r="B19" s="311" t="s">
        <v>1428</v>
      </c>
      <c r="C19" s="311" t="s">
        <v>1426</v>
      </c>
      <c r="D19" s="311" t="s">
        <v>1427</v>
      </c>
    </row>
    <row r="20" spans="1:10" ht="20.149999999999999" customHeight="1">
      <c r="A20" s="319" t="s">
        <v>1748</v>
      </c>
      <c r="B20" s="317"/>
      <c r="C20" s="317"/>
      <c r="D20" s="317"/>
      <c r="J20" s="309" t="s">
        <v>1478</v>
      </c>
    </row>
    <row r="21" spans="1:10" ht="20.149999999999999" customHeight="1">
      <c r="B21" s="311" t="s">
        <v>1428</v>
      </c>
      <c r="C21" s="311" t="s">
        <v>1426</v>
      </c>
      <c r="D21" s="311" t="s">
        <v>1427</v>
      </c>
    </row>
    <row r="22" spans="1:10" ht="20.149999999999999" customHeight="1">
      <c r="A22" s="319" t="s">
        <v>1749</v>
      </c>
      <c r="B22" s="317"/>
      <c r="C22" s="317"/>
      <c r="D22" s="317"/>
      <c r="J22" s="309" t="s">
        <v>1479</v>
      </c>
    </row>
    <row r="23" spans="1:10" s="310" customFormat="1" ht="20.149999999999999" customHeight="1">
      <c r="A23" s="309"/>
      <c r="B23" s="311" t="s">
        <v>2623</v>
      </c>
      <c r="C23" s="311" t="s">
        <v>1419</v>
      </c>
      <c r="D23" s="311" t="s">
        <v>1418</v>
      </c>
      <c r="J23" s="309"/>
    </row>
    <row r="24" spans="1:10" ht="20.149999999999999" customHeight="1">
      <c r="A24" s="320" t="s">
        <v>1441</v>
      </c>
      <c r="B24" s="334"/>
      <c r="C24" s="334"/>
      <c r="D24" s="334"/>
      <c r="E24" s="1197">
        <f>D24+1</f>
        <v>1</v>
      </c>
      <c r="F24" s="1210" t="e">
        <f>DATEVALUE("令和"&amp;B24&amp;"年"&amp;C24&amp;"月"&amp;D24&amp;"日")</f>
        <v>#VALUE!</v>
      </c>
      <c r="G24" s="1210" t="e">
        <f>F24+1</f>
        <v>#VALUE!</v>
      </c>
      <c r="J24" s="309" t="s">
        <v>2619</v>
      </c>
    </row>
    <row r="25" spans="1:10" ht="20.149999999999999" customHeight="1">
      <c r="A25" s="319" t="s">
        <v>1442</v>
      </c>
      <c r="B25" s="311" t="s">
        <v>2623</v>
      </c>
      <c r="C25" s="311" t="s">
        <v>1419</v>
      </c>
      <c r="D25" s="311" t="s">
        <v>1418</v>
      </c>
    </row>
    <row r="26" spans="1:10" ht="20.149999999999999" customHeight="1">
      <c r="A26" s="321" t="s">
        <v>539</v>
      </c>
      <c r="B26" s="317"/>
      <c r="C26" s="317"/>
      <c r="D26" s="317"/>
      <c r="E26" s="1197"/>
      <c r="J26" s="309" t="s">
        <v>1469</v>
      </c>
    </row>
    <row r="27" spans="1:10" ht="20.149999999999999" customHeight="1">
      <c r="A27" s="321" t="s">
        <v>1520</v>
      </c>
      <c r="B27" s="311" t="s">
        <v>2623</v>
      </c>
      <c r="C27" s="311" t="s">
        <v>1419</v>
      </c>
      <c r="D27" s="311" t="s">
        <v>1418</v>
      </c>
    </row>
    <row r="28" spans="1:10" ht="20.149999999999999" customHeight="1">
      <c r="A28" s="321" t="s">
        <v>540</v>
      </c>
      <c r="B28" s="317"/>
      <c r="C28" s="317"/>
      <c r="D28" s="317"/>
    </row>
    <row r="29" spans="1:10" ht="20.149999999999999" customHeight="1">
      <c r="A29" s="321" t="s">
        <v>1435</v>
      </c>
      <c r="B29" s="317"/>
      <c r="C29" s="317"/>
      <c r="D29" s="317"/>
    </row>
    <row r="30" spans="1:10" ht="20.149999999999999" customHeight="1">
      <c r="A30" s="321" t="s">
        <v>1436</v>
      </c>
      <c r="B30" s="317"/>
      <c r="C30" s="317"/>
      <c r="D30" s="317"/>
    </row>
    <row r="31" spans="1:10" ht="20.149999999999999" customHeight="1">
      <c r="A31" s="321" t="s">
        <v>1437</v>
      </c>
      <c r="B31" s="317"/>
      <c r="C31" s="317"/>
      <c r="D31" s="317"/>
    </row>
    <row r="32" spans="1:10" ht="20.149999999999999" customHeight="1">
      <c r="A32" s="321" t="s">
        <v>1438</v>
      </c>
      <c r="B32" s="317"/>
      <c r="C32" s="317"/>
      <c r="D32" s="317"/>
    </row>
    <row r="33" spans="1:10" ht="20.149999999999999" customHeight="1">
      <c r="A33" s="321" t="s">
        <v>1439</v>
      </c>
      <c r="B33" s="317"/>
      <c r="C33" s="317"/>
      <c r="D33" s="317"/>
    </row>
    <row r="34" spans="1:10" ht="20.149999999999999" customHeight="1">
      <c r="A34" s="321" t="s">
        <v>547</v>
      </c>
      <c r="B34" s="334">
        <f>IF(B29="",B28,IF(B30="",B29,IF(B31="",B30,IF(B32="",B31,IF(B33="",B32,B33)))))</f>
        <v>0</v>
      </c>
      <c r="C34" s="334">
        <f>IF(C29="",C28,IF(C30="",C29,IF(C31="",C30,IF(C32="",C31,IF(C33="",C32,C33)))))</f>
        <v>0</v>
      </c>
      <c r="D34" s="334">
        <f>IF(D29="",D28,IF(D30="",D29,IF(D31="",D30,IF(D32="",D31,IF(D33="",D32,D33)))))</f>
        <v>0</v>
      </c>
      <c r="J34" s="309" t="s">
        <v>1465</v>
      </c>
    </row>
    <row r="35" spans="1:10" ht="20.149999999999999" customHeight="1">
      <c r="A35" s="321"/>
      <c r="B35" s="311" t="s">
        <v>2623</v>
      </c>
      <c r="C35" s="311" t="s">
        <v>1419</v>
      </c>
      <c r="D35" s="311" t="s">
        <v>1418</v>
      </c>
    </row>
    <row r="36" spans="1:10" ht="20.149999999999999" customHeight="1">
      <c r="A36" s="321" t="s">
        <v>1704</v>
      </c>
      <c r="B36" s="317"/>
      <c r="C36" s="317"/>
      <c r="D36" s="317"/>
      <c r="J36" s="309" t="s">
        <v>1703</v>
      </c>
    </row>
    <row r="37" spans="1:10" ht="20.149999999999999" customHeight="1">
      <c r="A37" s="321" t="s">
        <v>1705</v>
      </c>
      <c r="B37" s="317"/>
      <c r="C37" s="317"/>
      <c r="D37" s="317"/>
    </row>
    <row r="38" spans="1:10" ht="20.149999999999999" customHeight="1">
      <c r="A38" s="319"/>
      <c r="B38" s="311" t="s">
        <v>2623</v>
      </c>
      <c r="C38" s="311" t="s">
        <v>1419</v>
      </c>
      <c r="D38" s="311" t="s">
        <v>1418</v>
      </c>
    </row>
    <row r="39" spans="1:10" ht="20.149999999999999" customHeight="1">
      <c r="A39" s="320" t="s">
        <v>1468</v>
      </c>
      <c r="B39" s="317"/>
      <c r="C39" s="317"/>
      <c r="D39" s="317"/>
      <c r="J39" s="309" t="s">
        <v>1530</v>
      </c>
    </row>
    <row r="41" spans="1:10" ht="20.149999999999999" customHeight="1">
      <c r="A41" s="320" t="s">
        <v>1761</v>
      </c>
      <c r="B41" s="317"/>
      <c r="C41" s="317"/>
      <c r="D41" s="317"/>
      <c r="J41" s="309" t="s">
        <v>1762</v>
      </c>
    </row>
    <row r="42" spans="1:10" ht="20.149999999999999" customHeight="1">
      <c r="A42" s="545" t="s">
        <v>1760</v>
      </c>
    </row>
    <row r="43" spans="1:10" ht="20.149999999999999" customHeight="1">
      <c r="A43" s="319" t="s">
        <v>1430</v>
      </c>
    </row>
    <row r="44" spans="1:10" ht="20.149999999999999" customHeight="1">
      <c r="A44" s="321" t="s">
        <v>1145</v>
      </c>
      <c r="B44" s="1715"/>
      <c r="C44" s="1716"/>
      <c r="D44" s="1716"/>
      <c r="E44" s="1716"/>
      <c r="F44" s="1716"/>
      <c r="G44" s="1716"/>
      <c r="H44" s="1717"/>
    </row>
    <row r="45" spans="1:10" ht="20.149999999999999" customHeight="1">
      <c r="A45" s="321" t="s">
        <v>1431</v>
      </c>
      <c r="B45" s="1715"/>
      <c r="C45" s="1716"/>
      <c r="D45" s="1716"/>
      <c r="E45" s="1716"/>
      <c r="F45" s="1716"/>
      <c r="G45" s="1716"/>
      <c r="H45" s="1717"/>
    </row>
    <row r="46" spans="1:10" ht="20.149999999999999" customHeight="1">
      <c r="A46" s="321" t="s">
        <v>1447</v>
      </c>
      <c r="B46" s="1715"/>
      <c r="C46" s="1716"/>
      <c r="D46" s="1716"/>
      <c r="E46" s="1716"/>
      <c r="F46" s="1716"/>
      <c r="G46" s="1716"/>
      <c r="H46" s="1717"/>
      <c r="I46" s="324"/>
      <c r="J46" s="309" t="s">
        <v>1546</v>
      </c>
    </row>
    <row r="47" spans="1:10" ht="20.149999999999999" customHeight="1">
      <c r="A47" s="321" t="s">
        <v>1470</v>
      </c>
      <c r="B47" s="340" t="s">
        <v>1473</v>
      </c>
      <c r="C47" s="317"/>
      <c r="D47" s="340" t="s">
        <v>1472</v>
      </c>
      <c r="E47" s="317"/>
      <c r="F47" s="339"/>
      <c r="G47" s="339"/>
      <c r="H47" s="339"/>
      <c r="I47" s="324"/>
      <c r="J47" s="309" t="s">
        <v>1471</v>
      </c>
    </row>
    <row r="48" spans="1:10" ht="20.149999999999999" customHeight="1">
      <c r="B48" s="311" t="s">
        <v>1428</v>
      </c>
      <c r="C48" s="311" t="s">
        <v>1426</v>
      </c>
      <c r="D48" s="311" t="s">
        <v>1427</v>
      </c>
    </row>
    <row r="49" spans="1:10" ht="20.149999999999999" customHeight="1">
      <c r="A49" s="321" t="s">
        <v>1432</v>
      </c>
      <c r="B49" s="317" t="s">
        <v>3107</v>
      </c>
      <c r="C49" s="317"/>
      <c r="D49" s="317"/>
      <c r="F49" s="1199" t="s">
        <v>2617</v>
      </c>
      <c r="G49" s="1721"/>
      <c r="H49" s="1722"/>
      <c r="J49" s="309" t="s">
        <v>2620</v>
      </c>
    </row>
    <row r="50" spans="1:10" ht="20.149999999999999" customHeight="1">
      <c r="B50" s="311" t="s">
        <v>1428</v>
      </c>
      <c r="C50" s="311" t="s">
        <v>1426</v>
      </c>
      <c r="D50" s="311" t="s">
        <v>1427</v>
      </c>
    </row>
    <row r="51" spans="1:10" ht="20.149999999999999" customHeight="1">
      <c r="A51" s="321" t="s">
        <v>1448</v>
      </c>
      <c r="B51" s="317"/>
      <c r="C51" s="317"/>
      <c r="D51" s="317"/>
    </row>
    <row r="53" spans="1:10" ht="20.149999999999999" customHeight="1">
      <c r="E53" s="309"/>
      <c r="F53" s="311" t="s">
        <v>1428</v>
      </c>
      <c r="G53" s="311" t="s">
        <v>1426</v>
      </c>
      <c r="H53" s="311" t="s">
        <v>1427</v>
      </c>
    </row>
    <row r="54" spans="1:10" ht="20.149999999999999" customHeight="1">
      <c r="A54" s="319" t="s">
        <v>1433</v>
      </c>
      <c r="B54" s="1715"/>
      <c r="C54" s="1716"/>
      <c r="D54" s="1717"/>
      <c r="E54" s="957" t="s">
        <v>2496</v>
      </c>
      <c r="F54" s="317"/>
      <c r="G54" s="317"/>
      <c r="H54" s="317"/>
      <c r="J54" s="309" t="s">
        <v>2495</v>
      </c>
    </row>
    <row r="55" spans="1:10" ht="20.149999999999999" customHeight="1">
      <c r="B55" s="175" t="s">
        <v>3032</v>
      </c>
    </row>
    <row r="56" spans="1:10" ht="20.149999999999999" customHeight="1">
      <c r="A56" s="319" t="s">
        <v>1463</v>
      </c>
      <c r="B56" s="1718"/>
      <c r="C56" s="1719"/>
      <c r="D56" s="1720"/>
    </row>
    <row r="57" spans="1:10" ht="20.149999999999999" customHeight="1">
      <c r="A57" s="418" t="s">
        <v>1542</v>
      </c>
      <c r="B57" s="1718"/>
      <c r="C57" s="1719"/>
      <c r="D57" s="1720"/>
      <c r="J57" s="309" t="s">
        <v>1543</v>
      </c>
    </row>
    <row r="58" spans="1:10" ht="20.149999999999999" customHeight="1">
      <c r="B58" s="176"/>
      <c r="C58" s="176"/>
      <c r="D58" s="176"/>
      <c r="J58" s="309" t="s">
        <v>1544</v>
      </c>
    </row>
    <row r="59" spans="1:10" ht="20.149999999999999" customHeight="1">
      <c r="A59" s="319" t="s">
        <v>1464</v>
      </c>
      <c r="B59" s="1718"/>
      <c r="C59" s="1719"/>
      <c r="D59" s="1720"/>
    </row>
    <row r="60" spans="1:10" ht="20.149999999999999" customHeight="1">
      <c r="A60" s="418" t="s">
        <v>1542</v>
      </c>
      <c r="B60" s="1718"/>
      <c r="C60" s="1719"/>
      <c r="D60" s="1720"/>
      <c r="J60" s="309" t="s">
        <v>1545</v>
      </c>
    </row>
    <row r="61" spans="1:10" ht="20.149999999999999" customHeight="1">
      <c r="B61" s="176"/>
      <c r="C61" s="176"/>
      <c r="D61" s="176"/>
      <c r="J61" s="309" t="s">
        <v>1544</v>
      </c>
    </row>
    <row r="62" spans="1:10" ht="20.149999999999999" customHeight="1">
      <c r="A62" s="319" t="s">
        <v>3213</v>
      </c>
      <c r="B62" s="1718"/>
      <c r="C62" s="1719"/>
      <c r="D62" s="1720"/>
    </row>
    <row r="63" spans="1:10" ht="20.149999999999999" customHeight="1">
      <c r="A63" s="418" t="s">
        <v>1542</v>
      </c>
      <c r="B63" s="1718"/>
      <c r="C63" s="1719"/>
      <c r="D63" s="1720"/>
    </row>
    <row r="64" spans="1:10" ht="20.149999999999999" customHeight="1">
      <c r="B64" s="176"/>
      <c r="C64" s="176"/>
      <c r="D64" s="176"/>
      <c r="J64" s="309" t="s">
        <v>1544</v>
      </c>
    </row>
    <row r="65" spans="1:29" ht="20.149999999999999" customHeight="1">
      <c r="A65" s="319" t="s">
        <v>3209</v>
      </c>
      <c r="B65" s="1718"/>
      <c r="C65" s="1719"/>
      <c r="D65" s="1720"/>
    </row>
    <row r="66" spans="1:29" ht="20.149999999999999" customHeight="1">
      <c r="A66" s="418" t="s">
        <v>1542</v>
      </c>
      <c r="B66" s="1718"/>
      <c r="C66" s="1719"/>
      <c r="D66" s="1720"/>
    </row>
    <row r="68" spans="1:29" ht="20.149999999999999" customHeight="1">
      <c r="A68" s="319" t="s">
        <v>1434</v>
      </c>
    </row>
    <row r="69" spans="1:29" ht="20.149999999999999" customHeight="1">
      <c r="A69" s="321" t="s">
        <v>540</v>
      </c>
      <c r="B69" s="1711"/>
      <c r="C69" s="1712"/>
      <c r="D69" s="319" t="s">
        <v>2137</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49999999999999" customHeight="1">
      <c r="A70" s="321" t="s">
        <v>2132</v>
      </c>
      <c r="B70" s="1711"/>
      <c r="C70" s="1712"/>
      <c r="D70" s="1713" t="s">
        <v>2141</v>
      </c>
      <c r="E70" s="1714"/>
      <c r="F70" s="1711" t="str">
        <f>IF(B70="","",B70+B69)</f>
        <v/>
      </c>
      <c r="G70" s="1712"/>
      <c r="H70" s="791"/>
      <c r="J70" s="309" t="s">
        <v>2138</v>
      </c>
    </row>
    <row r="71" spans="1:29" ht="20.149999999999999" customHeight="1">
      <c r="A71" s="321" t="s">
        <v>2133</v>
      </c>
      <c r="B71" s="1711"/>
      <c r="C71" s="1712"/>
      <c r="D71" s="1713" t="s">
        <v>2142</v>
      </c>
      <c r="E71" s="1714"/>
      <c r="F71" s="1711" t="str">
        <f>IF(B71="","",B69+B71+B70)</f>
        <v/>
      </c>
      <c r="G71" s="1712"/>
      <c r="H71" s="791"/>
      <c r="J71" s="309" t="s">
        <v>2139</v>
      </c>
    </row>
    <row r="72" spans="1:29" ht="20.149999999999999" customHeight="1">
      <c r="A72" s="321" t="s">
        <v>2134</v>
      </c>
      <c r="B72" s="1711"/>
      <c r="C72" s="1712"/>
      <c r="D72" s="1713" t="s">
        <v>2143</v>
      </c>
      <c r="E72" s="1714"/>
      <c r="F72" s="1711" t="str">
        <f>IF(B72="","",B69+B70+B72+B71)</f>
        <v/>
      </c>
      <c r="G72" s="1712"/>
      <c r="H72" s="791"/>
    </row>
    <row r="73" spans="1:29" ht="20.149999999999999" customHeight="1">
      <c r="A73" s="321" t="s">
        <v>2135</v>
      </c>
      <c r="B73" s="1711"/>
      <c r="C73" s="1712"/>
      <c r="D73" s="1713" t="s">
        <v>2144</v>
      </c>
      <c r="E73" s="1714"/>
      <c r="F73" s="1711" t="str">
        <f>IF(B73="","",B69+B70+B71+B73+B72)</f>
        <v/>
      </c>
      <c r="G73" s="1712"/>
      <c r="H73" s="791"/>
    </row>
    <row r="74" spans="1:29" ht="20.149999999999999" customHeight="1">
      <c r="A74" s="321" t="s">
        <v>2136</v>
      </c>
      <c r="B74" s="1711"/>
      <c r="C74" s="1712"/>
      <c r="D74" s="1713" t="s">
        <v>2145</v>
      </c>
      <c r="E74" s="1714"/>
      <c r="F74" s="1711" t="str">
        <f>IF(B74="","",B69+B70+B71+B72+B74+B73)</f>
        <v/>
      </c>
      <c r="G74" s="1712"/>
      <c r="H74" s="791"/>
    </row>
    <row r="75" spans="1:29" ht="20.149999999999999" customHeight="1">
      <c r="A75" s="321" t="s">
        <v>547</v>
      </c>
      <c r="B75" s="1711">
        <f>IF(F70="",B69,IF(F71="",F70,IF(F72="",F71,IF(F73="",F72,IF(F74="",F73,F74)))))</f>
        <v>0</v>
      </c>
      <c r="C75" s="1712"/>
      <c r="D75" s="1709"/>
      <c r="E75" s="1710"/>
      <c r="F75" s="324"/>
      <c r="G75" s="324"/>
      <c r="H75" s="324"/>
      <c r="I75" s="324"/>
      <c r="J75" s="309" t="s">
        <v>1467</v>
      </c>
    </row>
  </sheetData>
  <mergeCells count="38">
    <mergeCell ref="B60:D60"/>
    <mergeCell ref="D70:E70"/>
    <mergeCell ref="D71:E71"/>
    <mergeCell ref="D72:E72"/>
    <mergeCell ref="D73:E73"/>
    <mergeCell ref="B69:C69"/>
    <mergeCell ref="B70:C70"/>
    <mergeCell ref="B65:D65"/>
    <mergeCell ref="B66:D66"/>
    <mergeCell ref="B62:D62"/>
    <mergeCell ref="B63:D63"/>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75:C75"/>
    <mergeCell ref="B74:C74"/>
    <mergeCell ref="B73:C73"/>
    <mergeCell ref="B72:C72"/>
    <mergeCell ref="B71:C71"/>
    <mergeCell ref="D75:E75"/>
    <mergeCell ref="F70:G70"/>
    <mergeCell ref="F74:G74"/>
    <mergeCell ref="F73:G73"/>
    <mergeCell ref="F72:G72"/>
    <mergeCell ref="F71:G71"/>
    <mergeCell ref="D74:E74"/>
  </mergeCells>
  <phoneticPr fontId="67"/>
  <conditionalFormatting sqref="B11:D11">
    <cfRule type="containsBlanks" dxfId="210" priority="98">
      <formula>LEN(TRIM(B11))=0</formula>
    </cfRule>
  </conditionalFormatting>
  <conditionalFormatting sqref="B6">
    <cfRule type="containsBlanks" dxfId="209" priority="97">
      <formula>LEN(TRIM(B6))=0</formula>
    </cfRule>
  </conditionalFormatting>
  <conditionalFormatting sqref="B34:D34">
    <cfRule type="containsBlanks" dxfId="208" priority="84">
      <formula>LEN(TRIM(B34))=0</formula>
    </cfRule>
  </conditionalFormatting>
  <conditionalFormatting sqref="B29:D33">
    <cfRule type="containsBlanks" dxfId="207" priority="99">
      <formula>LEN(TRIM(B29))=0</formula>
    </cfRule>
  </conditionalFormatting>
  <conditionalFormatting sqref="B44">
    <cfRule type="containsBlanks" dxfId="206" priority="80">
      <formula>LEN(TRIM(B44))=0</formula>
    </cfRule>
  </conditionalFormatting>
  <conditionalFormatting sqref="B45">
    <cfRule type="containsBlanks" dxfId="205" priority="79">
      <formula>LEN(TRIM(B45))=0</formula>
    </cfRule>
  </conditionalFormatting>
  <conditionalFormatting sqref="B46">
    <cfRule type="containsBlanks" dxfId="204" priority="78">
      <formula>LEN(TRIM(B46))=0</formula>
    </cfRule>
  </conditionalFormatting>
  <conditionalFormatting sqref="B69">
    <cfRule type="containsBlanks" dxfId="203" priority="67">
      <formula>LEN(TRIM(B69))=0</formula>
    </cfRule>
  </conditionalFormatting>
  <conditionalFormatting sqref="B54:D54">
    <cfRule type="containsBlanks" dxfId="202" priority="101">
      <formula>LEN(TRIM(B54))=0</formula>
    </cfRule>
  </conditionalFormatting>
  <conditionalFormatting sqref="B56:D57 B59:D60">
    <cfRule type="containsBlanks" dxfId="201" priority="69">
      <formula>LEN(TRIM(B56))=0</formula>
    </cfRule>
  </conditionalFormatting>
  <conditionalFormatting sqref="B70:B74">
    <cfRule type="containsBlanks" dxfId="200" priority="68">
      <formula>LEN(TRIM(B70))=0</formula>
    </cfRule>
  </conditionalFormatting>
  <conditionalFormatting sqref="B15:D16">
    <cfRule type="containsBlanks" dxfId="199" priority="58">
      <formula>LEN(TRIM(B15))=0</formula>
    </cfRule>
  </conditionalFormatting>
  <conditionalFormatting sqref="B17:D17">
    <cfRule type="containsBlanks" dxfId="198" priority="55">
      <formula>LEN(TRIM(B17))=0</formula>
    </cfRule>
  </conditionalFormatting>
  <conditionalFormatting sqref="B18:D18">
    <cfRule type="containsBlanks" dxfId="197" priority="54">
      <formula>LEN(TRIM(B18))=0</formula>
    </cfRule>
  </conditionalFormatting>
  <conditionalFormatting sqref="B17:D18">
    <cfRule type="containsBlanks" dxfId="196" priority="53">
      <formula>LEN(TRIM(B17))=0</formula>
    </cfRule>
  </conditionalFormatting>
  <conditionalFormatting sqref="B9">
    <cfRule type="containsBlanks" dxfId="195" priority="50">
      <formula>LEN(TRIM(B9))=0</formula>
    </cfRule>
  </conditionalFormatting>
  <conditionalFormatting sqref="B36:D36">
    <cfRule type="containsBlanks" dxfId="194" priority="45">
      <formula>LEN(TRIM(B36))=0</formula>
    </cfRule>
  </conditionalFormatting>
  <conditionalFormatting sqref="B37:D37">
    <cfRule type="containsBlanks" dxfId="193" priority="44">
      <formula>LEN(TRIM(B37))=0</formula>
    </cfRule>
  </conditionalFormatting>
  <conditionalFormatting sqref="B8">
    <cfRule type="containsBlanks" dxfId="192" priority="40">
      <formula>LEN(TRIM(B8))=0</formula>
    </cfRule>
  </conditionalFormatting>
  <conditionalFormatting sqref="B20">
    <cfRule type="containsBlanks" dxfId="191" priority="37">
      <formula>LEN(TRIM(B20))=0</formula>
    </cfRule>
  </conditionalFormatting>
  <conditionalFormatting sqref="C20">
    <cfRule type="containsBlanks" dxfId="190" priority="36">
      <formula>LEN(TRIM(C20))=0</formula>
    </cfRule>
  </conditionalFormatting>
  <conditionalFormatting sqref="D20">
    <cfRule type="containsBlanks" dxfId="189" priority="35">
      <formula>LEN(TRIM(D20))=0</formula>
    </cfRule>
  </conditionalFormatting>
  <conditionalFormatting sqref="B22">
    <cfRule type="containsBlanks" dxfId="188" priority="34">
      <formula>LEN(TRIM(B22))=0</formula>
    </cfRule>
  </conditionalFormatting>
  <conditionalFormatting sqref="C22">
    <cfRule type="containsBlanks" dxfId="187" priority="33">
      <formula>LEN(TRIM(C22))=0</formula>
    </cfRule>
  </conditionalFormatting>
  <conditionalFormatting sqref="D22">
    <cfRule type="containsBlanks" dxfId="186" priority="32">
      <formula>LEN(TRIM(D22))=0</formula>
    </cfRule>
  </conditionalFormatting>
  <conditionalFormatting sqref="B24">
    <cfRule type="containsBlanks" dxfId="185" priority="31">
      <formula>LEN(TRIM(B24))=0</formula>
    </cfRule>
  </conditionalFormatting>
  <conditionalFormatting sqref="C24">
    <cfRule type="containsBlanks" dxfId="184" priority="30">
      <formula>LEN(TRIM(C24))=0</formula>
    </cfRule>
  </conditionalFormatting>
  <conditionalFormatting sqref="D24">
    <cfRule type="containsBlanks" dxfId="183" priority="29">
      <formula>LEN(TRIM(D24))=0</formula>
    </cfRule>
  </conditionalFormatting>
  <conditionalFormatting sqref="B26">
    <cfRule type="containsBlanks" dxfId="182" priority="28">
      <formula>LEN(TRIM(B26))=0</formula>
    </cfRule>
  </conditionalFormatting>
  <conditionalFormatting sqref="C26">
    <cfRule type="containsBlanks" dxfId="181" priority="27">
      <formula>LEN(TRIM(C26))=0</formula>
    </cfRule>
  </conditionalFormatting>
  <conditionalFormatting sqref="D26">
    <cfRule type="containsBlanks" dxfId="180" priority="26">
      <formula>LEN(TRIM(D26))=0</formula>
    </cfRule>
  </conditionalFormatting>
  <conditionalFormatting sqref="B28">
    <cfRule type="containsBlanks" dxfId="179" priority="25">
      <formula>LEN(TRIM(B28))=0</formula>
    </cfRule>
  </conditionalFormatting>
  <conditionalFormatting sqref="C28">
    <cfRule type="containsBlanks" dxfId="178" priority="24">
      <formula>LEN(TRIM(C28))=0</formula>
    </cfRule>
  </conditionalFormatting>
  <conditionalFormatting sqref="D28">
    <cfRule type="containsBlanks" dxfId="177" priority="23">
      <formula>LEN(TRIM(D28))=0</formula>
    </cfRule>
  </conditionalFormatting>
  <conditionalFormatting sqref="B39">
    <cfRule type="containsBlanks" dxfId="176" priority="22">
      <formula>LEN(TRIM(B39))=0</formula>
    </cfRule>
  </conditionalFormatting>
  <conditionalFormatting sqref="C39">
    <cfRule type="containsBlanks" dxfId="175" priority="21">
      <formula>LEN(TRIM(C39))=0</formula>
    </cfRule>
  </conditionalFormatting>
  <conditionalFormatting sqref="D39">
    <cfRule type="containsBlanks" dxfId="174" priority="20">
      <formula>LEN(TRIM(D39))=0</formula>
    </cfRule>
  </conditionalFormatting>
  <conditionalFormatting sqref="B41">
    <cfRule type="containsBlanks" dxfId="173" priority="19">
      <formula>LEN(TRIM(B41))=0</formula>
    </cfRule>
  </conditionalFormatting>
  <conditionalFormatting sqref="C41">
    <cfRule type="containsBlanks" dxfId="172" priority="18">
      <formula>LEN(TRIM(C41))=0</formula>
    </cfRule>
  </conditionalFormatting>
  <conditionalFormatting sqref="D41">
    <cfRule type="containsBlanks" dxfId="171" priority="17">
      <formula>LEN(TRIM(D41))=0</formula>
    </cfRule>
  </conditionalFormatting>
  <conditionalFormatting sqref="C47">
    <cfRule type="containsBlanks" dxfId="170" priority="16">
      <formula>LEN(TRIM(C47))=0</formula>
    </cfRule>
  </conditionalFormatting>
  <conditionalFormatting sqref="E47">
    <cfRule type="containsBlanks" dxfId="169" priority="15">
      <formula>LEN(TRIM(E47))=0</formula>
    </cfRule>
  </conditionalFormatting>
  <conditionalFormatting sqref="B49">
    <cfRule type="containsBlanks" dxfId="168" priority="14">
      <formula>LEN(TRIM(B49))=0</formula>
    </cfRule>
  </conditionalFormatting>
  <conditionalFormatting sqref="C49">
    <cfRule type="containsBlanks" dxfId="167" priority="13">
      <formula>LEN(TRIM(C49))=0</formula>
    </cfRule>
  </conditionalFormatting>
  <conditionalFormatting sqref="D49">
    <cfRule type="containsBlanks" dxfId="166" priority="12">
      <formula>LEN(TRIM(D49))=0</formula>
    </cfRule>
  </conditionalFormatting>
  <conditionalFormatting sqref="B51">
    <cfRule type="containsBlanks" dxfId="165" priority="11">
      <formula>LEN(TRIM(B51))=0</formula>
    </cfRule>
  </conditionalFormatting>
  <conditionalFormatting sqref="C51">
    <cfRule type="containsBlanks" dxfId="164" priority="10">
      <formula>LEN(TRIM(C51))=0</formula>
    </cfRule>
  </conditionalFormatting>
  <conditionalFormatting sqref="D51">
    <cfRule type="containsBlanks" dxfId="163" priority="9">
      <formula>LEN(TRIM(D51))=0</formula>
    </cfRule>
  </conditionalFormatting>
  <conditionalFormatting sqref="F54">
    <cfRule type="containsBlanks" dxfId="162" priority="8">
      <formula>LEN(TRIM(F54))=0</formula>
    </cfRule>
  </conditionalFormatting>
  <conditionalFormatting sqref="G54">
    <cfRule type="containsBlanks" dxfId="161" priority="7">
      <formula>LEN(TRIM(G54))=0</formula>
    </cfRule>
  </conditionalFormatting>
  <conditionalFormatting sqref="H54">
    <cfRule type="containsBlanks" dxfId="160" priority="6">
      <formula>LEN(TRIM(H54))=0</formula>
    </cfRule>
  </conditionalFormatting>
  <conditionalFormatting sqref="G49">
    <cfRule type="containsBlanks" dxfId="159" priority="5">
      <formula>LEN(TRIM(G49))=0</formula>
    </cfRule>
  </conditionalFormatting>
  <conditionalFormatting sqref="B65:D65">
    <cfRule type="containsBlanks" dxfId="158" priority="4">
      <formula>LEN(TRIM(B65))=0</formula>
    </cfRule>
  </conditionalFormatting>
  <conditionalFormatting sqref="B66:D66">
    <cfRule type="containsBlanks" dxfId="157" priority="3">
      <formula>LEN(TRIM(B66))=0</formula>
    </cfRule>
  </conditionalFormatting>
  <conditionalFormatting sqref="B62:D62">
    <cfRule type="containsBlanks" dxfId="156" priority="2">
      <formula>LEN(TRIM(B62))=0</formula>
    </cfRule>
  </conditionalFormatting>
  <conditionalFormatting sqref="B63:D63">
    <cfRule type="containsBlanks" dxfId="155"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71"/>
  <sheetViews>
    <sheetView workbookViewId="0">
      <selection sqref="A1:C3"/>
    </sheetView>
  </sheetViews>
  <sheetFormatPr defaultColWidth="2.08984375" defaultRowHeight="12.65" customHeight="1"/>
  <cols>
    <col min="1" max="40" width="2.08984375" style="304"/>
    <col min="41" max="41" width="2.08984375" style="304" customWidth="1"/>
    <col min="42" max="42" width="2.08984375" style="304"/>
    <col min="43" max="71" width="2.08984375" style="406"/>
    <col min="72" max="16384" width="2.08984375" style="304"/>
  </cols>
  <sheetData>
    <row r="1" spans="1:68" ht="12.65" customHeight="1">
      <c r="A1" s="2448" t="s">
        <v>1936</v>
      </c>
      <c r="B1" s="2448"/>
      <c r="C1" s="2448"/>
      <c r="AD1" s="323" t="s">
        <v>1918</v>
      </c>
      <c r="AQ1" s="406" t="s">
        <v>1938</v>
      </c>
    </row>
    <row r="2" spans="1:68" ht="12.65" customHeight="1">
      <c r="A2" s="2448"/>
      <c r="B2" s="2448"/>
      <c r="C2" s="2448"/>
      <c r="L2" s="323" t="s">
        <v>1894</v>
      </c>
      <c r="AD2" s="2460" t="str">
        <f>一括入力シート!B15&amp;一括入力シート!C15&amp;一括入力シート!D15</f>
        <v/>
      </c>
      <c r="AE2" s="2460"/>
      <c r="AF2" s="2460"/>
      <c r="AG2" s="2460"/>
      <c r="AH2" s="2460"/>
      <c r="AI2" s="2460"/>
      <c r="AJ2" s="2460"/>
      <c r="AK2" s="2460"/>
      <c r="AL2" s="2460"/>
      <c r="AM2" s="2460"/>
      <c r="AN2" s="2460"/>
      <c r="AO2" s="2460"/>
    </row>
    <row r="3" spans="1:68" ht="12.65" customHeight="1">
      <c r="A3" s="2448"/>
      <c r="B3" s="2448"/>
      <c r="C3" s="2448"/>
      <c r="L3" s="2462" t="s">
        <v>1890</v>
      </c>
      <c r="M3" s="2463"/>
      <c r="N3" s="2463"/>
      <c r="O3" s="2464"/>
      <c r="P3" s="2462" t="s">
        <v>1891</v>
      </c>
      <c r="Q3" s="2463"/>
      <c r="R3" s="2463"/>
      <c r="S3" s="2464"/>
      <c r="T3" s="2462" t="s">
        <v>1892</v>
      </c>
      <c r="U3" s="2463"/>
      <c r="V3" s="2463"/>
      <c r="W3" s="2464"/>
      <c r="AD3" s="2462" t="s">
        <v>1890</v>
      </c>
      <c r="AE3" s="2463"/>
      <c r="AF3" s="2463"/>
      <c r="AG3" s="2464"/>
      <c r="AH3" s="2462" t="s">
        <v>1891</v>
      </c>
      <c r="AI3" s="2463"/>
      <c r="AJ3" s="2463"/>
      <c r="AK3" s="2464"/>
      <c r="AL3" s="2462" t="s">
        <v>1892</v>
      </c>
      <c r="AM3" s="2463"/>
      <c r="AN3" s="2463"/>
      <c r="AO3" s="2464"/>
      <c r="AQ3" s="406" t="s">
        <v>1939</v>
      </c>
    </row>
    <row r="4" spans="1:68" ht="12.65" customHeight="1">
      <c r="L4" s="2449"/>
      <c r="M4" s="2450"/>
      <c r="N4" s="2450"/>
      <c r="O4" s="2451"/>
      <c r="P4" s="2449"/>
      <c r="Q4" s="2450"/>
      <c r="R4" s="2450"/>
      <c r="S4" s="2451"/>
      <c r="T4" s="2449"/>
      <c r="U4" s="2450"/>
      <c r="V4" s="2450"/>
      <c r="W4" s="2451"/>
      <c r="Z4" s="2461" t="s">
        <v>1895</v>
      </c>
      <c r="AA4" s="2461"/>
      <c r="AD4" s="2449"/>
      <c r="AE4" s="2450"/>
      <c r="AF4" s="2450"/>
      <c r="AG4" s="2451"/>
      <c r="AH4" s="2449"/>
      <c r="AI4" s="2450"/>
      <c r="AJ4" s="2450"/>
      <c r="AK4" s="2451"/>
      <c r="AL4" s="2449"/>
      <c r="AM4" s="2450"/>
      <c r="AN4" s="2450"/>
      <c r="AO4" s="2451"/>
      <c r="AQ4" s="406" t="s">
        <v>1940</v>
      </c>
    </row>
    <row r="5" spans="1:68" ht="12.65" customHeight="1">
      <c r="L5" s="2452"/>
      <c r="M5" s="2453"/>
      <c r="N5" s="2453"/>
      <c r="O5" s="2454"/>
      <c r="P5" s="2452"/>
      <c r="Q5" s="2453"/>
      <c r="R5" s="2453"/>
      <c r="S5" s="2454"/>
      <c r="T5" s="2452"/>
      <c r="U5" s="2453"/>
      <c r="V5" s="2453"/>
      <c r="W5" s="2454"/>
      <c r="Z5" s="2461"/>
      <c r="AA5" s="2461"/>
      <c r="AD5" s="2452"/>
      <c r="AE5" s="2453"/>
      <c r="AF5" s="2453"/>
      <c r="AG5" s="2454"/>
      <c r="AH5" s="2452"/>
      <c r="AI5" s="2453"/>
      <c r="AJ5" s="2453"/>
      <c r="AK5" s="2454"/>
      <c r="AL5" s="2452"/>
      <c r="AM5" s="2453"/>
      <c r="AN5" s="2453"/>
      <c r="AO5" s="2454"/>
    </row>
    <row r="6" spans="1:68" ht="12.65" customHeight="1">
      <c r="L6" s="2452"/>
      <c r="M6" s="2453"/>
      <c r="N6" s="2453"/>
      <c r="O6" s="2454"/>
      <c r="P6" s="2452"/>
      <c r="Q6" s="2453"/>
      <c r="R6" s="2453"/>
      <c r="S6" s="2454"/>
      <c r="T6" s="2452"/>
      <c r="U6" s="2453"/>
      <c r="V6" s="2453"/>
      <c r="W6" s="2454"/>
      <c r="Z6" s="2461"/>
      <c r="AA6" s="2461"/>
      <c r="AD6" s="2452"/>
      <c r="AE6" s="2453"/>
      <c r="AF6" s="2453"/>
      <c r="AG6" s="2454"/>
      <c r="AH6" s="2452"/>
      <c r="AI6" s="2453"/>
      <c r="AJ6" s="2453"/>
      <c r="AK6" s="2454"/>
      <c r="AL6" s="2452"/>
      <c r="AM6" s="2453"/>
      <c r="AN6" s="2453"/>
      <c r="AO6" s="2454"/>
      <c r="AQ6" s="406" t="s">
        <v>1941</v>
      </c>
    </row>
    <row r="7" spans="1:68" ht="12.65" customHeight="1">
      <c r="L7" s="2455"/>
      <c r="M7" s="2456"/>
      <c r="N7" s="2456"/>
      <c r="O7" s="2457"/>
      <c r="P7" s="2455"/>
      <c r="Q7" s="2456"/>
      <c r="R7" s="2456"/>
      <c r="S7" s="2457"/>
      <c r="T7" s="2455"/>
      <c r="U7" s="2456"/>
      <c r="V7" s="2456"/>
      <c r="W7" s="2457"/>
      <c r="AD7" s="2455"/>
      <c r="AE7" s="2456"/>
      <c r="AF7" s="2456"/>
      <c r="AG7" s="2457"/>
      <c r="AH7" s="2455"/>
      <c r="AI7" s="2456"/>
      <c r="AJ7" s="2456"/>
      <c r="AK7" s="2457"/>
      <c r="AL7" s="2455"/>
      <c r="AM7" s="2456"/>
      <c r="AN7" s="2456"/>
      <c r="AO7" s="2457"/>
      <c r="AQ7" s="406" t="s">
        <v>1942</v>
      </c>
    </row>
    <row r="8" spans="1:68" ht="12.65" customHeight="1">
      <c r="AD8" s="2458" t="s">
        <v>1893</v>
      </c>
      <c r="AE8" s="2458"/>
      <c r="AF8" s="2458"/>
      <c r="AG8" s="2458"/>
      <c r="AH8" s="2458"/>
      <c r="AI8" s="2458"/>
      <c r="AJ8" s="2458"/>
      <c r="AK8" s="2458"/>
      <c r="AL8" s="2458"/>
      <c r="AM8" s="2458"/>
      <c r="AN8" s="2458"/>
      <c r="AO8" s="2458"/>
      <c r="AQ8" s="406" t="s">
        <v>1943</v>
      </c>
    </row>
    <row r="9" spans="1:68" ht="12.65" customHeight="1">
      <c r="AD9" s="2459"/>
      <c r="AE9" s="2459"/>
      <c r="AF9" s="2459"/>
      <c r="AG9" s="2459"/>
      <c r="AH9" s="2459"/>
      <c r="AI9" s="2459"/>
      <c r="AJ9" s="2459"/>
      <c r="AK9" s="2459"/>
      <c r="AL9" s="2459"/>
      <c r="AM9" s="2459"/>
      <c r="AN9" s="2459"/>
      <c r="AO9" s="2459"/>
      <c r="AQ9" s="406" t="s">
        <v>1944</v>
      </c>
    </row>
    <row r="10" spans="1:68" ht="12.65" customHeight="1">
      <c r="A10" s="2446" t="s">
        <v>1887</v>
      </c>
      <c r="B10" s="2446"/>
      <c r="C10" s="2446"/>
      <c r="D10" s="2446"/>
      <c r="E10" s="2446"/>
      <c r="F10" s="2446"/>
      <c r="G10" s="2446"/>
      <c r="H10" s="2446"/>
      <c r="I10" s="2446"/>
      <c r="J10" s="2446"/>
      <c r="K10" s="2446"/>
      <c r="L10" s="2446"/>
      <c r="M10" s="2446"/>
      <c r="N10" s="2446"/>
      <c r="O10" s="2446"/>
      <c r="P10" s="2446"/>
      <c r="Q10" s="2446"/>
      <c r="R10" s="2446"/>
      <c r="S10" s="2446"/>
      <c r="T10" s="2446"/>
      <c r="U10" s="2446"/>
      <c r="V10" s="2446"/>
      <c r="W10" s="2446"/>
      <c r="X10" s="2446"/>
      <c r="Y10" s="2446"/>
      <c r="Z10" s="2446"/>
      <c r="AA10" s="2446"/>
      <c r="AB10" s="2446"/>
      <c r="AC10" s="2446"/>
      <c r="AD10" s="2446"/>
      <c r="AE10" s="2446"/>
      <c r="AF10" s="2446"/>
      <c r="AG10" s="2446"/>
      <c r="AH10" s="2446"/>
      <c r="AI10" s="2447" t="s">
        <v>1888</v>
      </c>
      <c r="AJ10" s="2447"/>
      <c r="AK10" s="2447" t="s">
        <v>1889</v>
      </c>
      <c r="AL10" s="2447"/>
      <c r="AM10" s="2447"/>
      <c r="AN10" s="2447"/>
      <c r="AO10" s="2447" t="s">
        <v>1882</v>
      </c>
      <c r="AP10" s="2447"/>
      <c r="AR10" s="694" t="s">
        <v>1945</v>
      </c>
      <c r="AS10" s="689"/>
      <c r="AT10" s="689"/>
      <c r="AU10" s="689"/>
      <c r="AV10" s="692"/>
      <c r="AW10" s="692"/>
      <c r="AX10" s="692"/>
      <c r="AY10" s="692"/>
      <c r="AZ10" s="692"/>
      <c r="BA10" s="692"/>
      <c r="BB10" s="692"/>
      <c r="BC10" s="692"/>
      <c r="BD10" s="692"/>
      <c r="BE10" s="693"/>
      <c r="BF10" s="691" t="s">
        <v>1951</v>
      </c>
      <c r="BG10" s="692"/>
      <c r="BH10" s="692"/>
      <c r="BI10" s="692"/>
      <c r="BJ10" s="692"/>
      <c r="BK10" s="692"/>
      <c r="BL10" s="692"/>
      <c r="BM10" s="692"/>
      <c r="BN10" s="692"/>
      <c r="BO10" s="692"/>
      <c r="BP10" s="693"/>
    </row>
    <row r="11" spans="1:68" ht="12.65" customHeight="1">
      <c r="A11" s="2446"/>
      <c r="B11" s="2446"/>
      <c r="C11" s="2446"/>
      <c r="D11" s="2446"/>
      <c r="E11" s="2446"/>
      <c r="F11" s="2446"/>
      <c r="G11" s="2446"/>
      <c r="H11" s="2446"/>
      <c r="I11" s="2446"/>
      <c r="J11" s="2446"/>
      <c r="K11" s="2446"/>
      <c r="L11" s="2446"/>
      <c r="M11" s="2446"/>
      <c r="N11" s="2446"/>
      <c r="O11" s="2446"/>
      <c r="P11" s="2446"/>
      <c r="Q11" s="2446"/>
      <c r="R11" s="2446"/>
      <c r="S11" s="2446"/>
      <c r="T11" s="2446"/>
      <c r="U11" s="2446"/>
      <c r="V11" s="2446"/>
      <c r="W11" s="2446"/>
      <c r="X11" s="2446"/>
      <c r="Y11" s="2446"/>
      <c r="Z11" s="2446"/>
      <c r="AA11" s="2446"/>
      <c r="AB11" s="2446"/>
      <c r="AC11" s="2446"/>
      <c r="AD11" s="2446"/>
      <c r="AE11" s="2446"/>
      <c r="AF11" s="2446"/>
      <c r="AG11" s="2446"/>
      <c r="AH11" s="2446"/>
      <c r="AI11" s="2447"/>
      <c r="AJ11" s="2447"/>
      <c r="AK11" s="2447"/>
      <c r="AL11" s="2447"/>
      <c r="AM11" s="2447"/>
      <c r="AN11" s="2447"/>
      <c r="AO11" s="2447"/>
      <c r="AP11" s="2447"/>
      <c r="AR11" s="694" t="s">
        <v>1946</v>
      </c>
      <c r="AS11" s="689"/>
      <c r="AT11" s="689"/>
      <c r="AU11" s="690"/>
      <c r="AV11" s="691" t="s">
        <v>1947</v>
      </c>
      <c r="AW11" s="692"/>
      <c r="AX11" s="692"/>
      <c r="AY11" s="692"/>
      <c r="AZ11" s="692"/>
      <c r="BA11" s="692"/>
      <c r="BB11" s="692"/>
      <c r="BC11" s="692"/>
      <c r="BD11" s="692"/>
      <c r="BE11" s="693"/>
      <c r="BF11" s="691" t="s">
        <v>1953</v>
      </c>
      <c r="BG11" s="692"/>
      <c r="BH11" s="692"/>
      <c r="BI11" s="692"/>
      <c r="BJ11" s="692"/>
      <c r="BK11" s="692"/>
      <c r="BL11" s="692"/>
      <c r="BM11" s="692"/>
      <c r="BN11" s="692"/>
      <c r="BO11" s="692"/>
      <c r="BP11" s="693"/>
    </row>
    <row r="12" spans="1:68" ht="12.65" customHeight="1">
      <c r="A12" s="2446"/>
      <c r="B12" s="2446"/>
      <c r="C12" s="2446"/>
      <c r="D12" s="2446"/>
      <c r="E12" s="2446"/>
      <c r="F12" s="2446"/>
      <c r="G12" s="2446"/>
      <c r="H12" s="2446"/>
      <c r="I12" s="2446"/>
      <c r="J12" s="2446"/>
      <c r="K12" s="2446"/>
      <c r="L12" s="2446"/>
      <c r="M12" s="2446"/>
      <c r="N12" s="2446"/>
      <c r="O12" s="2446"/>
      <c r="P12" s="2446"/>
      <c r="Q12" s="2446"/>
      <c r="R12" s="2446"/>
      <c r="S12" s="2446"/>
      <c r="T12" s="2446"/>
      <c r="U12" s="2446"/>
      <c r="V12" s="2446"/>
      <c r="W12" s="2446"/>
      <c r="X12" s="2446"/>
      <c r="Y12" s="2446"/>
      <c r="Z12" s="2446"/>
      <c r="AA12" s="2446"/>
      <c r="AB12" s="2446"/>
      <c r="AC12" s="2446"/>
      <c r="AD12" s="2446"/>
      <c r="AE12" s="2446"/>
      <c r="AF12" s="2446"/>
      <c r="AG12" s="2446"/>
      <c r="AH12" s="2446"/>
      <c r="AI12" s="2447"/>
      <c r="AJ12" s="2447"/>
      <c r="AK12" s="2447"/>
      <c r="AL12" s="2447"/>
      <c r="AM12" s="2447"/>
      <c r="AN12" s="2447"/>
      <c r="AO12" s="2447"/>
      <c r="AP12" s="2447"/>
      <c r="AR12" s="685"/>
      <c r="AU12" s="695"/>
      <c r="AV12" s="691" t="s">
        <v>1948</v>
      </c>
      <c r="AW12" s="692"/>
      <c r="AX12" s="692"/>
      <c r="AY12" s="692"/>
      <c r="AZ12" s="692"/>
      <c r="BA12" s="692"/>
      <c r="BB12" s="692"/>
      <c r="BC12" s="692"/>
      <c r="BD12" s="692"/>
      <c r="BE12" s="693"/>
      <c r="BF12" s="691" t="s">
        <v>1952</v>
      </c>
      <c r="BG12" s="692"/>
      <c r="BH12" s="692"/>
      <c r="BI12" s="692"/>
      <c r="BJ12" s="692"/>
      <c r="BK12" s="692"/>
      <c r="BL12" s="692"/>
      <c r="BM12" s="692"/>
      <c r="BN12" s="692"/>
      <c r="BO12" s="692"/>
      <c r="BP12" s="693"/>
    </row>
    <row r="13" spans="1:68" ht="12.65" customHeight="1">
      <c r="AR13" s="686"/>
      <c r="AS13" s="687"/>
      <c r="AT13" s="687"/>
      <c r="AU13" s="688"/>
      <c r="AV13" s="691" t="s">
        <v>1949</v>
      </c>
      <c r="AW13" s="692"/>
      <c r="AX13" s="692"/>
      <c r="AY13" s="692"/>
      <c r="AZ13" s="692"/>
      <c r="BA13" s="692"/>
      <c r="BB13" s="692"/>
      <c r="BC13" s="692"/>
      <c r="BD13" s="692"/>
      <c r="BE13" s="693"/>
      <c r="BF13" s="691" t="s">
        <v>1954</v>
      </c>
      <c r="BG13" s="692"/>
      <c r="BH13" s="692"/>
      <c r="BI13" s="692"/>
      <c r="BJ13" s="692"/>
      <c r="BK13" s="692"/>
      <c r="BL13" s="692"/>
      <c r="BM13" s="692"/>
      <c r="BN13" s="692"/>
      <c r="BO13" s="692"/>
      <c r="BP13" s="693"/>
    </row>
    <row r="14" spans="1:68" ht="12.65" customHeight="1">
      <c r="A14" s="304" t="s">
        <v>1880</v>
      </c>
      <c r="G14" s="1979" t="str">
        <f>CONCATENATE(一括入力シート!B11,一括入力シート!C11," - ",一括入力シート!D11)</f>
        <v xml:space="preserve"> - </v>
      </c>
      <c r="H14" s="1979"/>
      <c r="I14" s="1979"/>
      <c r="J14" s="1979"/>
      <c r="K14" s="1979"/>
      <c r="L14" s="1979"/>
      <c r="M14" s="1979"/>
      <c r="N14" s="304" t="s">
        <v>1882</v>
      </c>
      <c r="AB14" s="304" t="s">
        <v>1883</v>
      </c>
      <c r="AG14" s="2443">
        <f>一括入力シート!B24</f>
        <v>0</v>
      </c>
      <c r="AH14" s="1830"/>
      <c r="AI14" s="652" t="s">
        <v>1885</v>
      </c>
      <c r="AJ14" s="2443">
        <f>一括入力シート!C24</f>
        <v>0</v>
      </c>
      <c r="AK14" s="1830"/>
      <c r="AL14" s="652" t="s">
        <v>1886</v>
      </c>
      <c r="AM14" s="2443">
        <f>一括入力シート!D24</f>
        <v>0</v>
      </c>
      <c r="AN14" s="1830"/>
      <c r="AO14" s="652" t="s">
        <v>1884</v>
      </c>
      <c r="AR14" s="691" t="s">
        <v>1950</v>
      </c>
      <c r="AS14" s="692"/>
      <c r="AT14" s="692"/>
      <c r="AU14" s="692"/>
      <c r="AV14" s="692"/>
      <c r="AW14" s="692"/>
      <c r="AX14" s="692"/>
      <c r="AY14" s="692"/>
      <c r="AZ14" s="692"/>
      <c r="BA14" s="692"/>
      <c r="BB14" s="692"/>
      <c r="BC14" s="692"/>
      <c r="BD14" s="692"/>
      <c r="BE14" s="693"/>
      <c r="BF14" s="691" t="s">
        <v>1955</v>
      </c>
      <c r="BG14" s="692"/>
      <c r="BH14" s="692"/>
      <c r="BI14" s="692"/>
      <c r="BJ14" s="692"/>
      <c r="BK14" s="692"/>
      <c r="BL14" s="692"/>
      <c r="BM14" s="692"/>
      <c r="BN14" s="692"/>
      <c r="BO14" s="692"/>
      <c r="BP14" s="693"/>
    </row>
    <row r="15" spans="1:68" ht="12.65" customHeight="1">
      <c r="A15" s="2444" t="s">
        <v>1881</v>
      </c>
      <c r="B15" s="2444"/>
      <c r="C15" s="2444"/>
      <c r="D15" s="2444"/>
      <c r="E15" s="2444"/>
      <c r="F15" s="2444"/>
      <c r="G15" s="1833">
        <f>一括入力シート!B6</f>
        <v>0</v>
      </c>
      <c r="H15" s="1833"/>
      <c r="I15" s="1833"/>
      <c r="J15" s="1833"/>
      <c r="K15" s="1833"/>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c r="AL15" s="1833"/>
      <c r="AM15" s="1833"/>
      <c r="AN15" s="1833"/>
      <c r="AO15" s="1833"/>
    </row>
    <row r="16" spans="1:68" ht="12.65" customHeight="1">
      <c r="A16" s="2444"/>
      <c r="B16" s="2444"/>
      <c r="C16" s="2444"/>
      <c r="D16" s="2444"/>
      <c r="E16" s="2444"/>
      <c r="F16" s="2444"/>
      <c r="G16" s="1833"/>
      <c r="H16" s="1833"/>
      <c r="I16" s="1833"/>
      <c r="J16" s="1833"/>
      <c r="K16" s="1833"/>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c r="AQ16" s="406" t="s">
        <v>1956</v>
      </c>
    </row>
    <row r="17" spans="1:71" ht="12.65" customHeight="1">
      <c r="A17" s="2445"/>
      <c r="B17" s="2445"/>
      <c r="C17" s="2445"/>
      <c r="D17" s="2445"/>
      <c r="E17" s="2445"/>
      <c r="F17" s="2445"/>
      <c r="G17" s="1834"/>
      <c r="H17" s="1834"/>
      <c r="I17" s="1834"/>
      <c r="J17" s="1834"/>
      <c r="K17" s="1834"/>
      <c r="L17" s="1834"/>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Q17" s="406" t="s">
        <v>1957</v>
      </c>
    </row>
    <row r="18" spans="1:71" ht="12.65" customHeight="1">
      <c r="G18" s="645"/>
      <c r="M18" s="645"/>
      <c r="AQ18" s="406" t="s">
        <v>1961</v>
      </c>
    </row>
    <row r="19" spans="1:71" ht="12.65" customHeight="1">
      <c r="A19" s="304" t="s">
        <v>1857</v>
      </c>
      <c r="AQ19" s="406" t="s">
        <v>1958</v>
      </c>
    </row>
    <row r="20" spans="1:71" ht="12.65" customHeight="1">
      <c r="AQ20" s="406" t="s">
        <v>1959</v>
      </c>
    </row>
    <row r="21" spans="1:71" s="650" customFormat="1" ht="12.65" customHeight="1">
      <c r="A21" s="650" t="s">
        <v>1858</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5" customHeight="1">
      <c r="B22" s="2431" t="s">
        <v>1906</v>
      </c>
      <c r="C22" s="2434" t="s">
        <v>1907</v>
      </c>
      <c r="D22" s="2435"/>
      <c r="E22" s="2435"/>
      <c r="F22" s="2435"/>
      <c r="G22" s="2435"/>
      <c r="H22" s="2435"/>
      <c r="I22" s="2435"/>
      <c r="J22" s="2435"/>
      <c r="K22" s="2436"/>
      <c r="L22" s="2434" t="s">
        <v>1908</v>
      </c>
      <c r="M22" s="2435"/>
      <c r="N22" s="2435"/>
      <c r="O22" s="2435"/>
      <c r="P22" s="2435"/>
      <c r="Q22" s="2435"/>
      <c r="R22" s="2435"/>
      <c r="S22" s="2435"/>
      <c r="T22" s="2435"/>
      <c r="U22" s="2435"/>
      <c r="V22" s="2435"/>
      <c r="W22" s="2435"/>
      <c r="X22" s="2435"/>
      <c r="Y22" s="2435"/>
      <c r="Z22" s="2435"/>
      <c r="AA22" s="2436"/>
      <c r="AB22" s="2434" t="s">
        <v>1909</v>
      </c>
      <c r="AC22" s="2435"/>
      <c r="AD22" s="2435"/>
      <c r="AE22" s="2435"/>
      <c r="AF22" s="2435"/>
      <c r="AG22" s="2435"/>
      <c r="AH22" s="2435"/>
      <c r="AI22" s="2435"/>
      <c r="AJ22" s="2435"/>
      <c r="AK22" s="2435"/>
      <c r="AL22" s="2435"/>
      <c r="AM22" s="2435"/>
      <c r="AN22" s="2435"/>
      <c r="AO22" s="2436"/>
      <c r="AQ22" s="402" t="s">
        <v>1960</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5" customHeight="1">
      <c r="B23" s="2432"/>
      <c r="C23" s="2440"/>
      <c r="D23" s="2441"/>
      <c r="E23" s="2441"/>
      <c r="F23" s="2441"/>
      <c r="G23" s="2441"/>
      <c r="H23" s="2441"/>
      <c r="I23" s="2441"/>
      <c r="J23" s="2441"/>
      <c r="K23" s="2442"/>
      <c r="L23" s="2440"/>
      <c r="M23" s="2441"/>
      <c r="N23" s="2441"/>
      <c r="O23" s="2441"/>
      <c r="P23" s="2441"/>
      <c r="Q23" s="2441"/>
      <c r="R23" s="2441"/>
      <c r="S23" s="2441"/>
      <c r="T23" s="2441"/>
      <c r="U23" s="2441"/>
      <c r="V23" s="2441"/>
      <c r="W23" s="2441"/>
      <c r="X23" s="2441"/>
      <c r="Y23" s="2441"/>
      <c r="Z23" s="2441"/>
      <c r="AA23" s="2442"/>
      <c r="AB23" s="2440"/>
      <c r="AC23" s="2441"/>
      <c r="AD23" s="2441"/>
      <c r="AE23" s="2441"/>
      <c r="AF23" s="2441"/>
      <c r="AG23" s="2441"/>
      <c r="AH23" s="2441"/>
      <c r="AI23" s="2441"/>
      <c r="AJ23" s="2441"/>
      <c r="AK23" s="2441"/>
      <c r="AL23" s="2441"/>
      <c r="AM23" s="2441"/>
      <c r="AN23" s="2441"/>
      <c r="AO23" s="2442"/>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5" customHeight="1">
      <c r="B24" s="2432"/>
      <c r="C24" s="659" t="s">
        <v>1861</v>
      </c>
      <c r="D24" s="660"/>
      <c r="E24" s="660"/>
      <c r="F24" s="660"/>
      <c r="G24" s="660"/>
      <c r="H24" s="660"/>
      <c r="I24" s="660"/>
      <c r="J24" s="660"/>
      <c r="K24" s="661"/>
      <c r="L24" s="659" t="s">
        <v>1905</v>
      </c>
      <c r="M24" s="660"/>
      <c r="N24" s="660"/>
      <c r="O24" s="660"/>
      <c r="P24" s="660"/>
      <c r="Q24" s="660"/>
      <c r="R24" s="660"/>
      <c r="S24" s="660"/>
      <c r="T24" s="660"/>
      <c r="U24" s="660"/>
      <c r="V24" s="660"/>
      <c r="W24" s="661"/>
      <c r="X24" s="675" t="s">
        <v>2258</v>
      </c>
      <c r="Y24" s="678" t="s">
        <v>1897</v>
      </c>
      <c r="Z24" s="678" t="s">
        <v>1899</v>
      </c>
      <c r="AA24" s="679" t="s">
        <v>1898</v>
      </c>
      <c r="AB24" s="675" t="s">
        <v>1899</v>
      </c>
      <c r="AC24" s="676" t="s">
        <v>1900</v>
      </c>
      <c r="AD24" s="676"/>
      <c r="AE24" s="676"/>
      <c r="AF24" s="676" t="s">
        <v>1899</v>
      </c>
      <c r="AG24" s="676" t="s">
        <v>1901</v>
      </c>
      <c r="AH24" s="676"/>
      <c r="AI24" s="676"/>
      <c r="AJ24" s="660"/>
      <c r="AK24" s="660"/>
      <c r="AL24" s="660"/>
      <c r="AM24" s="660"/>
      <c r="AN24" s="660"/>
      <c r="AO24" s="661"/>
      <c r="AQ24" s="403" t="s">
        <v>2974</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5" customHeight="1">
      <c r="B25" s="2432"/>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1902</v>
      </c>
      <c r="AC25" s="663"/>
      <c r="AD25" s="663"/>
      <c r="AE25" s="663"/>
      <c r="AF25" s="663"/>
      <c r="AG25" s="663"/>
      <c r="AH25" s="663"/>
      <c r="AI25" s="1777"/>
      <c r="AJ25" s="1777"/>
      <c r="AK25" s="1777"/>
      <c r="AL25" s="1777"/>
      <c r="AM25" s="1777"/>
      <c r="AN25" s="1777"/>
      <c r="AO25" s="664" t="s">
        <v>1882</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5" customHeight="1">
      <c r="A26" s="667"/>
      <c r="B26" s="2432"/>
      <c r="C26" s="659" t="s">
        <v>1862</v>
      </c>
      <c r="D26" s="660"/>
      <c r="E26" s="660"/>
      <c r="F26" s="660"/>
      <c r="G26" s="660"/>
      <c r="H26" s="660"/>
      <c r="I26" s="660"/>
      <c r="J26" s="660"/>
      <c r="K26" s="661"/>
      <c r="L26" s="659" t="s">
        <v>1904</v>
      </c>
      <c r="M26" s="660"/>
      <c r="N26" s="660"/>
      <c r="O26" s="660"/>
      <c r="P26" s="660"/>
      <c r="Q26" s="660"/>
      <c r="R26" s="660"/>
      <c r="S26" s="660"/>
      <c r="T26" s="660"/>
      <c r="U26" s="660"/>
      <c r="V26" s="660"/>
      <c r="W26" s="661"/>
      <c r="X26" s="675" t="s">
        <v>1899</v>
      </c>
      <c r="Y26" s="678" t="s">
        <v>1897</v>
      </c>
      <c r="Z26" s="678" t="s">
        <v>1899</v>
      </c>
      <c r="AA26" s="679" t="s">
        <v>1898</v>
      </c>
      <c r="AB26" s="675" t="s">
        <v>1899</v>
      </c>
      <c r="AC26" s="676" t="s">
        <v>1900</v>
      </c>
      <c r="AD26" s="676"/>
      <c r="AE26" s="676"/>
      <c r="AF26" s="676" t="s">
        <v>1899</v>
      </c>
      <c r="AG26" s="676" t="s">
        <v>1901</v>
      </c>
      <c r="AH26" s="676"/>
      <c r="AI26" s="676"/>
      <c r="AJ26" s="660"/>
      <c r="AK26" s="660"/>
      <c r="AL26" s="660"/>
      <c r="AM26" s="660"/>
      <c r="AN26" s="660"/>
      <c r="AO26" s="661"/>
      <c r="AQ26" s="403" t="s">
        <v>2972</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5" customHeight="1">
      <c r="A27" s="667"/>
      <c r="B27" s="2432"/>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1902</v>
      </c>
      <c r="AC27" s="663"/>
      <c r="AD27" s="663"/>
      <c r="AE27" s="663"/>
      <c r="AF27" s="663"/>
      <c r="AG27" s="663"/>
      <c r="AH27" s="663"/>
      <c r="AI27" s="1777"/>
      <c r="AJ27" s="1777"/>
      <c r="AK27" s="1777"/>
      <c r="AL27" s="1777"/>
      <c r="AM27" s="1777"/>
      <c r="AN27" s="1777"/>
      <c r="AO27" s="664" t="s">
        <v>1882</v>
      </c>
      <c r="AQ27" s="403" t="s">
        <v>2973</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5" customHeight="1">
      <c r="A28" s="667"/>
      <c r="B28" s="2432"/>
      <c r="C28" s="665" t="s">
        <v>1863</v>
      </c>
      <c r="D28" s="635"/>
      <c r="E28" s="635"/>
      <c r="F28" s="635"/>
      <c r="G28" s="635"/>
      <c r="H28" s="635"/>
      <c r="I28" s="635"/>
      <c r="K28" s="672"/>
      <c r="L28" s="676" t="s">
        <v>1896</v>
      </c>
      <c r="M28" s="676"/>
      <c r="N28" s="676"/>
      <c r="O28" s="676"/>
      <c r="P28" s="676"/>
      <c r="Q28" s="676"/>
      <c r="R28" s="676"/>
      <c r="S28" s="660"/>
      <c r="T28" s="660"/>
      <c r="U28" s="676"/>
      <c r="V28" s="660"/>
      <c r="W28" s="660"/>
      <c r="X28" s="668" t="s">
        <v>1899</v>
      </c>
      <c r="Y28" s="669" t="s">
        <v>1897</v>
      </c>
      <c r="Z28" s="669" t="s">
        <v>1899</v>
      </c>
      <c r="AA28" s="670" t="s">
        <v>1898</v>
      </c>
      <c r="AB28" s="668" t="s">
        <v>1899</v>
      </c>
      <c r="AC28" s="658" t="s">
        <v>1900</v>
      </c>
      <c r="AD28" s="658"/>
      <c r="AE28" s="658"/>
      <c r="AF28" s="658" t="s">
        <v>1899</v>
      </c>
      <c r="AG28" s="658" t="s">
        <v>1901</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5" customHeight="1">
      <c r="A29" s="667"/>
      <c r="B29" s="2432"/>
      <c r="C29" s="657" t="s">
        <v>1864</v>
      </c>
      <c r="D29" s="658"/>
      <c r="E29" s="658"/>
      <c r="F29" s="658"/>
      <c r="G29" s="658"/>
      <c r="H29" s="658"/>
      <c r="I29" s="658"/>
      <c r="J29" s="666"/>
      <c r="K29" s="673"/>
      <c r="L29" s="657" t="s">
        <v>1903</v>
      </c>
      <c r="M29" s="658"/>
      <c r="N29" s="658"/>
      <c r="O29" s="658"/>
      <c r="P29" s="658"/>
      <c r="Q29" s="658"/>
      <c r="R29" s="658"/>
      <c r="S29" s="666"/>
      <c r="T29" s="666"/>
      <c r="U29" s="666"/>
      <c r="V29" s="666"/>
      <c r="W29" s="673"/>
      <c r="X29" s="668" t="s">
        <v>1899</v>
      </c>
      <c r="Y29" s="669" t="s">
        <v>1897</v>
      </c>
      <c r="Z29" s="669" t="s">
        <v>1899</v>
      </c>
      <c r="AA29" s="670" t="s">
        <v>1898</v>
      </c>
      <c r="AB29" s="668" t="s">
        <v>1899</v>
      </c>
      <c r="AC29" s="658" t="s">
        <v>1900</v>
      </c>
      <c r="AD29" s="658"/>
      <c r="AE29" s="658"/>
      <c r="AF29" s="658" t="s">
        <v>1899</v>
      </c>
      <c r="AG29" s="658" t="s">
        <v>1901</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5" customHeight="1">
      <c r="A30" s="667"/>
      <c r="B30" s="2432"/>
      <c r="C30" s="665" t="s">
        <v>1917</v>
      </c>
      <c r="D30" s="635"/>
      <c r="E30" s="635"/>
      <c r="F30" s="635"/>
      <c r="G30" s="1777"/>
      <c r="H30" s="1777"/>
      <c r="I30" s="1777"/>
      <c r="J30" s="1777"/>
      <c r="K30" s="637" t="s">
        <v>1916</v>
      </c>
      <c r="L30" s="676" t="s">
        <v>1896</v>
      </c>
      <c r="M30" s="676"/>
      <c r="N30" s="676"/>
      <c r="O30" s="676"/>
      <c r="P30" s="676"/>
      <c r="Q30" s="676"/>
      <c r="R30" s="676"/>
      <c r="S30" s="660"/>
      <c r="T30" s="660"/>
      <c r="U30" s="676"/>
      <c r="V30" s="660"/>
      <c r="W30" s="660"/>
      <c r="X30" s="668" t="s">
        <v>1899</v>
      </c>
      <c r="Y30" s="669" t="s">
        <v>1897</v>
      </c>
      <c r="Z30" s="669" t="s">
        <v>1899</v>
      </c>
      <c r="AA30" s="670" t="s">
        <v>1898</v>
      </c>
      <c r="AB30" s="668" t="s">
        <v>1899</v>
      </c>
      <c r="AC30" s="658" t="s">
        <v>1900</v>
      </c>
      <c r="AD30" s="658"/>
      <c r="AE30" s="658"/>
      <c r="AF30" s="658" t="s">
        <v>1899</v>
      </c>
      <c r="AG30" s="658" t="s">
        <v>1901</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5" customHeight="1">
      <c r="A31" s="667"/>
      <c r="B31" s="2433"/>
      <c r="C31" s="2437"/>
      <c r="D31" s="2438"/>
      <c r="E31" s="2438"/>
      <c r="F31" s="2438"/>
      <c r="G31" s="2438"/>
      <c r="H31" s="2438"/>
      <c r="I31" s="2438"/>
      <c r="J31" s="2438"/>
      <c r="K31" s="2439"/>
      <c r="L31" s="2437"/>
      <c r="M31" s="2438"/>
      <c r="N31" s="2438"/>
      <c r="O31" s="2438"/>
      <c r="P31" s="2438"/>
      <c r="Q31" s="2438"/>
      <c r="R31" s="2438"/>
      <c r="S31" s="2438"/>
      <c r="T31" s="2438"/>
      <c r="U31" s="2438"/>
      <c r="V31" s="2438"/>
      <c r="W31" s="2439"/>
      <c r="X31" s="668"/>
      <c r="Y31" s="669"/>
      <c r="Z31" s="669"/>
      <c r="AA31" s="670"/>
      <c r="AB31" s="668"/>
      <c r="AC31" s="658"/>
      <c r="AD31" s="658"/>
      <c r="AE31" s="658"/>
      <c r="AF31" s="658"/>
      <c r="AG31" s="658"/>
      <c r="AH31" s="658"/>
      <c r="AI31" s="658"/>
      <c r="AJ31" s="666"/>
      <c r="AK31" s="666"/>
      <c r="AL31" s="666"/>
      <c r="AM31" s="666"/>
      <c r="AN31" s="666"/>
      <c r="AO31" s="673"/>
      <c r="AQ31" s="403" t="s">
        <v>2238</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5"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2239</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5" customHeight="1">
      <c r="A33" s="650" t="s">
        <v>1859</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2240</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5" customHeight="1">
      <c r="A34" s="656"/>
      <c r="B34" s="2431" t="s">
        <v>1906</v>
      </c>
      <c r="C34" s="2434" t="s">
        <v>1907</v>
      </c>
      <c r="D34" s="2435"/>
      <c r="E34" s="2435"/>
      <c r="F34" s="2435"/>
      <c r="G34" s="2435"/>
      <c r="H34" s="2435"/>
      <c r="I34" s="2435"/>
      <c r="J34" s="2435"/>
      <c r="K34" s="2436"/>
      <c r="L34" s="2434" t="s">
        <v>1908</v>
      </c>
      <c r="M34" s="2435"/>
      <c r="N34" s="2435"/>
      <c r="O34" s="2435"/>
      <c r="P34" s="2435"/>
      <c r="Q34" s="2435"/>
      <c r="R34" s="2435"/>
      <c r="S34" s="2435"/>
      <c r="T34" s="2435"/>
      <c r="U34" s="2435"/>
      <c r="V34" s="2435"/>
      <c r="W34" s="2435"/>
      <c r="X34" s="2435"/>
      <c r="Y34" s="2435"/>
      <c r="Z34" s="2435"/>
      <c r="AA34" s="2436"/>
      <c r="AB34" s="2434" t="s">
        <v>1909</v>
      </c>
      <c r="AC34" s="2435"/>
      <c r="AD34" s="2435"/>
      <c r="AE34" s="2435"/>
      <c r="AF34" s="2435"/>
      <c r="AG34" s="2435"/>
      <c r="AH34" s="2435"/>
      <c r="AI34" s="2435"/>
      <c r="AJ34" s="2435"/>
      <c r="AK34" s="2435"/>
      <c r="AL34" s="2435"/>
      <c r="AM34" s="2435"/>
      <c r="AN34" s="2435"/>
      <c r="AO34" s="2436"/>
      <c r="AQ34" s="402" t="s">
        <v>2241</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5" customHeight="1">
      <c r="A35" s="656"/>
      <c r="B35" s="2432"/>
      <c r="C35" s="1910"/>
      <c r="D35" s="1911"/>
      <c r="E35" s="1911"/>
      <c r="F35" s="1911"/>
      <c r="G35" s="1911"/>
      <c r="H35" s="1911"/>
      <c r="I35" s="1911"/>
      <c r="J35" s="1911"/>
      <c r="K35" s="1912"/>
      <c r="L35" s="1910"/>
      <c r="M35" s="1911"/>
      <c r="N35" s="1911"/>
      <c r="O35" s="1911"/>
      <c r="P35" s="1911"/>
      <c r="Q35" s="1911"/>
      <c r="R35" s="1911"/>
      <c r="S35" s="1911"/>
      <c r="T35" s="1911"/>
      <c r="U35" s="1911"/>
      <c r="V35" s="1911"/>
      <c r="W35" s="1911"/>
      <c r="X35" s="1911"/>
      <c r="Y35" s="1911"/>
      <c r="Z35" s="1911"/>
      <c r="AA35" s="1912"/>
      <c r="AB35" s="1910"/>
      <c r="AC35" s="1911"/>
      <c r="AD35" s="1911"/>
      <c r="AE35" s="1911"/>
      <c r="AF35" s="1911"/>
      <c r="AG35" s="1911"/>
      <c r="AH35" s="1911"/>
      <c r="AI35" s="1911"/>
      <c r="AJ35" s="1911"/>
      <c r="AK35" s="1911"/>
      <c r="AL35" s="1911"/>
      <c r="AM35" s="1911"/>
      <c r="AN35" s="1911"/>
      <c r="AO35" s="1912"/>
      <c r="AQ35" s="402" t="s">
        <v>2259</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5" customHeight="1">
      <c r="A36" s="656"/>
      <c r="B36" s="2432"/>
      <c r="C36" s="657" t="s">
        <v>1910</v>
      </c>
      <c r="D36" s="658"/>
      <c r="E36" s="658"/>
      <c r="F36" s="658"/>
      <c r="G36" s="658"/>
      <c r="H36" s="658"/>
      <c r="I36" s="658"/>
      <c r="J36" s="666"/>
      <c r="K36" s="673"/>
      <c r="L36" s="658" t="s">
        <v>1931</v>
      </c>
      <c r="M36" s="658"/>
      <c r="N36" s="658"/>
      <c r="O36" s="658"/>
      <c r="P36" s="658"/>
      <c r="Q36" s="658"/>
      <c r="R36" s="658"/>
      <c r="S36" s="666"/>
      <c r="T36" s="666"/>
      <c r="U36" s="658"/>
      <c r="V36" s="666"/>
      <c r="W36" s="666"/>
      <c r="X36" s="668" t="s">
        <v>1899</v>
      </c>
      <c r="Y36" s="669" t="s">
        <v>1897</v>
      </c>
      <c r="Z36" s="669" t="s">
        <v>1899</v>
      </c>
      <c r="AA36" s="670" t="s">
        <v>1898</v>
      </c>
      <c r="AB36" s="668" t="s">
        <v>1899</v>
      </c>
      <c r="AC36" s="658" t="s">
        <v>1900</v>
      </c>
      <c r="AD36" s="658"/>
      <c r="AE36" s="658"/>
      <c r="AF36" s="658" t="s">
        <v>1899</v>
      </c>
      <c r="AG36" s="658" t="s">
        <v>1901</v>
      </c>
      <c r="AH36" s="658"/>
      <c r="AI36" s="658"/>
      <c r="AJ36" s="666"/>
      <c r="AK36" s="666"/>
      <c r="AL36" s="666"/>
      <c r="AM36" s="666"/>
      <c r="AN36" s="666"/>
      <c r="AO36" s="673"/>
      <c r="AQ36" s="402" t="s">
        <v>2242</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5" customHeight="1">
      <c r="A37" s="656"/>
      <c r="B37" s="2432"/>
      <c r="C37" s="657" t="s">
        <v>1911</v>
      </c>
      <c r="D37" s="658"/>
      <c r="E37" s="658"/>
      <c r="F37" s="658"/>
      <c r="G37" s="658"/>
      <c r="H37" s="658"/>
      <c r="I37" s="658"/>
      <c r="J37" s="666"/>
      <c r="K37" s="673"/>
      <c r="L37" s="635" t="s">
        <v>1932</v>
      </c>
      <c r="M37" s="635"/>
      <c r="N37" s="635"/>
      <c r="O37" s="635"/>
      <c r="P37" s="635"/>
      <c r="Q37" s="635"/>
      <c r="R37" s="635"/>
      <c r="S37" s="34"/>
      <c r="T37" s="34"/>
      <c r="U37" s="635"/>
      <c r="V37" s="34"/>
      <c r="W37" s="34"/>
      <c r="X37" s="680" t="s">
        <v>1899</v>
      </c>
      <c r="Y37" s="677" t="s">
        <v>1897</v>
      </c>
      <c r="Z37" s="677" t="s">
        <v>1899</v>
      </c>
      <c r="AA37" s="681" t="s">
        <v>1898</v>
      </c>
      <c r="AB37" s="680" t="s">
        <v>1899</v>
      </c>
      <c r="AC37" s="636" t="s">
        <v>1900</v>
      </c>
      <c r="AD37" s="636"/>
      <c r="AE37" s="636"/>
      <c r="AF37" s="636" t="s">
        <v>1899</v>
      </c>
      <c r="AG37" s="636" t="s">
        <v>1901</v>
      </c>
      <c r="AH37" s="636"/>
      <c r="AI37" s="636"/>
      <c r="AJ37" s="663"/>
      <c r="AK37" s="663"/>
      <c r="AL37" s="663"/>
      <c r="AM37" s="663"/>
      <c r="AN37" s="663"/>
      <c r="AO37" s="664"/>
      <c r="AQ37" s="402" t="s">
        <v>2260</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5" customHeight="1">
      <c r="A38" s="656"/>
      <c r="B38" s="2432"/>
      <c r="C38" s="657" t="s">
        <v>1912</v>
      </c>
      <c r="D38" s="658"/>
      <c r="E38" s="658"/>
      <c r="F38" s="658"/>
      <c r="G38" s="658"/>
      <c r="H38" s="658"/>
      <c r="I38" s="658"/>
      <c r="J38" s="666"/>
      <c r="K38" s="673"/>
      <c r="L38" s="676" t="s">
        <v>1933</v>
      </c>
      <c r="M38" s="676"/>
      <c r="N38" s="676"/>
      <c r="O38" s="676"/>
      <c r="P38" s="676"/>
      <c r="Q38" s="676"/>
      <c r="R38" s="676"/>
      <c r="S38" s="660"/>
      <c r="T38" s="660"/>
      <c r="U38" s="676"/>
      <c r="V38" s="660"/>
      <c r="W38" s="660"/>
      <c r="X38" s="668" t="s">
        <v>1899</v>
      </c>
      <c r="Y38" s="669" t="s">
        <v>1897</v>
      </c>
      <c r="Z38" s="669" t="s">
        <v>1899</v>
      </c>
      <c r="AA38" s="670" t="s">
        <v>1898</v>
      </c>
      <c r="AB38" s="668" t="s">
        <v>1899</v>
      </c>
      <c r="AC38" s="658" t="s">
        <v>1900</v>
      </c>
      <c r="AD38" s="658"/>
      <c r="AE38" s="658"/>
      <c r="AF38" s="658" t="s">
        <v>1899</v>
      </c>
      <c r="AG38" s="658" t="s">
        <v>1901</v>
      </c>
      <c r="AH38" s="658"/>
      <c r="AI38" s="658"/>
      <c r="AJ38" s="666"/>
      <c r="AK38" s="666"/>
      <c r="AL38" s="666"/>
      <c r="AM38" s="666"/>
      <c r="AN38" s="666"/>
      <c r="AO38" s="673"/>
      <c r="AQ38" s="402" t="s">
        <v>2243</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5" customHeight="1">
      <c r="A39" s="656"/>
      <c r="B39" s="2432"/>
      <c r="C39" s="657" t="s">
        <v>1913</v>
      </c>
      <c r="D39" s="658"/>
      <c r="E39" s="658"/>
      <c r="F39" s="658"/>
      <c r="G39" s="658"/>
      <c r="H39" s="658"/>
      <c r="I39" s="658"/>
      <c r="J39" s="666"/>
      <c r="K39" s="673"/>
      <c r="L39" s="676" t="s">
        <v>1934</v>
      </c>
      <c r="M39" s="676"/>
      <c r="N39" s="676"/>
      <c r="O39" s="676"/>
      <c r="P39" s="676"/>
      <c r="Q39" s="676"/>
      <c r="R39" s="676"/>
      <c r="S39" s="660"/>
      <c r="T39" s="660"/>
      <c r="U39" s="676"/>
      <c r="V39" s="660"/>
      <c r="W39" s="660"/>
      <c r="X39" s="668" t="s">
        <v>1899</v>
      </c>
      <c r="Y39" s="669" t="s">
        <v>1897</v>
      </c>
      <c r="Z39" s="669" t="s">
        <v>1899</v>
      </c>
      <c r="AA39" s="670" t="s">
        <v>1898</v>
      </c>
      <c r="AB39" s="668" t="s">
        <v>1899</v>
      </c>
      <c r="AC39" s="658" t="s">
        <v>1900</v>
      </c>
      <c r="AD39" s="658"/>
      <c r="AE39" s="658"/>
      <c r="AF39" s="658" t="s">
        <v>1899</v>
      </c>
      <c r="AG39" s="658" t="s">
        <v>1901</v>
      </c>
      <c r="AH39" s="658"/>
      <c r="AI39" s="658"/>
      <c r="AJ39" s="666"/>
      <c r="AK39" s="666"/>
      <c r="AL39" s="666"/>
      <c r="AM39" s="666"/>
      <c r="AN39" s="666"/>
      <c r="AO39" s="673"/>
      <c r="AQ39" s="402" t="s">
        <v>2244</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5" customHeight="1">
      <c r="A40" s="656"/>
      <c r="B40" s="2432"/>
      <c r="C40" s="657" t="s">
        <v>1914</v>
      </c>
      <c r="D40" s="658"/>
      <c r="E40" s="658"/>
      <c r="F40" s="658"/>
      <c r="G40" s="658"/>
      <c r="H40" s="658"/>
      <c r="I40" s="658"/>
      <c r="J40" s="666"/>
      <c r="K40" s="673"/>
      <c r="L40" s="676" t="s">
        <v>1935</v>
      </c>
      <c r="M40" s="676"/>
      <c r="N40" s="676"/>
      <c r="O40" s="676"/>
      <c r="P40" s="676"/>
      <c r="Q40" s="676"/>
      <c r="R40" s="676"/>
      <c r="S40" s="660"/>
      <c r="T40" s="660"/>
      <c r="U40" s="676"/>
      <c r="V40" s="660"/>
      <c r="W40" s="660"/>
      <c r="X40" s="668" t="s">
        <v>1899</v>
      </c>
      <c r="Y40" s="669" t="s">
        <v>1897</v>
      </c>
      <c r="Z40" s="669" t="s">
        <v>1899</v>
      </c>
      <c r="AA40" s="670" t="s">
        <v>1898</v>
      </c>
      <c r="AB40" s="668" t="s">
        <v>1899</v>
      </c>
      <c r="AC40" s="658" t="s">
        <v>1900</v>
      </c>
      <c r="AD40" s="658"/>
      <c r="AE40" s="658"/>
      <c r="AF40" s="658" t="s">
        <v>1899</v>
      </c>
      <c r="AG40" s="658" t="s">
        <v>1901</v>
      </c>
      <c r="AH40" s="658"/>
      <c r="AI40" s="658"/>
      <c r="AJ40" s="666"/>
      <c r="AK40" s="666"/>
      <c r="AL40" s="666"/>
      <c r="AM40" s="666"/>
      <c r="AN40" s="666"/>
      <c r="AO40" s="673"/>
      <c r="AQ40" s="402" t="s">
        <v>2261</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5" customHeight="1">
      <c r="A41" s="656"/>
      <c r="B41" s="2432"/>
      <c r="C41" s="657" t="s">
        <v>1915</v>
      </c>
      <c r="D41" s="658"/>
      <c r="E41" s="658"/>
      <c r="F41" s="658"/>
      <c r="G41" s="2438"/>
      <c r="H41" s="2438"/>
      <c r="I41" s="2438"/>
      <c r="J41" s="2438"/>
      <c r="K41" s="670" t="s">
        <v>1916</v>
      </c>
      <c r="L41" s="676" t="s">
        <v>1924</v>
      </c>
      <c r="M41" s="676"/>
      <c r="N41" s="676"/>
      <c r="O41" s="676"/>
      <c r="P41" s="676"/>
      <c r="Q41" s="676"/>
      <c r="R41" s="676"/>
      <c r="S41" s="660"/>
      <c r="T41" s="660"/>
      <c r="U41" s="676"/>
      <c r="V41" s="660"/>
      <c r="W41" s="660"/>
      <c r="X41" s="668" t="s">
        <v>1899</v>
      </c>
      <c r="Y41" s="669" t="s">
        <v>1897</v>
      </c>
      <c r="Z41" s="669" t="s">
        <v>1899</v>
      </c>
      <c r="AA41" s="670" t="s">
        <v>1898</v>
      </c>
      <c r="AB41" s="668" t="s">
        <v>1899</v>
      </c>
      <c r="AC41" s="658" t="s">
        <v>1900</v>
      </c>
      <c r="AD41" s="658"/>
      <c r="AE41" s="658"/>
      <c r="AF41" s="658" t="s">
        <v>1899</v>
      </c>
      <c r="AG41" s="658" t="s">
        <v>1901</v>
      </c>
      <c r="AH41" s="658"/>
      <c r="AI41" s="658"/>
      <c r="AJ41" s="666"/>
      <c r="AK41" s="666"/>
      <c r="AL41" s="666"/>
      <c r="AM41" s="666"/>
      <c r="AN41" s="666"/>
      <c r="AO41" s="673"/>
      <c r="AQ41" s="402" t="s">
        <v>2245</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5" customHeight="1">
      <c r="A42" s="656"/>
      <c r="B42" s="2432"/>
      <c r="C42" s="2437"/>
      <c r="D42" s="2438"/>
      <c r="E42" s="2438"/>
      <c r="F42" s="2438"/>
      <c r="G42" s="2438"/>
      <c r="H42" s="2438"/>
      <c r="I42" s="2438"/>
      <c r="J42" s="2438"/>
      <c r="K42" s="2439"/>
      <c r="L42" s="2437"/>
      <c r="M42" s="2438"/>
      <c r="N42" s="2438"/>
      <c r="O42" s="2438"/>
      <c r="P42" s="2438"/>
      <c r="Q42" s="2438"/>
      <c r="R42" s="2438"/>
      <c r="S42" s="2438"/>
      <c r="T42" s="2438"/>
      <c r="U42" s="2438"/>
      <c r="V42" s="2438"/>
      <c r="W42" s="2439"/>
      <c r="X42" s="668"/>
      <c r="Y42" s="669"/>
      <c r="Z42" s="669"/>
      <c r="AA42" s="670"/>
      <c r="AB42" s="668"/>
      <c r="AC42" s="658"/>
      <c r="AD42" s="658"/>
      <c r="AE42" s="658"/>
      <c r="AF42" s="658"/>
      <c r="AG42" s="658"/>
      <c r="AH42" s="658"/>
      <c r="AI42" s="658"/>
      <c r="AJ42" s="666"/>
      <c r="AK42" s="666"/>
      <c r="AL42" s="666"/>
      <c r="AM42" s="666"/>
      <c r="AN42" s="666"/>
      <c r="AO42" s="673"/>
      <c r="AQ42" s="402" t="s">
        <v>2246</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5" customHeight="1">
      <c r="A43" s="656"/>
      <c r="B43" s="2433"/>
      <c r="C43" s="2437"/>
      <c r="D43" s="2438"/>
      <c r="E43" s="2438"/>
      <c r="F43" s="2438"/>
      <c r="G43" s="2438"/>
      <c r="H43" s="2438"/>
      <c r="I43" s="2438"/>
      <c r="J43" s="2438"/>
      <c r="K43" s="2439"/>
      <c r="L43" s="2437"/>
      <c r="M43" s="2438"/>
      <c r="N43" s="2438"/>
      <c r="O43" s="2438"/>
      <c r="P43" s="2438"/>
      <c r="Q43" s="2438"/>
      <c r="R43" s="2438"/>
      <c r="S43" s="2438"/>
      <c r="T43" s="2438"/>
      <c r="U43" s="2438"/>
      <c r="V43" s="2438"/>
      <c r="W43" s="2439"/>
      <c r="X43" s="657"/>
      <c r="Y43" s="666"/>
      <c r="Z43" s="666"/>
      <c r="AA43" s="673"/>
      <c r="AB43" s="657"/>
      <c r="AC43" s="658"/>
      <c r="AD43" s="658"/>
      <c r="AE43" s="658"/>
      <c r="AF43" s="658"/>
      <c r="AG43" s="658"/>
      <c r="AH43" s="658"/>
      <c r="AI43" s="658"/>
      <c r="AJ43" s="666"/>
      <c r="AK43" s="666"/>
      <c r="AL43" s="666"/>
      <c r="AM43" s="666"/>
      <c r="AN43" s="666"/>
      <c r="AO43" s="673"/>
      <c r="AQ43" s="402" t="s">
        <v>2247</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5"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2262</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5" customHeight="1">
      <c r="A45" s="650" t="s">
        <v>1860</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5" customHeight="1">
      <c r="A46" s="656"/>
      <c r="B46" s="2431" t="s">
        <v>1906</v>
      </c>
      <c r="C46" s="2434" t="s">
        <v>1907</v>
      </c>
      <c r="D46" s="2435"/>
      <c r="E46" s="2435"/>
      <c r="F46" s="2435"/>
      <c r="G46" s="2435"/>
      <c r="H46" s="2435"/>
      <c r="I46" s="2435"/>
      <c r="J46" s="2435"/>
      <c r="K46" s="2436"/>
      <c r="L46" s="2434" t="s">
        <v>1908</v>
      </c>
      <c r="M46" s="2435"/>
      <c r="N46" s="2435"/>
      <c r="O46" s="2435"/>
      <c r="P46" s="2435"/>
      <c r="Q46" s="2435"/>
      <c r="R46" s="2435"/>
      <c r="S46" s="2435"/>
      <c r="T46" s="2435"/>
      <c r="U46" s="2435"/>
      <c r="V46" s="2435"/>
      <c r="W46" s="2435"/>
      <c r="X46" s="2435"/>
      <c r="Y46" s="2435"/>
      <c r="Z46" s="2435"/>
      <c r="AA46" s="2436"/>
      <c r="AB46" s="2434" t="s">
        <v>1909</v>
      </c>
      <c r="AC46" s="2435"/>
      <c r="AD46" s="2435"/>
      <c r="AE46" s="2435"/>
      <c r="AF46" s="2435"/>
      <c r="AG46" s="2435"/>
      <c r="AH46" s="2435"/>
      <c r="AI46" s="2435"/>
      <c r="AJ46" s="2435"/>
      <c r="AK46" s="2435"/>
      <c r="AL46" s="2435"/>
      <c r="AM46" s="2435"/>
      <c r="AN46" s="2435"/>
      <c r="AO46" s="2436"/>
      <c r="AQ46" s="402" t="s">
        <v>2248</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5" customHeight="1">
      <c r="A47" s="656"/>
      <c r="B47" s="2432"/>
      <c r="C47" s="1910"/>
      <c r="D47" s="1911"/>
      <c r="E47" s="1911"/>
      <c r="F47" s="1911"/>
      <c r="G47" s="1911"/>
      <c r="H47" s="1911"/>
      <c r="I47" s="1911"/>
      <c r="J47" s="1911"/>
      <c r="K47" s="1912"/>
      <c r="L47" s="1910"/>
      <c r="M47" s="1911"/>
      <c r="N47" s="1911"/>
      <c r="O47" s="1911"/>
      <c r="P47" s="1911"/>
      <c r="Q47" s="1911"/>
      <c r="R47" s="1911"/>
      <c r="S47" s="1911"/>
      <c r="T47" s="1911"/>
      <c r="U47" s="1911"/>
      <c r="V47" s="1911"/>
      <c r="W47" s="1911"/>
      <c r="X47" s="1911"/>
      <c r="Y47" s="1911"/>
      <c r="Z47" s="1911"/>
      <c r="AA47" s="1912"/>
      <c r="AB47" s="1910"/>
      <c r="AC47" s="1911"/>
      <c r="AD47" s="1911"/>
      <c r="AE47" s="1911"/>
      <c r="AF47" s="1911"/>
      <c r="AG47" s="1911"/>
      <c r="AH47" s="1911"/>
      <c r="AI47" s="1911"/>
      <c r="AJ47" s="1911"/>
      <c r="AK47" s="1911"/>
      <c r="AL47" s="1911"/>
      <c r="AM47" s="1911"/>
      <c r="AN47" s="1911"/>
      <c r="AO47" s="1912"/>
      <c r="AQ47" s="402" t="s">
        <v>2240</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5" customHeight="1">
      <c r="A48" s="656"/>
      <c r="B48" s="2432"/>
      <c r="C48" s="657" t="s">
        <v>1919</v>
      </c>
      <c r="D48" s="658"/>
      <c r="E48" s="658"/>
      <c r="F48" s="658"/>
      <c r="G48" s="658"/>
      <c r="H48" s="658"/>
      <c r="I48" s="658"/>
      <c r="J48" s="666"/>
      <c r="K48" s="673"/>
      <c r="L48" s="658" t="s">
        <v>1926</v>
      </c>
      <c r="M48" s="658"/>
      <c r="N48" s="658"/>
      <c r="O48" s="658"/>
      <c r="P48" s="658"/>
      <c r="Q48" s="658"/>
      <c r="R48" s="658"/>
      <c r="S48" s="666"/>
      <c r="T48" s="666"/>
      <c r="U48" s="658"/>
      <c r="V48" s="666"/>
      <c r="W48" s="666"/>
      <c r="X48" s="668" t="s">
        <v>1899</v>
      </c>
      <c r="Y48" s="669" t="s">
        <v>1897</v>
      </c>
      <c r="Z48" s="669" t="s">
        <v>1899</v>
      </c>
      <c r="AA48" s="670" t="s">
        <v>1898</v>
      </c>
      <c r="AB48" s="668" t="s">
        <v>1899</v>
      </c>
      <c r="AC48" s="658" t="s">
        <v>1900</v>
      </c>
      <c r="AD48" s="658"/>
      <c r="AE48" s="658"/>
      <c r="AF48" s="658" t="s">
        <v>1899</v>
      </c>
      <c r="AG48" s="658" t="s">
        <v>1901</v>
      </c>
      <c r="AH48" s="658"/>
      <c r="AI48" s="658"/>
      <c r="AJ48" s="666"/>
      <c r="AK48" s="666"/>
      <c r="AL48" s="666"/>
      <c r="AM48" s="666"/>
      <c r="AN48" s="666"/>
      <c r="AO48" s="673"/>
      <c r="AQ48" s="402" t="s">
        <v>2249</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5" customHeight="1">
      <c r="A49" s="656"/>
      <c r="B49" s="2432"/>
      <c r="C49" s="657" t="s">
        <v>1920</v>
      </c>
      <c r="D49" s="658"/>
      <c r="E49" s="658"/>
      <c r="F49" s="658"/>
      <c r="G49" s="658"/>
      <c r="H49" s="658"/>
      <c r="I49" s="658"/>
      <c r="J49" s="666"/>
      <c r="K49" s="673"/>
      <c r="L49" s="635" t="s">
        <v>1927</v>
      </c>
      <c r="M49" s="635"/>
      <c r="N49" s="635"/>
      <c r="O49" s="635"/>
      <c r="P49" s="635"/>
      <c r="Q49" s="635"/>
      <c r="R49" s="635"/>
      <c r="S49" s="34"/>
      <c r="T49" s="34"/>
      <c r="U49" s="635"/>
      <c r="V49" s="34"/>
      <c r="W49" s="34"/>
      <c r="X49" s="680" t="s">
        <v>1899</v>
      </c>
      <c r="Y49" s="677" t="s">
        <v>1897</v>
      </c>
      <c r="Z49" s="677" t="s">
        <v>1899</v>
      </c>
      <c r="AA49" s="681" t="s">
        <v>1898</v>
      </c>
      <c r="AB49" s="680" t="s">
        <v>1899</v>
      </c>
      <c r="AC49" s="636" t="s">
        <v>1900</v>
      </c>
      <c r="AD49" s="636"/>
      <c r="AE49" s="636"/>
      <c r="AF49" s="636" t="s">
        <v>1899</v>
      </c>
      <c r="AG49" s="636" t="s">
        <v>1901</v>
      </c>
      <c r="AH49" s="636"/>
      <c r="AI49" s="636"/>
      <c r="AJ49" s="663"/>
      <c r="AK49" s="663"/>
      <c r="AL49" s="663"/>
      <c r="AM49" s="663"/>
      <c r="AN49" s="663"/>
      <c r="AO49" s="664"/>
      <c r="AQ49" s="402" t="s">
        <v>2250</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5" customHeight="1">
      <c r="A50" s="656"/>
      <c r="B50" s="2432"/>
      <c r="C50" s="657" t="s">
        <v>1921</v>
      </c>
      <c r="D50" s="658"/>
      <c r="E50" s="658"/>
      <c r="F50" s="658"/>
      <c r="G50" s="658"/>
      <c r="H50" s="658"/>
      <c r="I50" s="658"/>
      <c r="J50" s="666"/>
      <c r="K50" s="673"/>
      <c r="L50" s="676" t="s">
        <v>1928</v>
      </c>
      <c r="M50" s="676"/>
      <c r="N50" s="676"/>
      <c r="O50" s="676"/>
      <c r="P50" s="676"/>
      <c r="Q50" s="676"/>
      <c r="R50" s="676"/>
      <c r="S50" s="660"/>
      <c r="T50" s="660"/>
      <c r="U50" s="676"/>
      <c r="V50" s="660"/>
      <c r="W50" s="660"/>
      <c r="X50" s="668" t="s">
        <v>1899</v>
      </c>
      <c r="Y50" s="669" t="s">
        <v>1897</v>
      </c>
      <c r="Z50" s="669" t="s">
        <v>1899</v>
      </c>
      <c r="AA50" s="670" t="s">
        <v>1898</v>
      </c>
      <c r="AB50" s="668" t="s">
        <v>1899</v>
      </c>
      <c r="AC50" s="658" t="s">
        <v>1900</v>
      </c>
      <c r="AD50" s="658"/>
      <c r="AE50" s="658"/>
      <c r="AF50" s="658" t="s">
        <v>1899</v>
      </c>
      <c r="AG50" s="658" t="s">
        <v>1901</v>
      </c>
      <c r="AH50" s="658"/>
      <c r="AI50" s="658"/>
      <c r="AJ50" s="666"/>
      <c r="AK50" s="666"/>
      <c r="AL50" s="666"/>
      <c r="AM50" s="666"/>
      <c r="AN50" s="666"/>
      <c r="AO50" s="673"/>
      <c r="AQ50" s="402" t="s">
        <v>2251</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5" customHeight="1">
      <c r="A51" s="656"/>
      <c r="B51" s="2432"/>
      <c r="C51" s="657" t="s">
        <v>1922</v>
      </c>
      <c r="D51" s="658"/>
      <c r="E51" s="658"/>
      <c r="F51" s="658"/>
      <c r="G51" s="658"/>
      <c r="H51" s="658"/>
      <c r="I51" s="658"/>
      <c r="J51" s="666"/>
      <c r="K51" s="673"/>
      <c r="L51" s="676" t="s">
        <v>1929</v>
      </c>
      <c r="M51" s="676"/>
      <c r="N51" s="676"/>
      <c r="O51" s="676"/>
      <c r="P51" s="676"/>
      <c r="Q51" s="676"/>
      <c r="R51" s="676"/>
      <c r="S51" s="660"/>
      <c r="T51" s="660"/>
      <c r="U51" s="676"/>
      <c r="V51" s="660"/>
      <c r="W51" s="660"/>
      <c r="X51" s="668" t="s">
        <v>1899</v>
      </c>
      <c r="Y51" s="669" t="s">
        <v>1897</v>
      </c>
      <c r="Z51" s="669" t="s">
        <v>1899</v>
      </c>
      <c r="AA51" s="670" t="s">
        <v>1898</v>
      </c>
      <c r="AB51" s="668" t="s">
        <v>1899</v>
      </c>
      <c r="AC51" s="658" t="s">
        <v>1900</v>
      </c>
      <c r="AD51" s="658"/>
      <c r="AE51" s="658"/>
      <c r="AF51" s="658" t="s">
        <v>1899</v>
      </c>
      <c r="AG51" s="658" t="s">
        <v>1901</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5" customHeight="1">
      <c r="A52" s="656"/>
      <c r="B52" s="2432"/>
      <c r="C52" s="657" t="s">
        <v>1923</v>
      </c>
      <c r="D52" s="658"/>
      <c r="E52" s="658"/>
      <c r="F52" s="658"/>
      <c r="G52" s="658"/>
      <c r="H52" s="658"/>
      <c r="I52" s="658"/>
      <c r="J52" s="666"/>
      <c r="K52" s="673"/>
      <c r="L52" s="676" t="s">
        <v>1930</v>
      </c>
      <c r="M52" s="676"/>
      <c r="N52" s="676"/>
      <c r="O52" s="676"/>
      <c r="P52" s="676"/>
      <c r="Q52" s="676"/>
      <c r="R52" s="676"/>
      <c r="S52" s="660"/>
      <c r="T52" s="660"/>
      <c r="U52" s="676"/>
      <c r="V52" s="660"/>
      <c r="W52" s="660"/>
      <c r="X52" s="668" t="s">
        <v>1899</v>
      </c>
      <c r="Y52" s="669" t="s">
        <v>1897</v>
      </c>
      <c r="Z52" s="669" t="s">
        <v>1899</v>
      </c>
      <c r="AA52" s="670" t="s">
        <v>1898</v>
      </c>
      <c r="AB52" s="668" t="s">
        <v>1899</v>
      </c>
      <c r="AC52" s="658" t="s">
        <v>1900</v>
      </c>
      <c r="AD52" s="658"/>
      <c r="AE52" s="658"/>
      <c r="AF52" s="658" t="s">
        <v>1899</v>
      </c>
      <c r="AG52" s="658" t="s">
        <v>1901</v>
      </c>
      <c r="AH52" s="658"/>
      <c r="AI52" s="658"/>
      <c r="AJ52" s="666"/>
      <c r="AK52" s="666"/>
      <c r="AL52" s="666"/>
      <c r="AM52" s="666"/>
      <c r="AN52" s="666"/>
      <c r="AO52" s="673"/>
      <c r="AQ52" s="402" t="s">
        <v>2252</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5" customHeight="1">
      <c r="A53" s="656"/>
      <c r="B53" s="2432"/>
      <c r="C53" s="657" t="s">
        <v>1925</v>
      </c>
      <c r="D53" s="658"/>
      <c r="E53" s="658"/>
      <c r="F53" s="658"/>
      <c r="G53" s="682"/>
      <c r="H53" s="682"/>
      <c r="I53" s="682"/>
      <c r="J53" s="682"/>
      <c r="K53" s="670"/>
      <c r="L53" s="676" t="s">
        <v>1924</v>
      </c>
      <c r="M53" s="676"/>
      <c r="N53" s="676"/>
      <c r="O53" s="676"/>
      <c r="P53" s="676"/>
      <c r="Q53" s="676"/>
      <c r="R53" s="676"/>
      <c r="S53" s="660"/>
      <c r="T53" s="660"/>
      <c r="U53" s="676"/>
      <c r="V53" s="660"/>
      <c r="W53" s="660"/>
      <c r="X53" s="668" t="s">
        <v>1899</v>
      </c>
      <c r="Y53" s="669" t="s">
        <v>1897</v>
      </c>
      <c r="Z53" s="669" t="s">
        <v>1899</v>
      </c>
      <c r="AA53" s="670" t="s">
        <v>1898</v>
      </c>
      <c r="AB53" s="668" t="s">
        <v>1899</v>
      </c>
      <c r="AC53" s="658" t="s">
        <v>1900</v>
      </c>
      <c r="AD53" s="658"/>
      <c r="AE53" s="658"/>
      <c r="AF53" s="658" t="s">
        <v>1899</v>
      </c>
      <c r="AG53" s="658" t="s">
        <v>1901</v>
      </c>
      <c r="AH53" s="658"/>
      <c r="AI53" s="658"/>
      <c r="AJ53" s="666"/>
      <c r="AK53" s="666"/>
      <c r="AL53" s="666"/>
      <c r="AM53" s="666"/>
      <c r="AN53" s="666"/>
      <c r="AO53" s="673"/>
      <c r="AQ53" s="402" t="s">
        <v>2253</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5" customHeight="1">
      <c r="A54" s="656"/>
      <c r="B54" s="2432"/>
      <c r="C54" s="2437"/>
      <c r="D54" s="2438"/>
      <c r="E54" s="2438"/>
      <c r="F54" s="2438"/>
      <c r="G54" s="2438"/>
      <c r="H54" s="2438"/>
      <c r="I54" s="2438"/>
      <c r="J54" s="2438"/>
      <c r="K54" s="2439"/>
      <c r="L54" s="2437"/>
      <c r="M54" s="2438"/>
      <c r="N54" s="2438"/>
      <c r="O54" s="2438"/>
      <c r="P54" s="2438"/>
      <c r="Q54" s="2438"/>
      <c r="R54" s="2438"/>
      <c r="S54" s="2438"/>
      <c r="T54" s="2438"/>
      <c r="U54" s="2438"/>
      <c r="V54" s="2438"/>
      <c r="W54" s="2439"/>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5" customHeight="1">
      <c r="A55" s="656"/>
      <c r="B55" s="2433"/>
      <c r="C55" s="2437"/>
      <c r="D55" s="2438"/>
      <c r="E55" s="2438"/>
      <c r="F55" s="2438"/>
      <c r="G55" s="2438"/>
      <c r="H55" s="2438"/>
      <c r="I55" s="2438"/>
      <c r="J55" s="2438"/>
      <c r="K55" s="2439"/>
      <c r="L55" s="2437"/>
      <c r="M55" s="2438"/>
      <c r="N55" s="2438"/>
      <c r="O55" s="2438"/>
      <c r="P55" s="2438"/>
      <c r="Q55" s="2438"/>
      <c r="R55" s="2438"/>
      <c r="S55" s="2438"/>
      <c r="T55" s="2438"/>
      <c r="U55" s="2438"/>
      <c r="V55" s="2438"/>
      <c r="W55" s="2439"/>
      <c r="X55" s="657"/>
      <c r="Y55" s="666"/>
      <c r="Z55" s="666"/>
      <c r="AA55" s="673"/>
      <c r="AB55" s="657"/>
      <c r="AC55" s="658"/>
      <c r="AD55" s="658"/>
      <c r="AE55" s="658"/>
      <c r="AF55" s="658"/>
      <c r="AG55" s="658"/>
      <c r="AH55" s="658"/>
      <c r="AI55" s="658"/>
      <c r="AJ55" s="666"/>
      <c r="AK55" s="666"/>
      <c r="AL55" s="666"/>
      <c r="AM55" s="666"/>
      <c r="AN55" s="666"/>
      <c r="AO55" s="673"/>
      <c r="AQ55" s="402" t="s">
        <v>2254</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5" customHeight="1">
      <c r="AQ56" s="402" t="s">
        <v>2255</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5"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5" customHeight="1">
      <c r="AQ58" s="402" t="s">
        <v>2256</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5" customHeight="1">
      <c r="A59" s="304" t="s">
        <v>1852</v>
      </c>
      <c r="Y59" s="2411"/>
      <c r="Z59" s="2412"/>
      <c r="AA59" s="2412"/>
      <c r="AB59" s="2412"/>
      <c r="AC59" s="2412"/>
      <c r="AD59" s="2412"/>
      <c r="AE59" s="2412"/>
      <c r="AF59" s="2412"/>
      <c r="AG59" s="2412"/>
      <c r="AH59" s="2412"/>
      <c r="AI59" s="2412"/>
      <c r="AJ59" s="2415" t="s">
        <v>1855</v>
      </c>
      <c r="AK59" s="2415"/>
      <c r="AL59" s="2415"/>
      <c r="AM59" s="2415"/>
      <c r="AN59" s="2415"/>
      <c r="AO59" s="2416"/>
      <c r="AQ59" s="402" t="s">
        <v>2257</v>
      </c>
    </row>
    <row r="60" spans="1:71" ht="12.65" customHeight="1">
      <c r="C60" s="651" t="s">
        <v>1853</v>
      </c>
      <c r="Y60" s="2413"/>
      <c r="Z60" s="2414"/>
      <c r="AA60" s="2414"/>
      <c r="AB60" s="2414"/>
      <c r="AC60" s="2414"/>
      <c r="AD60" s="2414"/>
      <c r="AE60" s="2414"/>
      <c r="AF60" s="2414"/>
      <c r="AG60" s="2414"/>
      <c r="AH60" s="2414"/>
      <c r="AI60" s="2414"/>
      <c r="AJ60" s="2417"/>
      <c r="AK60" s="2417"/>
      <c r="AL60" s="2417"/>
      <c r="AM60" s="2417"/>
      <c r="AN60" s="2417"/>
      <c r="AO60" s="2418"/>
    </row>
    <row r="61" spans="1:71" ht="12.65" customHeight="1">
      <c r="AI61" s="652"/>
      <c r="AJ61" s="652"/>
      <c r="AK61" s="652"/>
      <c r="AL61" s="652"/>
      <c r="AM61" s="652"/>
      <c r="AN61" s="652"/>
      <c r="AQ61" s="406" t="s">
        <v>2263</v>
      </c>
    </row>
    <row r="62" spans="1:71" ht="12.65" customHeight="1">
      <c r="AI62" s="652"/>
      <c r="AJ62" s="652"/>
      <c r="AK62" s="652"/>
      <c r="AL62" s="652"/>
      <c r="AM62" s="652"/>
      <c r="AN62" s="652"/>
    </row>
    <row r="63" spans="1:71" ht="12.65" customHeight="1">
      <c r="AI63" s="652"/>
      <c r="AJ63" s="652"/>
      <c r="AK63" s="652"/>
      <c r="AL63" s="652"/>
      <c r="AM63" s="652"/>
      <c r="AN63" s="652"/>
      <c r="AQ63" s="402" t="s">
        <v>2264</v>
      </c>
      <c r="AR63" s="402"/>
      <c r="AS63" s="402"/>
      <c r="AT63" s="402"/>
    </row>
    <row r="64" spans="1:71" ht="12.65" customHeight="1">
      <c r="A64" s="304" t="s">
        <v>1854</v>
      </c>
      <c r="Q64" s="646"/>
      <c r="R64" s="646"/>
      <c r="Y64" s="2411"/>
      <c r="Z64" s="2412"/>
      <c r="AA64" s="2412"/>
      <c r="AB64" s="2412"/>
      <c r="AC64" s="2412"/>
      <c r="AD64" s="2412"/>
      <c r="AE64" s="2412"/>
      <c r="AF64" s="2412"/>
      <c r="AG64" s="2412"/>
      <c r="AH64" s="2412"/>
      <c r="AI64" s="2412"/>
      <c r="AJ64" s="2415" t="s">
        <v>1855</v>
      </c>
      <c r="AK64" s="2415"/>
      <c r="AL64" s="2415"/>
      <c r="AM64" s="2415"/>
      <c r="AN64" s="2415"/>
      <c r="AO64" s="2416"/>
      <c r="AQ64" s="402" t="s">
        <v>2265</v>
      </c>
      <c r="AR64" s="402"/>
      <c r="AS64" s="402"/>
      <c r="AT64" s="402"/>
    </row>
    <row r="65" spans="1:46" ht="12.65" customHeight="1">
      <c r="C65" s="304" t="s">
        <v>1856</v>
      </c>
      <c r="Q65" s="646"/>
      <c r="R65" s="646"/>
      <c r="Y65" s="2413"/>
      <c r="Z65" s="2414"/>
      <c r="AA65" s="2414"/>
      <c r="AB65" s="2414"/>
      <c r="AC65" s="2414"/>
      <c r="AD65" s="2414"/>
      <c r="AE65" s="2414"/>
      <c r="AF65" s="2414"/>
      <c r="AG65" s="2414"/>
      <c r="AH65" s="2414"/>
      <c r="AI65" s="2414"/>
      <c r="AJ65" s="2417"/>
      <c r="AK65" s="2417"/>
      <c r="AL65" s="2417"/>
      <c r="AM65" s="2417"/>
      <c r="AN65" s="2417"/>
      <c r="AO65" s="2418"/>
      <c r="AQ65" s="402" t="s">
        <v>2266</v>
      </c>
      <c r="AR65" s="402"/>
      <c r="AS65" s="402"/>
      <c r="AT65" s="402"/>
    </row>
    <row r="66" spans="1:46" ht="12.65" customHeight="1">
      <c r="B66" s="649"/>
      <c r="C66" s="649"/>
      <c r="D66" s="649"/>
      <c r="E66" s="649"/>
      <c r="F66" s="649"/>
      <c r="G66" s="649"/>
      <c r="H66" s="649"/>
      <c r="I66" s="649"/>
      <c r="J66" s="649"/>
      <c r="K66" s="649"/>
      <c r="L66" s="649"/>
      <c r="M66" s="649"/>
      <c r="N66" s="649"/>
      <c r="O66" s="649"/>
      <c r="P66" s="649"/>
      <c r="AQ66" s="402" t="s">
        <v>2267</v>
      </c>
      <c r="AR66" s="402"/>
      <c r="AS66" s="402"/>
      <c r="AT66" s="402"/>
    </row>
    <row r="67" spans="1:46" ht="12.65" customHeight="1">
      <c r="B67" s="649"/>
      <c r="C67" s="649"/>
      <c r="D67" s="649"/>
      <c r="E67" s="649"/>
      <c r="F67" s="649"/>
      <c r="G67" s="649"/>
      <c r="H67" s="649"/>
      <c r="I67" s="649"/>
      <c r="J67" s="649"/>
      <c r="K67" s="649"/>
      <c r="L67" s="649"/>
      <c r="M67" s="649"/>
      <c r="N67" s="649"/>
      <c r="O67" s="649"/>
      <c r="P67" s="649"/>
      <c r="AQ67" s="402" t="s">
        <v>2268</v>
      </c>
      <c r="AR67" s="402"/>
      <c r="AS67" s="402"/>
      <c r="AT67" s="402"/>
    </row>
    <row r="68" spans="1:46" ht="12.65" customHeight="1">
      <c r="B68" s="649"/>
      <c r="C68" s="649"/>
      <c r="D68" s="649"/>
      <c r="E68" s="649"/>
      <c r="F68" s="649"/>
      <c r="G68" s="649"/>
      <c r="H68" s="649"/>
      <c r="I68" s="649"/>
      <c r="J68" s="649"/>
      <c r="K68" s="649"/>
      <c r="L68" s="649"/>
      <c r="M68" s="649"/>
      <c r="N68" s="649"/>
      <c r="O68" s="649"/>
      <c r="P68" s="649"/>
      <c r="AQ68" s="402" t="s">
        <v>2269</v>
      </c>
      <c r="AR68" s="402"/>
      <c r="AS68" s="402"/>
      <c r="AT68" s="402"/>
    </row>
    <row r="69" spans="1:46" ht="12.65" customHeight="1">
      <c r="A69" s="304" t="s">
        <v>1865</v>
      </c>
      <c r="Q69" s="646"/>
      <c r="R69" s="646"/>
      <c r="Y69" s="647"/>
      <c r="Z69" s="647"/>
      <c r="AA69" s="647"/>
      <c r="AB69" s="647"/>
      <c r="AC69" s="647"/>
      <c r="AD69" s="647"/>
      <c r="AE69" s="647"/>
      <c r="AF69" s="647"/>
      <c r="AG69" s="648"/>
      <c r="AH69" s="648"/>
      <c r="AQ69" s="402"/>
      <c r="AR69" s="402"/>
      <c r="AS69" s="402"/>
      <c r="AT69" s="402"/>
    </row>
    <row r="70" spans="1:46" ht="12.65" customHeight="1">
      <c r="Q70" s="646"/>
      <c r="R70" s="646"/>
      <c r="Y70" s="647"/>
      <c r="Z70" s="647"/>
      <c r="AA70" s="647"/>
      <c r="AB70" s="647"/>
      <c r="AC70" s="647"/>
      <c r="AD70" s="647"/>
      <c r="AE70" s="647"/>
      <c r="AF70" s="647"/>
      <c r="AG70" s="648"/>
      <c r="AH70" s="648"/>
      <c r="AQ70" s="402" t="s">
        <v>2294</v>
      </c>
      <c r="AR70" s="402"/>
      <c r="AS70" s="402"/>
      <c r="AT70" s="402"/>
    </row>
    <row r="71" spans="1:46" ht="12.65" customHeight="1">
      <c r="B71" s="2419" t="s">
        <v>1866</v>
      </c>
      <c r="C71" s="2420"/>
      <c r="D71" s="2420"/>
      <c r="E71" s="2420"/>
      <c r="F71" s="2420"/>
      <c r="G71" s="2420"/>
      <c r="H71" s="2420"/>
      <c r="I71" s="2420"/>
      <c r="J71" s="2420"/>
      <c r="K71" s="2420"/>
      <c r="L71" s="2420"/>
      <c r="M71" s="2420"/>
      <c r="N71" s="2421"/>
      <c r="O71" s="2419" t="s">
        <v>1867</v>
      </c>
      <c r="P71" s="2420"/>
      <c r="Q71" s="2420"/>
      <c r="R71" s="2420"/>
      <c r="S71" s="2420"/>
      <c r="T71" s="2420"/>
      <c r="U71" s="2420"/>
      <c r="V71" s="2420"/>
      <c r="W71" s="2420"/>
      <c r="X71" s="2420"/>
      <c r="Y71" s="2421"/>
      <c r="Z71" s="2425" t="s">
        <v>1868</v>
      </c>
      <c r="AA71" s="2426"/>
      <c r="AB71" s="2426"/>
      <c r="AC71" s="2426"/>
      <c r="AD71" s="2426"/>
      <c r="AE71" s="2426"/>
      <c r="AF71" s="2426"/>
      <c r="AG71" s="2426"/>
      <c r="AH71" s="2426"/>
      <c r="AI71" s="2426"/>
      <c r="AJ71" s="2426"/>
      <c r="AK71" s="2426"/>
      <c r="AL71" s="2426"/>
      <c r="AM71" s="2426"/>
      <c r="AN71" s="2426"/>
      <c r="AO71" s="2427"/>
      <c r="AQ71" s="402" t="s">
        <v>2270</v>
      </c>
      <c r="AR71" s="402"/>
      <c r="AS71" s="402"/>
      <c r="AT71" s="402"/>
    </row>
    <row r="72" spans="1:46" ht="12.65" customHeight="1">
      <c r="B72" s="2422"/>
      <c r="C72" s="2423"/>
      <c r="D72" s="2423"/>
      <c r="E72" s="2423"/>
      <c r="F72" s="2423"/>
      <c r="G72" s="2423"/>
      <c r="H72" s="2423"/>
      <c r="I72" s="2423"/>
      <c r="J72" s="2423"/>
      <c r="K72" s="2423"/>
      <c r="L72" s="2423"/>
      <c r="M72" s="2423"/>
      <c r="N72" s="2424"/>
      <c r="O72" s="2422"/>
      <c r="P72" s="2423"/>
      <c r="Q72" s="2423"/>
      <c r="R72" s="2423"/>
      <c r="S72" s="2423"/>
      <c r="T72" s="2423"/>
      <c r="U72" s="2423"/>
      <c r="V72" s="2423"/>
      <c r="W72" s="2423"/>
      <c r="X72" s="2423"/>
      <c r="Y72" s="2424"/>
      <c r="Z72" s="2428"/>
      <c r="AA72" s="2429"/>
      <c r="AB72" s="2429"/>
      <c r="AC72" s="2429"/>
      <c r="AD72" s="2429"/>
      <c r="AE72" s="2429"/>
      <c r="AF72" s="2429"/>
      <c r="AG72" s="2429"/>
      <c r="AH72" s="2429"/>
      <c r="AI72" s="2429"/>
      <c r="AJ72" s="2429"/>
      <c r="AK72" s="2429"/>
      <c r="AL72" s="2429"/>
      <c r="AM72" s="2429"/>
      <c r="AN72" s="2429"/>
      <c r="AO72" s="2430"/>
      <c r="AQ72" s="402" t="s">
        <v>2271</v>
      </c>
      <c r="AR72" s="402"/>
      <c r="AS72" s="402"/>
      <c r="AT72" s="402"/>
    </row>
    <row r="73" spans="1:46" ht="12.65" customHeight="1">
      <c r="B73" s="2393"/>
      <c r="C73" s="2394"/>
      <c r="D73" s="2394"/>
      <c r="E73" s="2394"/>
      <c r="F73" s="2394"/>
      <c r="G73" s="2394"/>
      <c r="H73" s="2394"/>
      <c r="I73" s="2394"/>
      <c r="J73" s="2394"/>
      <c r="K73" s="2394"/>
      <c r="L73" s="2394"/>
      <c r="M73" s="2394"/>
      <c r="N73" s="2395"/>
      <c r="O73" s="2393"/>
      <c r="P73" s="2394"/>
      <c r="Q73" s="2394"/>
      <c r="R73" s="2394"/>
      <c r="S73" s="2394"/>
      <c r="T73" s="2394"/>
      <c r="U73" s="2394"/>
      <c r="V73" s="2394"/>
      <c r="W73" s="2394"/>
      <c r="X73" s="2394"/>
      <c r="Y73" s="2395"/>
      <c r="Z73" s="2402"/>
      <c r="AA73" s="2403"/>
      <c r="AB73" s="2403"/>
      <c r="AC73" s="2403"/>
      <c r="AD73" s="2403"/>
      <c r="AE73" s="2403"/>
      <c r="AF73" s="2403"/>
      <c r="AG73" s="2403"/>
      <c r="AH73" s="2403"/>
      <c r="AI73" s="2403"/>
      <c r="AJ73" s="2403"/>
      <c r="AK73" s="2403"/>
      <c r="AL73" s="2403"/>
      <c r="AM73" s="2403"/>
      <c r="AN73" s="2403"/>
      <c r="AO73" s="2404"/>
      <c r="AQ73" s="402" t="s">
        <v>2272</v>
      </c>
      <c r="AR73" s="402"/>
      <c r="AS73" s="402"/>
      <c r="AT73" s="402"/>
    </row>
    <row r="74" spans="1:46" ht="12.65" customHeight="1">
      <c r="B74" s="2396"/>
      <c r="C74" s="2397"/>
      <c r="D74" s="2397"/>
      <c r="E74" s="2397"/>
      <c r="F74" s="2397"/>
      <c r="G74" s="2397"/>
      <c r="H74" s="2397"/>
      <c r="I74" s="2397"/>
      <c r="J74" s="2397"/>
      <c r="K74" s="2397"/>
      <c r="L74" s="2397"/>
      <c r="M74" s="2397"/>
      <c r="N74" s="2398"/>
      <c r="O74" s="2396"/>
      <c r="P74" s="2397"/>
      <c r="Q74" s="2397"/>
      <c r="R74" s="2397"/>
      <c r="S74" s="2397"/>
      <c r="T74" s="2397"/>
      <c r="U74" s="2397"/>
      <c r="V74" s="2397"/>
      <c r="W74" s="2397"/>
      <c r="X74" s="2397"/>
      <c r="Y74" s="2398"/>
      <c r="Z74" s="2405"/>
      <c r="AA74" s="2406"/>
      <c r="AB74" s="2406"/>
      <c r="AC74" s="2406"/>
      <c r="AD74" s="2406"/>
      <c r="AE74" s="2406"/>
      <c r="AF74" s="2406"/>
      <c r="AG74" s="2406"/>
      <c r="AH74" s="2406"/>
      <c r="AI74" s="2406"/>
      <c r="AJ74" s="2406"/>
      <c r="AK74" s="2406"/>
      <c r="AL74" s="2406"/>
      <c r="AM74" s="2406"/>
      <c r="AN74" s="2406"/>
      <c r="AO74" s="2407"/>
      <c r="AQ74" s="402" t="s">
        <v>2273</v>
      </c>
      <c r="AR74" s="402"/>
      <c r="AS74" s="402"/>
      <c r="AT74" s="402"/>
    </row>
    <row r="75" spans="1:46" ht="12.65" customHeight="1">
      <c r="B75" s="2399"/>
      <c r="C75" s="2400"/>
      <c r="D75" s="2400"/>
      <c r="E75" s="2400"/>
      <c r="F75" s="2400"/>
      <c r="G75" s="2400"/>
      <c r="H75" s="2400"/>
      <c r="I75" s="2400"/>
      <c r="J75" s="2400"/>
      <c r="K75" s="2400"/>
      <c r="L75" s="2400"/>
      <c r="M75" s="2400"/>
      <c r="N75" s="2401"/>
      <c r="O75" s="2399"/>
      <c r="P75" s="2400"/>
      <c r="Q75" s="2400"/>
      <c r="R75" s="2400"/>
      <c r="S75" s="2400"/>
      <c r="T75" s="2400"/>
      <c r="U75" s="2400"/>
      <c r="V75" s="2400"/>
      <c r="W75" s="2400"/>
      <c r="X75" s="2400"/>
      <c r="Y75" s="2401"/>
      <c r="Z75" s="2408"/>
      <c r="AA75" s="2409"/>
      <c r="AB75" s="2409"/>
      <c r="AC75" s="2409"/>
      <c r="AD75" s="2409"/>
      <c r="AE75" s="2409"/>
      <c r="AF75" s="2409"/>
      <c r="AG75" s="2409"/>
      <c r="AH75" s="2409"/>
      <c r="AI75" s="2409"/>
      <c r="AJ75" s="2409"/>
      <c r="AK75" s="2409"/>
      <c r="AL75" s="2409"/>
      <c r="AM75" s="2409"/>
      <c r="AN75" s="2409"/>
      <c r="AO75" s="2410"/>
      <c r="AQ75" s="402" t="s">
        <v>2274</v>
      </c>
      <c r="AR75" s="402"/>
      <c r="AS75" s="402"/>
      <c r="AT75" s="402"/>
    </row>
    <row r="76" spans="1:46" ht="12.65" customHeight="1">
      <c r="B76" s="2393"/>
      <c r="C76" s="2394"/>
      <c r="D76" s="2394"/>
      <c r="E76" s="2394"/>
      <c r="F76" s="2394"/>
      <c r="G76" s="2394"/>
      <c r="H76" s="2394"/>
      <c r="I76" s="2394"/>
      <c r="J76" s="2394"/>
      <c r="K76" s="2394"/>
      <c r="L76" s="2394"/>
      <c r="M76" s="2394"/>
      <c r="N76" s="2395"/>
      <c r="O76" s="2393"/>
      <c r="P76" s="2394"/>
      <c r="Q76" s="2394"/>
      <c r="R76" s="2394"/>
      <c r="S76" s="2394"/>
      <c r="T76" s="2394"/>
      <c r="U76" s="2394"/>
      <c r="V76" s="2394"/>
      <c r="W76" s="2394"/>
      <c r="X76" s="2394"/>
      <c r="Y76" s="2395"/>
      <c r="Z76" s="2402"/>
      <c r="AA76" s="2403"/>
      <c r="AB76" s="2403"/>
      <c r="AC76" s="2403"/>
      <c r="AD76" s="2403"/>
      <c r="AE76" s="2403"/>
      <c r="AF76" s="2403"/>
      <c r="AG76" s="2403"/>
      <c r="AH76" s="2403"/>
      <c r="AI76" s="2403"/>
      <c r="AJ76" s="2403"/>
      <c r="AK76" s="2403"/>
      <c r="AL76" s="2403"/>
      <c r="AM76" s="2403"/>
      <c r="AN76" s="2403"/>
      <c r="AO76" s="2404"/>
      <c r="AQ76" s="402" t="s">
        <v>2275</v>
      </c>
      <c r="AR76" s="402"/>
      <c r="AS76" s="402"/>
      <c r="AT76" s="402"/>
    </row>
    <row r="77" spans="1:46" ht="12.65" customHeight="1">
      <c r="B77" s="2396"/>
      <c r="C77" s="2397"/>
      <c r="D77" s="2397"/>
      <c r="E77" s="2397"/>
      <c r="F77" s="2397"/>
      <c r="G77" s="2397"/>
      <c r="H77" s="2397"/>
      <c r="I77" s="2397"/>
      <c r="J77" s="2397"/>
      <c r="K77" s="2397"/>
      <c r="L77" s="2397"/>
      <c r="M77" s="2397"/>
      <c r="N77" s="2398"/>
      <c r="O77" s="2396"/>
      <c r="P77" s="2397"/>
      <c r="Q77" s="2397"/>
      <c r="R77" s="2397"/>
      <c r="S77" s="2397"/>
      <c r="T77" s="2397"/>
      <c r="U77" s="2397"/>
      <c r="V77" s="2397"/>
      <c r="W77" s="2397"/>
      <c r="X77" s="2397"/>
      <c r="Y77" s="2398"/>
      <c r="Z77" s="2405"/>
      <c r="AA77" s="2406"/>
      <c r="AB77" s="2406"/>
      <c r="AC77" s="2406"/>
      <c r="AD77" s="2406"/>
      <c r="AE77" s="2406"/>
      <c r="AF77" s="2406"/>
      <c r="AG77" s="2406"/>
      <c r="AH77" s="2406"/>
      <c r="AI77" s="2406"/>
      <c r="AJ77" s="2406"/>
      <c r="AK77" s="2406"/>
      <c r="AL77" s="2406"/>
      <c r="AM77" s="2406"/>
      <c r="AN77" s="2406"/>
      <c r="AO77" s="2407"/>
      <c r="AQ77" s="402" t="s">
        <v>2276</v>
      </c>
      <c r="AR77" s="402"/>
      <c r="AS77" s="402"/>
      <c r="AT77" s="402"/>
    </row>
    <row r="78" spans="1:46" ht="12.65" customHeight="1">
      <c r="B78" s="2399"/>
      <c r="C78" s="2400"/>
      <c r="D78" s="2400"/>
      <c r="E78" s="2400"/>
      <c r="F78" s="2400"/>
      <c r="G78" s="2400"/>
      <c r="H78" s="2400"/>
      <c r="I78" s="2400"/>
      <c r="J78" s="2400"/>
      <c r="K78" s="2400"/>
      <c r="L78" s="2400"/>
      <c r="M78" s="2400"/>
      <c r="N78" s="2401"/>
      <c r="O78" s="2399"/>
      <c r="P78" s="2400"/>
      <c r="Q78" s="2400"/>
      <c r="R78" s="2400"/>
      <c r="S78" s="2400"/>
      <c r="T78" s="2400"/>
      <c r="U78" s="2400"/>
      <c r="V78" s="2400"/>
      <c r="W78" s="2400"/>
      <c r="X78" s="2400"/>
      <c r="Y78" s="2401"/>
      <c r="Z78" s="2408"/>
      <c r="AA78" s="2409"/>
      <c r="AB78" s="2409"/>
      <c r="AC78" s="2409"/>
      <c r="AD78" s="2409"/>
      <c r="AE78" s="2409"/>
      <c r="AF78" s="2409"/>
      <c r="AG78" s="2409"/>
      <c r="AH78" s="2409"/>
      <c r="AI78" s="2409"/>
      <c r="AJ78" s="2409"/>
      <c r="AK78" s="2409"/>
      <c r="AL78" s="2409"/>
      <c r="AM78" s="2409"/>
      <c r="AN78" s="2409"/>
      <c r="AO78" s="2410"/>
      <c r="AQ78" s="402"/>
      <c r="AR78" s="402"/>
      <c r="AS78" s="402"/>
      <c r="AT78" s="402"/>
    </row>
    <row r="79" spans="1:46" ht="12.65" customHeight="1">
      <c r="B79" s="2393"/>
      <c r="C79" s="2394"/>
      <c r="D79" s="2394"/>
      <c r="E79" s="2394"/>
      <c r="F79" s="2394"/>
      <c r="G79" s="2394"/>
      <c r="H79" s="2394"/>
      <c r="I79" s="2394"/>
      <c r="J79" s="2394"/>
      <c r="K79" s="2394"/>
      <c r="L79" s="2394"/>
      <c r="M79" s="2394"/>
      <c r="N79" s="2395"/>
      <c r="O79" s="2393"/>
      <c r="P79" s="2394"/>
      <c r="Q79" s="2394"/>
      <c r="R79" s="2394"/>
      <c r="S79" s="2394"/>
      <c r="T79" s="2394"/>
      <c r="U79" s="2394"/>
      <c r="V79" s="2394"/>
      <c r="W79" s="2394"/>
      <c r="X79" s="2394"/>
      <c r="Y79" s="2395"/>
      <c r="Z79" s="2402"/>
      <c r="AA79" s="2403"/>
      <c r="AB79" s="2403"/>
      <c r="AC79" s="2403"/>
      <c r="AD79" s="2403"/>
      <c r="AE79" s="2403"/>
      <c r="AF79" s="2403"/>
      <c r="AG79" s="2403"/>
      <c r="AH79" s="2403"/>
      <c r="AI79" s="2403"/>
      <c r="AJ79" s="2403"/>
      <c r="AK79" s="2403"/>
      <c r="AL79" s="2403"/>
      <c r="AM79" s="2403"/>
      <c r="AN79" s="2403"/>
      <c r="AO79" s="2404"/>
      <c r="AQ79" s="402" t="s">
        <v>2277</v>
      </c>
      <c r="AR79" s="402"/>
      <c r="AS79" s="402"/>
      <c r="AT79" s="402"/>
    </row>
    <row r="80" spans="1:46" ht="12.65" customHeight="1">
      <c r="B80" s="2396"/>
      <c r="C80" s="2397"/>
      <c r="D80" s="2397"/>
      <c r="E80" s="2397"/>
      <c r="F80" s="2397"/>
      <c r="G80" s="2397"/>
      <c r="H80" s="2397"/>
      <c r="I80" s="2397"/>
      <c r="J80" s="2397"/>
      <c r="K80" s="2397"/>
      <c r="L80" s="2397"/>
      <c r="M80" s="2397"/>
      <c r="N80" s="2398"/>
      <c r="O80" s="2396"/>
      <c r="P80" s="2397"/>
      <c r="Q80" s="2397"/>
      <c r="R80" s="2397"/>
      <c r="S80" s="2397"/>
      <c r="T80" s="2397"/>
      <c r="U80" s="2397"/>
      <c r="V80" s="2397"/>
      <c r="W80" s="2397"/>
      <c r="X80" s="2397"/>
      <c r="Y80" s="2398"/>
      <c r="Z80" s="2405"/>
      <c r="AA80" s="2406"/>
      <c r="AB80" s="2406"/>
      <c r="AC80" s="2406"/>
      <c r="AD80" s="2406"/>
      <c r="AE80" s="2406"/>
      <c r="AF80" s="2406"/>
      <c r="AG80" s="2406"/>
      <c r="AH80" s="2406"/>
      <c r="AI80" s="2406"/>
      <c r="AJ80" s="2406"/>
      <c r="AK80" s="2406"/>
      <c r="AL80" s="2406"/>
      <c r="AM80" s="2406"/>
      <c r="AN80" s="2406"/>
      <c r="AO80" s="2407"/>
      <c r="AQ80" s="402" t="s">
        <v>2278</v>
      </c>
      <c r="AR80" s="402"/>
      <c r="AS80" s="402"/>
      <c r="AT80" s="402"/>
    </row>
    <row r="81" spans="2:46" ht="12.65" customHeight="1">
      <c r="B81" s="2399"/>
      <c r="C81" s="2400"/>
      <c r="D81" s="2400"/>
      <c r="E81" s="2400"/>
      <c r="F81" s="2400"/>
      <c r="G81" s="2400"/>
      <c r="H81" s="2400"/>
      <c r="I81" s="2400"/>
      <c r="J81" s="2400"/>
      <c r="K81" s="2400"/>
      <c r="L81" s="2400"/>
      <c r="M81" s="2400"/>
      <c r="N81" s="2401"/>
      <c r="O81" s="2399"/>
      <c r="P81" s="2400"/>
      <c r="Q81" s="2400"/>
      <c r="R81" s="2400"/>
      <c r="S81" s="2400"/>
      <c r="T81" s="2400"/>
      <c r="U81" s="2400"/>
      <c r="V81" s="2400"/>
      <c r="W81" s="2400"/>
      <c r="X81" s="2400"/>
      <c r="Y81" s="2401"/>
      <c r="Z81" s="2408"/>
      <c r="AA81" s="2409"/>
      <c r="AB81" s="2409"/>
      <c r="AC81" s="2409"/>
      <c r="AD81" s="2409"/>
      <c r="AE81" s="2409"/>
      <c r="AF81" s="2409"/>
      <c r="AG81" s="2409"/>
      <c r="AH81" s="2409"/>
      <c r="AI81" s="2409"/>
      <c r="AJ81" s="2409"/>
      <c r="AK81" s="2409"/>
      <c r="AL81" s="2409"/>
      <c r="AM81" s="2409"/>
      <c r="AN81" s="2409"/>
      <c r="AO81" s="2410"/>
      <c r="AQ81" s="402" t="s">
        <v>2279</v>
      </c>
      <c r="AR81" s="402"/>
      <c r="AS81" s="402"/>
      <c r="AT81" s="402"/>
    </row>
    <row r="82" spans="2:46" ht="12.65" customHeight="1">
      <c r="B82" s="2393"/>
      <c r="C82" s="2394"/>
      <c r="D82" s="2394"/>
      <c r="E82" s="2394"/>
      <c r="F82" s="2394"/>
      <c r="G82" s="2394"/>
      <c r="H82" s="2394"/>
      <c r="I82" s="2394"/>
      <c r="J82" s="2394"/>
      <c r="K82" s="2394"/>
      <c r="L82" s="2394"/>
      <c r="M82" s="2394"/>
      <c r="N82" s="2395"/>
      <c r="O82" s="2393"/>
      <c r="P82" s="2394"/>
      <c r="Q82" s="2394"/>
      <c r="R82" s="2394"/>
      <c r="S82" s="2394"/>
      <c r="T82" s="2394"/>
      <c r="U82" s="2394"/>
      <c r="V82" s="2394"/>
      <c r="W82" s="2394"/>
      <c r="X82" s="2394"/>
      <c r="Y82" s="2395"/>
      <c r="Z82" s="2402"/>
      <c r="AA82" s="2403"/>
      <c r="AB82" s="2403"/>
      <c r="AC82" s="2403"/>
      <c r="AD82" s="2403"/>
      <c r="AE82" s="2403"/>
      <c r="AF82" s="2403"/>
      <c r="AG82" s="2403"/>
      <c r="AH82" s="2403"/>
      <c r="AI82" s="2403"/>
      <c r="AJ82" s="2403"/>
      <c r="AK82" s="2403"/>
      <c r="AL82" s="2403"/>
      <c r="AM82" s="2403"/>
      <c r="AN82" s="2403"/>
      <c r="AO82" s="2404"/>
      <c r="AQ82" s="402" t="s">
        <v>2280</v>
      </c>
      <c r="AR82" s="402"/>
      <c r="AS82" s="402"/>
      <c r="AT82" s="402"/>
    </row>
    <row r="83" spans="2:46" ht="12.65" customHeight="1">
      <c r="B83" s="2396"/>
      <c r="C83" s="2397"/>
      <c r="D83" s="2397"/>
      <c r="E83" s="2397"/>
      <c r="F83" s="2397"/>
      <c r="G83" s="2397"/>
      <c r="H83" s="2397"/>
      <c r="I83" s="2397"/>
      <c r="J83" s="2397"/>
      <c r="K83" s="2397"/>
      <c r="L83" s="2397"/>
      <c r="M83" s="2397"/>
      <c r="N83" s="2398"/>
      <c r="O83" s="2396"/>
      <c r="P83" s="2397"/>
      <c r="Q83" s="2397"/>
      <c r="R83" s="2397"/>
      <c r="S83" s="2397"/>
      <c r="T83" s="2397"/>
      <c r="U83" s="2397"/>
      <c r="V83" s="2397"/>
      <c r="W83" s="2397"/>
      <c r="X83" s="2397"/>
      <c r="Y83" s="2398"/>
      <c r="Z83" s="2405"/>
      <c r="AA83" s="2406"/>
      <c r="AB83" s="2406"/>
      <c r="AC83" s="2406"/>
      <c r="AD83" s="2406"/>
      <c r="AE83" s="2406"/>
      <c r="AF83" s="2406"/>
      <c r="AG83" s="2406"/>
      <c r="AH83" s="2406"/>
      <c r="AI83" s="2406"/>
      <c r="AJ83" s="2406"/>
      <c r="AK83" s="2406"/>
      <c r="AL83" s="2406"/>
      <c r="AM83" s="2406"/>
      <c r="AN83" s="2406"/>
      <c r="AO83" s="2407"/>
      <c r="AQ83" s="402" t="s">
        <v>2281</v>
      </c>
      <c r="AR83" s="402"/>
      <c r="AS83" s="402"/>
      <c r="AT83" s="402"/>
    </row>
    <row r="84" spans="2:46" ht="12.65" customHeight="1">
      <c r="B84" s="2399"/>
      <c r="C84" s="2400"/>
      <c r="D84" s="2400"/>
      <c r="E84" s="2400"/>
      <c r="F84" s="2400"/>
      <c r="G84" s="2400"/>
      <c r="H84" s="2400"/>
      <c r="I84" s="2400"/>
      <c r="J84" s="2400"/>
      <c r="K84" s="2400"/>
      <c r="L84" s="2400"/>
      <c r="M84" s="2400"/>
      <c r="N84" s="2401"/>
      <c r="O84" s="2399"/>
      <c r="P84" s="2400"/>
      <c r="Q84" s="2400"/>
      <c r="R84" s="2400"/>
      <c r="S84" s="2400"/>
      <c r="T84" s="2400"/>
      <c r="U84" s="2400"/>
      <c r="V84" s="2400"/>
      <c r="W84" s="2400"/>
      <c r="X84" s="2400"/>
      <c r="Y84" s="2401"/>
      <c r="Z84" s="2408"/>
      <c r="AA84" s="2409"/>
      <c r="AB84" s="2409"/>
      <c r="AC84" s="2409"/>
      <c r="AD84" s="2409"/>
      <c r="AE84" s="2409"/>
      <c r="AF84" s="2409"/>
      <c r="AG84" s="2409"/>
      <c r="AH84" s="2409"/>
      <c r="AI84" s="2409"/>
      <c r="AJ84" s="2409"/>
      <c r="AK84" s="2409"/>
      <c r="AL84" s="2409"/>
      <c r="AM84" s="2409"/>
      <c r="AN84" s="2409"/>
      <c r="AO84" s="2410"/>
      <c r="AQ84" s="402" t="s">
        <v>2282</v>
      </c>
      <c r="AR84" s="402"/>
      <c r="AS84" s="402"/>
      <c r="AT84" s="402"/>
    </row>
    <row r="85" spans="2:46" ht="12.65" customHeight="1">
      <c r="B85" s="2393"/>
      <c r="C85" s="2394"/>
      <c r="D85" s="2394"/>
      <c r="E85" s="2394"/>
      <c r="F85" s="2394"/>
      <c r="G85" s="2394"/>
      <c r="H85" s="2394"/>
      <c r="I85" s="2394"/>
      <c r="J85" s="2394"/>
      <c r="K85" s="2394"/>
      <c r="L85" s="2394"/>
      <c r="M85" s="2394"/>
      <c r="N85" s="2395"/>
      <c r="O85" s="2393"/>
      <c r="P85" s="2394"/>
      <c r="Q85" s="2394"/>
      <c r="R85" s="2394"/>
      <c r="S85" s="2394"/>
      <c r="T85" s="2394"/>
      <c r="U85" s="2394"/>
      <c r="V85" s="2394"/>
      <c r="W85" s="2394"/>
      <c r="X85" s="2394"/>
      <c r="Y85" s="2395"/>
      <c r="Z85" s="2402"/>
      <c r="AA85" s="2403"/>
      <c r="AB85" s="2403"/>
      <c r="AC85" s="2403"/>
      <c r="AD85" s="2403"/>
      <c r="AE85" s="2403"/>
      <c r="AF85" s="2403"/>
      <c r="AG85" s="2403"/>
      <c r="AH85" s="2403"/>
      <c r="AI85" s="2403"/>
      <c r="AJ85" s="2403"/>
      <c r="AK85" s="2403"/>
      <c r="AL85" s="2403"/>
      <c r="AM85" s="2403"/>
      <c r="AN85" s="2403"/>
      <c r="AO85" s="2404"/>
      <c r="AQ85" s="402"/>
      <c r="AR85" s="402"/>
      <c r="AS85" s="402"/>
      <c r="AT85" s="402"/>
    </row>
    <row r="86" spans="2:46" ht="12.65" customHeight="1">
      <c r="B86" s="2396"/>
      <c r="C86" s="2397"/>
      <c r="D86" s="2397"/>
      <c r="E86" s="2397"/>
      <c r="F86" s="2397"/>
      <c r="G86" s="2397"/>
      <c r="H86" s="2397"/>
      <c r="I86" s="2397"/>
      <c r="J86" s="2397"/>
      <c r="K86" s="2397"/>
      <c r="L86" s="2397"/>
      <c r="M86" s="2397"/>
      <c r="N86" s="2398"/>
      <c r="O86" s="2396"/>
      <c r="P86" s="2397"/>
      <c r="Q86" s="2397"/>
      <c r="R86" s="2397"/>
      <c r="S86" s="2397"/>
      <c r="T86" s="2397"/>
      <c r="U86" s="2397"/>
      <c r="V86" s="2397"/>
      <c r="W86" s="2397"/>
      <c r="X86" s="2397"/>
      <c r="Y86" s="2398"/>
      <c r="Z86" s="2405"/>
      <c r="AA86" s="2406"/>
      <c r="AB86" s="2406"/>
      <c r="AC86" s="2406"/>
      <c r="AD86" s="2406"/>
      <c r="AE86" s="2406"/>
      <c r="AF86" s="2406"/>
      <c r="AG86" s="2406"/>
      <c r="AH86" s="2406"/>
      <c r="AI86" s="2406"/>
      <c r="AJ86" s="2406"/>
      <c r="AK86" s="2406"/>
      <c r="AL86" s="2406"/>
      <c r="AM86" s="2406"/>
      <c r="AN86" s="2406"/>
      <c r="AO86" s="2407"/>
      <c r="AQ86" s="402"/>
      <c r="AR86" s="402"/>
      <c r="AS86" s="402"/>
      <c r="AT86" s="402"/>
    </row>
    <row r="87" spans="2:46" ht="12.65" customHeight="1">
      <c r="B87" s="2399"/>
      <c r="C87" s="2400"/>
      <c r="D87" s="2400"/>
      <c r="E87" s="2400"/>
      <c r="F87" s="2400"/>
      <c r="G87" s="2400"/>
      <c r="H87" s="2400"/>
      <c r="I87" s="2400"/>
      <c r="J87" s="2400"/>
      <c r="K87" s="2400"/>
      <c r="L87" s="2400"/>
      <c r="M87" s="2400"/>
      <c r="N87" s="2401"/>
      <c r="O87" s="2399"/>
      <c r="P87" s="2400"/>
      <c r="Q87" s="2400"/>
      <c r="R87" s="2400"/>
      <c r="S87" s="2400"/>
      <c r="T87" s="2400"/>
      <c r="U87" s="2400"/>
      <c r="V87" s="2400"/>
      <c r="W87" s="2400"/>
      <c r="X87" s="2400"/>
      <c r="Y87" s="2401"/>
      <c r="Z87" s="2408"/>
      <c r="AA87" s="2409"/>
      <c r="AB87" s="2409"/>
      <c r="AC87" s="2409"/>
      <c r="AD87" s="2409"/>
      <c r="AE87" s="2409"/>
      <c r="AF87" s="2409"/>
      <c r="AG87" s="2409"/>
      <c r="AH87" s="2409"/>
      <c r="AI87" s="2409"/>
      <c r="AJ87" s="2409"/>
      <c r="AK87" s="2409"/>
      <c r="AL87" s="2409"/>
      <c r="AM87" s="2409"/>
      <c r="AN87" s="2409"/>
      <c r="AO87" s="2410"/>
      <c r="AQ87" s="402" t="s">
        <v>2283</v>
      </c>
      <c r="AR87" s="402"/>
      <c r="AS87" s="402"/>
      <c r="AT87" s="402"/>
    </row>
    <row r="88" spans="2:46" ht="12.65" customHeight="1">
      <c r="B88" s="2393"/>
      <c r="C88" s="2394"/>
      <c r="D88" s="2394"/>
      <c r="E88" s="2394"/>
      <c r="F88" s="2394"/>
      <c r="G88" s="2394"/>
      <c r="H88" s="2394"/>
      <c r="I88" s="2394"/>
      <c r="J88" s="2394"/>
      <c r="K88" s="2394"/>
      <c r="L88" s="2394"/>
      <c r="M88" s="2394"/>
      <c r="N88" s="2395"/>
      <c r="O88" s="2393"/>
      <c r="P88" s="2394"/>
      <c r="Q88" s="2394"/>
      <c r="R88" s="2394"/>
      <c r="S88" s="2394"/>
      <c r="T88" s="2394"/>
      <c r="U88" s="2394"/>
      <c r="V88" s="2394"/>
      <c r="W88" s="2394"/>
      <c r="X88" s="2394"/>
      <c r="Y88" s="2395"/>
      <c r="Z88" s="2402"/>
      <c r="AA88" s="2403"/>
      <c r="AB88" s="2403"/>
      <c r="AC88" s="2403"/>
      <c r="AD88" s="2403"/>
      <c r="AE88" s="2403"/>
      <c r="AF88" s="2403"/>
      <c r="AG88" s="2403"/>
      <c r="AH88" s="2403"/>
      <c r="AI88" s="2403"/>
      <c r="AJ88" s="2403"/>
      <c r="AK88" s="2403"/>
      <c r="AL88" s="2403"/>
      <c r="AM88" s="2403"/>
      <c r="AN88" s="2403"/>
      <c r="AO88" s="2404"/>
      <c r="AQ88" s="402" t="s">
        <v>2284</v>
      </c>
      <c r="AR88" s="402"/>
      <c r="AS88" s="402"/>
      <c r="AT88" s="402"/>
    </row>
    <row r="89" spans="2:46" ht="12.65" customHeight="1">
      <c r="B89" s="2396"/>
      <c r="C89" s="2397"/>
      <c r="D89" s="2397"/>
      <c r="E89" s="2397"/>
      <c r="F89" s="2397"/>
      <c r="G89" s="2397"/>
      <c r="H89" s="2397"/>
      <c r="I89" s="2397"/>
      <c r="J89" s="2397"/>
      <c r="K89" s="2397"/>
      <c r="L89" s="2397"/>
      <c r="M89" s="2397"/>
      <c r="N89" s="2398"/>
      <c r="O89" s="2396"/>
      <c r="P89" s="2397"/>
      <c r="Q89" s="2397"/>
      <c r="R89" s="2397"/>
      <c r="S89" s="2397"/>
      <c r="T89" s="2397"/>
      <c r="U89" s="2397"/>
      <c r="V89" s="2397"/>
      <c r="W89" s="2397"/>
      <c r="X89" s="2397"/>
      <c r="Y89" s="2398"/>
      <c r="Z89" s="2405"/>
      <c r="AA89" s="2406"/>
      <c r="AB89" s="2406"/>
      <c r="AC89" s="2406"/>
      <c r="AD89" s="2406"/>
      <c r="AE89" s="2406"/>
      <c r="AF89" s="2406"/>
      <c r="AG89" s="2406"/>
      <c r="AH89" s="2406"/>
      <c r="AI89" s="2406"/>
      <c r="AJ89" s="2406"/>
      <c r="AK89" s="2406"/>
      <c r="AL89" s="2406"/>
      <c r="AM89" s="2406"/>
      <c r="AN89" s="2406"/>
      <c r="AO89" s="2407"/>
      <c r="AQ89" s="402" t="s">
        <v>2285</v>
      </c>
      <c r="AR89" s="402"/>
      <c r="AS89" s="402"/>
      <c r="AT89" s="402"/>
    </row>
    <row r="90" spans="2:46" ht="12.65" customHeight="1">
      <c r="B90" s="2399"/>
      <c r="C90" s="2400"/>
      <c r="D90" s="2400"/>
      <c r="E90" s="2400"/>
      <c r="F90" s="2400"/>
      <c r="G90" s="2400"/>
      <c r="H90" s="2400"/>
      <c r="I90" s="2400"/>
      <c r="J90" s="2400"/>
      <c r="K90" s="2400"/>
      <c r="L90" s="2400"/>
      <c r="M90" s="2400"/>
      <c r="N90" s="2401"/>
      <c r="O90" s="2399"/>
      <c r="P90" s="2400"/>
      <c r="Q90" s="2400"/>
      <c r="R90" s="2400"/>
      <c r="S90" s="2400"/>
      <c r="T90" s="2400"/>
      <c r="U90" s="2400"/>
      <c r="V90" s="2400"/>
      <c r="W90" s="2400"/>
      <c r="X90" s="2400"/>
      <c r="Y90" s="2401"/>
      <c r="Z90" s="2408"/>
      <c r="AA90" s="2409"/>
      <c r="AB90" s="2409"/>
      <c r="AC90" s="2409"/>
      <c r="AD90" s="2409"/>
      <c r="AE90" s="2409"/>
      <c r="AF90" s="2409"/>
      <c r="AG90" s="2409"/>
      <c r="AH90" s="2409"/>
      <c r="AI90" s="2409"/>
      <c r="AJ90" s="2409"/>
      <c r="AK90" s="2409"/>
      <c r="AL90" s="2409"/>
      <c r="AM90" s="2409"/>
      <c r="AN90" s="2409"/>
      <c r="AO90" s="2410"/>
      <c r="AQ90" s="402" t="s">
        <v>2295</v>
      </c>
      <c r="AR90" s="402"/>
      <c r="AS90" s="402"/>
      <c r="AT90" s="402"/>
    </row>
    <row r="91" spans="2:46" ht="12.65" customHeight="1">
      <c r="B91" s="2393"/>
      <c r="C91" s="2394"/>
      <c r="D91" s="2394"/>
      <c r="E91" s="2394"/>
      <c r="F91" s="2394"/>
      <c r="G91" s="2394"/>
      <c r="H91" s="2394"/>
      <c r="I91" s="2394"/>
      <c r="J91" s="2394"/>
      <c r="K91" s="2394"/>
      <c r="L91" s="2394"/>
      <c r="M91" s="2394"/>
      <c r="N91" s="2395"/>
      <c r="O91" s="2393"/>
      <c r="P91" s="2394"/>
      <c r="Q91" s="2394"/>
      <c r="R91" s="2394"/>
      <c r="S91" s="2394"/>
      <c r="T91" s="2394"/>
      <c r="U91" s="2394"/>
      <c r="V91" s="2394"/>
      <c r="W91" s="2394"/>
      <c r="X91" s="2394"/>
      <c r="Y91" s="2395"/>
      <c r="Z91" s="2402"/>
      <c r="AA91" s="2403"/>
      <c r="AB91" s="2403"/>
      <c r="AC91" s="2403"/>
      <c r="AD91" s="2403"/>
      <c r="AE91" s="2403"/>
      <c r="AF91" s="2403"/>
      <c r="AG91" s="2403"/>
      <c r="AH91" s="2403"/>
      <c r="AI91" s="2403"/>
      <c r="AJ91" s="2403"/>
      <c r="AK91" s="2403"/>
      <c r="AL91" s="2403"/>
      <c r="AM91" s="2403"/>
      <c r="AN91" s="2403"/>
      <c r="AO91" s="2404"/>
      <c r="AQ91" s="402" t="s">
        <v>2286</v>
      </c>
      <c r="AR91" s="402"/>
      <c r="AS91" s="402"/>
      <c r="AT91" s="402"/>
    </row>
    <row r="92" spans="2:46" ht="12.65" customHeight="1">
      <c r="B92" s="2396"/>
      <c r="C92" s="2397"/>
      <c r="D92" s="2397"/>
      <c r="E92" s="2397"/>
      <c r="F92" s="2397"/>
      <c r="G92" s="2397"/>
      <c r="H92" s="2397"/>
      <c r="I92" s="2397"/>
      <c r="J92" s="2397"/>
      <c r="K92" s="2397"/>
      <c r="L92" s="2397"/>
      <c r="M92" s="2397"/>
      <c r="N92" s="2398"/>
      <c r="O92" s="2396"/>
      <c r="P92" s="2397"/>
      <c r="Q92" s="2397"/>
      <c r="R92" s="2397"/>
      <c r="S92" s="2397"/>
      <c r="T92" s="2397"/>
      <c r="U92" s="2397"/>
      <c r="V92" s="2397"/>
      <c r="W92" s="2397"/>
      <c r="X92" s="2397"/>
      <c r="Y92" s="2398"/>
      <c r="Z92" s="2405"/>
      <c r="AA92" s="2406"/>
      <c r="AB92" s="2406"/>
      <c r="AC92" s="2406"/>
      <c r="AD92" s="2406"/>
      <c r="AE92" s="2406"/>
      <c r="AF92" s="2406"/>
      <c r="AG92" s="2406"/>
      <c r="AH92" s="2406"/>
      <c r="AI92" s="2406"/>
      <c r="AJ92" s="2406"/>
      <c r="AK92" s="2406"/>
      <c r="AL92" s="2406"/>
      <c r="AM92" s="2406"/>
      <c r="AN92" s="2406"/>
      <c r="AO92" s="2407"/>
      <c r="AQ92" s="402"/>
      <c r="AR92" s="402"/>
      <c r="AS92" s="402"/>
      <c r="AT92" s="402"/>
    </row>
    <row r="93" spans="2:46" ht="12.65" customHeight="1">
      <c r="B93" s="2399"/>
      <c r="C93" s="2400"/>
      <c r="D93" s="2400"/>
      <c r="E93" s="2400"/>
      <c r="F93" s="2400"/>
      <c r="G93" s="2400"/>
      <c r="H93" s="2400"/>
      <c r="I93" s="2400"/>
      <c r="J93" s="2400"/>
      <c r="K93" s="2400"/>
      <c r="L93" s="2400"/>
      <c r="M93" s="2400"/>
      <c r="N93" s="2401"/>
      <c r="O93" s="2399"/>
      <c r="P93" s="2400"/>
      <c r="Q93" s="2400"/>
      <c r="R93" s="2400"/>
      <c r="S93" s="2400"/>
      <c r="T93" s="2400"/>
      <c r="U93" s="2400"/>
      <c r="V93" s="2400"/>
      <c r="W93" s="2400"/>
      <c r="X93" s="2400"/>
      <c r="Y93" s="2401"/>
      <c r="Z93" s="2408"/>
      <c r="AA93" s="2409"/>
      <c r="AB93" s="2409"/>
      <c r="AC93" s="2409"/>
      <c r="AD93" s="2409"/>
      <c r="AE93" s="2409"/>
      <c r="AF93" s="2409"/>
      <c r="AG93" s="2409"/>
      <c r="AH93" s="2409"/>
      <c r="AI93" s="2409"/>
      <c r="AJ93" s="2409"/>
      <c r="AK93" s="2409"/>
      <c r="AL93" s="2409"/>
      <c r="AM93" s="2409"/>
      <c r="AN93" s="2409"/>
      <c r="AO93" s="2410"/>
      <c r="AQ93" s="402" t="s">
        <v>2287</v>
      </c>
      <c r="AR93" s="402"/>
      <c r="AS93" s="402"/>
      <c r="AT93" s="402"/>
    </row>
    <row r="94" spans="2:46" ht="12.65" customHeight="1">
      <c r="B94" s="2393"/>
      <c r="C94" s="2394"/>
      <c r="D94" s="2394"/>
      <c r="E94" s="2394"/>
      <c r="F94" s="2394"/>
      <c r="G94" s="2394"/>
      <c r="H94" s="2394"/>
      <c r="I94" s="2394"/>
      <c r="J94" s="2394"/>
      <c r="K94" s="2394"/>
      <c r="L94" s="2394"/>
      <c r="M94" s="2394"/>
      <c r="N94" s="2395"/>
      <c r="O94" s="2393"/>
      <c r="P94" s="2394"/>
      <c r="Q94" s="2394"/>
      <c r="R94" s="2394"/>
      <c r="S94" s="2394"/>
      <c r="T94" s="2394"/>
      <c r="U94" s="2394"/>
      <c r="V94" s="2394"/>
      <c r="W94" s="2394"/>
      <c r="X94" s="2394"/>
      <c r="Y94" s="2395"/>
      <c r="Z94" s="2402"/>
      <c r="AA94" s="2403"/>
      <c r="AB94" s="2403"/>
      <c r="AC94" s="2403"/>
      <c r="AD94" s="2403"/>
      <c r="AE94" s="2403"/>
      <c r="AF94" s="2403"/>
      <c r="AG94" s="2403"/>
      <c r="AH94" s="2403"/>
      <c r="AI94" s="2403"/>
      <c r="AJ94" s="2403"/>
      <c r="AK94" s="2403"/>
      <c r="AL94" s="2403"/>
      <c r="AM94" s="2403"/>
      <c r="AN94" s="2403"/>
      <c r="AO94" s="2404"/>
      <c r="AQ94" s="402" t="s">
        <v>2288</v>
      </c>
      <c r="AR94" s="402"/>
      <c r="AS94" s="402"/>
      <c r="AT94" s="402"/>
    </row>
    <row r="95" spans="2:46" ht="12.65" customHeight="1">
      <c r="B95" s="2396"/>
      <c r="C95" s="2397"/>
      <c r="D95" s="2397"/>
      <c r="E95" s="2397"/>
      <c r="F95" s="2397"/>
      <c r="G95" s="2397"/>
      <c r="H95" s="2397"/>
      <c r="I95" s="2397"/>
      <c r="J95" s="2397"/>
      <c r="K95" s="2397"/>
      <c r="L95" s="2397"/>
      <c r="M95" s="2397"/>
      <c r="N95" s="2398"/>
      <c r="O95" s="2396"/>
      <c r="P95" s="2397"/>
      <c r="Q95" s="2397"/>
      <c r="R95" s="2397"/>
      <c r="S95" s="2397"/>
      <c r="T95" s="2397"/>
      <c r="U95" s="2397"/>
      <c r="V95" s="2397"/>
      <c r="W95" s="2397"/>
      <c r="X95" s="2397"/>
      <c r="Y95" s="2398"/>
      <c r="Z95" s="2405"/>
      <c r="AA95" s="2406"/>
      <c r="AB95" s="2406"/>
      <c r="AC95" s="2406"/>
      <c r="AD95" s="2406"/>
      <c r="AE95" s="2406"/>
      <c r="AF95" s="2406"/>
      <c r="AG95" s="2406"/>
      <c r="AH95" s="2406"/>
      <c r="AI95" s="2406"/>
      <c r="AJ95" s="2406"/>
      <c r="AK95" s="2406"/>
      <c r="AL95" s="2406"/>
      <c r="AM95" s="2406"/>
      <c r="AN95" s="2406"/>
      <c r="AO95" s="2407"/>
      <c r="AQ95" s="402" t="s">
        <v>2289</v>
      </c>
      <c r="AR95" s="402"/>
      <c r="AS95" s="402"/>
      <c r="AT95" s="402"/>
    </row>
    <row r="96" spans="2:46" ht="12.65" customHeight="1">
      <c r="B96" s="2399"/>
      <c r="C96" s="2400"/>
      <c r="D96" s="2400"/>
      <c r="E96" s="2400"/>
      <c r="F96" s="2400"/>
      <c r="G96" s="2400"/>
      <c r="H96" s="2400"/>
      <c r="I96" s="2400"/>
      <c r="J96" s="2400"/>
      <c r="K96" s="2400"/>
      <c r="L96" s="2400"/>
      <c r="M96" s="2400"/>
      <c r="N96" s="2401"/>
      <c r="O96" s="2399"/>
      <c r="P96" s="2400"/>
      <c r="Q96" s="2400"/>
      <c r="R96" s="2400"/>
      <c r="S96" s="2400"/>
      <c r="T96" s="2400"/>
      <c r="U96" s="2400"/>
      <c r="V96" s="2400"/>
      <c r="W96" s="2400"/>
      <c r="X96" s="2400"/>
      <c r="Y96" s="2401"/>
      <c r="Z96" s="2408"/>
      <c r="AA96" s="2409"/>
      <c r="AB96" s="2409"/>
      <c r="AC96" s="2409"/>
      <c r="AD96" s="2409"/>
      <c r="AE96" s="2409"/>
      <c r="AF96" s="2409"/>
      <c r="AG96" s="2409"/>
      <c r="AH96" s="2409"/>
      <c r="AI96" s="2409"/>
      <c r="AJ96" s="2409"/>
      <c r="AK96" s="2409"/>
      <c r="AL96" s="2409"/>
      <c r="AM96" s="2409"/>
      <c r="AN96" s="2409"/>
      <c r="AO96" s="2410"/>
      <c r="AQ96" s="402"/>
      <c r="AR96" s="402"/>
      <c r="AS96" s="402"/>
      <c r="AT96" s="402"/>
    </row>
    <row r="97" spans="2:46" ht="12.65" customHeight="1">
      <c r="B97" s="2393"/>
      <c r="C97" s="2394"/>
      <c r="D97" s="2394"/>
      <c r="E97" s="2394"/>
      <c r="F97" s="2394"/>
      <c r="G97" s="2394"/>
      <c r="H97" s="2394"/>
      <c r="I97" s="2394"/>
      <c r="J97" s="2394"/>
      <c r="K97" s="2394"/>
      <c r="L97" s="2394"/>
      <c r="M97" s="2394"/>
      <c r="N97" s="2395"/>
      <c r="O97" s="2393"/>
      <c r="P97" s="2394"/>
      <c r="Q97" s="2394"/>
      <c r="R97" s="2394"/>
      <c r="S97" s="2394"/>
      <c r="T97" s="2394"/>
      <c r="U97" s="2394"/>
      <c r="V97" s="2394"/>
      <c r="W97" s="2394"/>
      <c r="X97" s="2394"/>
      <c r="Y97" s="2395"/>
      <c r="Z97" s="2402"/>
      <c r="AA97" s="2403"/>
      <c r="AB97" s="2403"/>
      <c r="AC97" s="2403"/>
      <c r="AD97" s="2403"/>
      <c r="AE97" s="2403"/>
      <c r="AF97" s="2403"/>
      <c r="AG97" s="2403"/>
      <c r="AH97" s="2403"/>
      <c r="AI97" s="2403"/>
      <c r="AJ97" s="2403"/>
      <c r="AK97" s="2403"/>
      <c r="AL97" s="2403"/>
      <c r="AM97" s="2403"/>
      <c r="AN97" s="2403"/>
      <c r="AO97" s="2404"/>
      <c r="AQ97" s="402" t="s">
        <v>2290</v>
      </c>
      <c r="AR97" s="402"/>
      <c r="AS97" s="402"/>
      <c r="AT97" s="402"/>
    </row>
    <row r="98" spans="2:46" ht="12.65" customHeight="1">
      <c r="B98" s="2396"/>
      <c r="C98" s="2397"/>
      <c r="D98" s="2397"/>
      <c r="E98" s="2397"/>
      <c r="F98" s="2397"/>
      <c r="G98" s="2397"/>
      <c r="H98" s="2397"/>
      <c r="I98" s="2397"/>
      <c r="J98" s="2397"/>
      <c r="K98" s="2397"/>
      <c r="L98" s="2397"/>
      <c r="M98" s="2397"/>
      <c r="N98" s="2398"/>
      <c r="O98" s="2396"/>
      <c r="P98" s="2397"/>
      <c r="Q98" s="2397"/>
      <c r="R98" s="2397"/>
      <c r="S98" s="2397"/>
      <c r="T98" s="2397"/>
      <c r="U98" s="2397"/>
      <c r="V98" s="2397"/>
      <c r="W98" s="2397"/>
      <c r="X98" s="2397"/>
      <c r="Y98" s="2398"/>
      <c r="Z98" s="2405"/>
      <c r="AA98" s="2406"/>
      <c r="AB98" s="2406"/>
      <c r="AC98" s="2406"/>
      <c r="AD98" s="2406"/>
      <c r="AE98" s="2406"/>
      <c r="AF98" s="2406"/>
      <c r="AG98" s="2406"/>
      <c r="AH98" s="2406"/>
      <c r="AI98" s="2406"/>
      <c r="AJ98" s="2406"/>
      <c r="AK98" s="2406"/>
      <c r="AL98" s="2406"/>
      <c r="AM98" s="2406"/>
      <c r="AN98" s="2406"/>
      <c r="AO98" s="2407"/>
      <c r="AQ98" s="402" t="s">
        <v>2291</v>
      </c>
      <c r="AR98" s="402"/>
      <c r="AS98" s="402"/>
      <c r="AT98" s="402"/>
    </row>
    <row r="99" spans="2:46" ht="12.65" customHeight="1">
      <c r="B99" s="2399"/>
      <c r="C99" s="2400"/>
      <c r="D99" s="2400"/>
      <c r="E99" s="2400"/>
      <c r="F99" s="2400"/>
      <c r="G99" s="2400"/>
      <c r="H99" s="2400"/>
      <c r="I99" s="2400"/>
      <c r="J99" s="2400"/>
      <c r="K99" s="2400"/>
      <c r="L99" s="2400"/>
      <c r="M99" s="2400"/>
      <c r="N99" s="2401"/>
      <c r="O99" s="2399"/>
      <c r="P99" s="2400"/>
      <c r="Q99" s="2400"/>
      <c r="R99" s="2400"/>
      <c r="S99" s="2400"/>
      <c r="T99" s="2400"/>
      <c r="U99" s="2400"/>
      <c r="V99" s="2400"/>
      <c r="W99" s="2400"/>
      <c r="X99" s="2400"/>
      <c r="Y99" s="2401"/>
      <c r="Z99" s="2408"/>
      <c r="AA99" s="2409"/>
      <c r="AB99" s="2409"/>
      <c r="AC99" s="2409"/>
      <c r="AD99" s="2409"/>
      <c r="AE99" s="2409"/>
      <c r="AF99" s="2409"/>
      <c r="AG99" s="2409"/>
      <c r="AH99" s="2409"/>
      <c r="AI99" s="2409"/>
      <c r="AJ99" s="2409"/>
      <c r="AK99" s="2409"/>
      <c r="AL99" s="2409"/>
      <c r="AM99" s="2409"/>
      <c r="AN99" s="2409"/>
      <c r="AO99" s="2410"/>
      <c r="AQ99" s="402" t="s">
        <v>2292</v>
      </c>
      <c r="AR99" s="402"/>
      <c r="AS99" s="402"/>
      <c r="AT99" s="402"/>
    </row>
    <row r="100" spans="2:46" ht="12.65" customHeight="1">
      <c r="B100" s="2393"/>
      <c r="C100" s="2394"/>
      <c r="D100" s="2394"/>
      <c r="E100" s="2394"/>
      <c r="F100" s="2394"/>
      <c r="G100" s="2394"/>
      <c r="H100" s="2394"/>
      <c r="I100" s="2394"/>
      <c r="J100" s="2394"/>
      <c r="K100" s="2394"/>
      <c r="L100" s="2394"/>
      <c r="M100" s="2394"/>
      <c r="N100" s="2395"/>
      <c r="O100" s="2393"/>
      <c r="P100" s="2394"/>
      <c r="Q100" s="2394"/>
      <c r="R100" s="2394"/>
      <c r="S100" s="2394"/>
      <c r="T100" s="2394"/>
      <c r="U100" s="2394"/>
      <c r="V100" s="2394"/>
      <c r="W100" s="2394"/>
      <c r="X100" s="2394"/>
      <c r="Y100" s="2395"/>
      <c r="Z100" s="2402"/>
      <c r="AA100" s="2403"/>
      <c r="AB100" s="2403"/>
      <c r="AC100" s="2403"/>
      <c r="AD100" s="2403"/>
      <c r="AE100" s="2403"/>
      <c r="AF100" s="2403"/>
      <c r="AG100" s="2403"/>
      <c r="AH100" s="2403"/>
      <c r="AI100" s="2403"/>
      <c r="AJ100" s="2403"/>
      <c r="AK100" s="2403"/>
      <c r="AL100" s="2403"/>
      <c r="AM100" s="2403"/>
      <c r="AN100" s="2403"/>
      <c r="AO100" s="2404"/>
      <c r="AQ100" s="402" t="s">
        <v>2293</v>
      </c>
      <c r="AR100" s="402"/>
      <c r="AS100" s="402"/>
      <c r="AT100" s="402"/>
    </row>
    <row r="101" spans="2:46" ht="12.65" customHeight="1">
      <c r="B101" s="2396"/>
      <c r="C101" s="2397"/>
      <c r="D101" s="2397"/>
      <c r="E101" s="2397"/>
      <c r="F101" s="2397"/>
      <c r="G101" s="2397"/>
      <c r="H101" s="2397"/>
      <c r="I101" s="2397"/>
      <c r="J101" s="2397"/>
      <c r="K101" s="2397"/>
      <c r="L101" s="2397"/>
      <c r="M101" s="2397"/>
      <c r="N101" s="2398"/>
      <c r="O101" s="2396"/>
      <c r="P101" s="2397"/>
      <c r="Q101" s="2397"/>
      <c r="R101" s="2397"/>
      <c r="S101" s="2397"/>
      <c r="T101" s="2397"/>
      <c r="U101" s="2397"/>
      <c r="V101" s="2397"/>
      <c r="W101" s="2397"/>
      <c r="X101" s="2397"/>
      <c r="Y101" s="2398"/>
      <c r="Z101" s="2405"/>
      <c r="AA101" s="2406"/>
      <c r="AB101" s="2406"/>
      <c r="AC101" s="2406"/>
      <c r="AD101" s="2406"/>
      <c r="AE101" s="2406"/>
      <c r="AF101" s="2406"/>
      <c r="AG101" s="2406"/>
      <c r="AH101" s="2406"/>
      <c r="AI101" s="2406"/>
      <c r="AJ101" s="2406"/>
      <c r="AK101" s="2406"/>
      <c r="AL101" s="2406"/>
      <c r="AM101" s="2406"/>
      <c r="AN101" s="2406"/>
      <c r="AO101" s="2407"/>
      <c r="AQ101" s="402"/>
      <c r="AR101" s="402"/>
      <c r="AS101" s="402"/>
      <c r="AT101" s="402"/>
    </row>
    <row r="102" spans="2:46" ht="12.65" customHeight="1">
      <c r="B102" s="2399"/>
      <c r="C102" s="2400"/>
      <c r="D102" s="2400"/>
      <c r="E102" s="2400"/>
      <c r="F102" s="2400"/>
      <c r="G102" s="2400"/>
      <c r="H102" s="2400"/>
      <c r="I102" s="2400"/>
      <c r="J102" s="2400"/>
      <c r="K102" s="2400"/>
      <c r="L102" s="2400"/>
      <c r="M102" s="2400"/>
      <c r="N102" s="2401"/>
      <c r="O102" s="2399"/>
      <c r="P102" s="2400"/>
      <c r="Q102" s="2400"/>
      <c r="R102" s="2400"/>
      <c r="S102" s="2400"/>
      <c r="T102" s="2400"/>
      <c r="U102" s="2400"/>
      <c r="V102" s="2400"/>
      <c r="W102" s="2400"/>
      <c r="X102" s="2400"/>
      <c r="Y102" s="2401"/>
      <c r="Z102" s="2408"/>
      <c r="AA102" s="2409"/>
      <c r="AB102" s="2409"/>
      <c r="AC102" s="2409"/>
      <c r="AD102" s="2409"/>
      <c r="AE102" s="2409"/>
      <c r="AF102" s="2409"/>
      <c r="AG102" s="2409"/>
      <c r="AH102" s="2409"/>
      <c r="AI102" s="2409"/>
      <c r="AJ102" s="2409"/>
      <c r="AK102" s="2409"/>
      <c r="AL102" s="2409"/>
      <c r="AM102" s="2409"/>
      <c r="AN102" s="2409"/>
      <c r="AO102" s="2410"/>
      <c r="AQ102" s="402"/>
      <c r="AR102" s="402"/>
      <c r="AS102" s="402"/>
      <c r="AT102" s="402"/>
    </row>
    <row r="103" spans="2:46" ht="12.65" customHeight="1">
      <c r="B103" s="2393"/>
      <c r="C103" s="2394"/>
      <c r="D103" s="2394"/>
      <c r="E103" s="2394"/>
      <c r="F103" s="2394"/>
      <c r="G103" s="2394"/>
      <c r="H103" s="2394"/>
      <c r="I103" s="2394"/>
      <c r="J103" s="2394"/>
      <c r="K103" s="2394"/>
      <c r="L103" s="2394"/>
      <c r="M103" s="2394"/>
      <c r="N103" s="2395"/>
      <c r="O103" s="2393"/>
      <c r="P103" s="2394"/>
      <c r="Q103" s="2394"/>
      <c r="R103" s="2394"/>
      <c r="S103" s="2394"/>
      <c r="T103" s="2394"/>
      <c r="U103" s="2394"/>
      <c r="V103" s="2394"/>
      <c r="W103" s="2394"/>
      <c r="X103" s="2394"/>
      <c r="Y103" s="2395"/>
      <c r="Z103" s="2402"/>
      <c r="AA103" s="2403"/>
      <c r="AB103" s="2403"/>
      <c r="AC103" s="2403"/>
      <c r="AD103" s="2403"/>
      <c r="AE103" s="2403"/>
      <c r="AF103" s="2403"/>
      <c r="AG103" s="2403"/>
      <c r="AH103" s="2403"/>
      <c r="AI103" s="2403"/>
      <c r="AJ103" s="2403"/>
      <c r="AK103" s="2403"/>
      <c r="AL103" s="2403"/>
      <c r="AM103" s="2403"/>
      <c r="AN103" s="2403"/>
      <c r="AO103" s="2404"/>
      <c r="AQ103" s="402"/>
      <c r="AR103" s="402"/>
      <c r="AS103" s="402"/>
      <c r="AT103" s="402"/>
    </row>
    <row r="104" spans="2:46" ht="12.65" customHeight="1">
      <c r="B104" s="2396"/>
      <c r="C104" s="2397"/>
      <c r="D104" s="2397"/>
      <c r="E104" s="2397"/>
      <c r="F104" s="2397"/>
      <c r="G104" s="2397"/>
      <c r="H104" s="2397"/>
      <c r="I104" s="2397"/>
      <c r="J104" s="2397"/>
      <c r="K104" s="2397"/>
      <c r="L104" s="2397"/>
      <c r="M104" s="2397"/>
      <c r="N104" s="2398"/>
      <c r="O104" s="2396"/>
      <c r="P104" s="2397"/>
      <c r="Q104" s="2397"/>
      <c r="R104" s="2397"/>
      <c r="S104" s="2397"/>
      <c r="T104" s="2397"/>
      <c r="U104" s="2397"/>
      <c r="V104" s="2397"/>
      <c r="W104" s="2397"/>
      <c r="X104" s="2397"/>
      <c r="Y104" s="2398"/>
      <c r="Z104" s="2405"/>
      <c r="AA104" s="2406"/>
      <c r="AB104" s="2406"/>
      <c r="AC104" s="2406"/>
      <c r="AD104" s="2406"/>
      <c r="AE104" s="2406"/>
      <c r="AF104" s="2406"/>
      <c r="AG104" s="2406"/>
      <c r="AH104" s="2406"/>
      <c r="AI104" s="2406"/>
      <c r="AJ104" s="2406"/>
      <c r="AK104" s="2406"/>
      <c r="AL104" s="2406"/>
      <c r="AM104" s="2406"/>
      <c r="AN104" s="2406"/>
      <c r="AO104" s="2407"/>
    </row>
    <row r="105" spans="2:46" ht="12.65" customHeight="1">
      <c r="B105" s="2399"/>
      <c r="C105" s="2400"/>
      <c r="D105" s="2400"/>
      <c r="E105" s="2400"/>
      <c r="F105" s="2400"/>
      <c r="G105" s="2400"/>
      <c r="H105" s="2400"/>
      <c r="I105" s="2400"/>
      <c r="J105" s="2400"/>
      <c r="K105" s="2400"/>
      <c r="L105" s="2400"/>
      <c r="M105" s="2400"/>
      <c r="N105" s="2401"/>
      <c r="O105" s="2399"/>
      <c r="P105" s="2400"/>
      <c r="Q105" s="2400"/>
      <c r="R105" s="2400"/>
      <c r="S105" s="2400"/>
      <c r="T105" s="2400"/>
      <c r="U105" s="2400"/>
      <c r="V105" s="2400"/>
      <c r="W105" s="2400"/>
      <c r="X105" s="2400"/>
      <c r="Y105" s="2401"/>
      <c r="Z105" s="2408"/>
      <c r="AA105" s="2409"/>
      <c r="AB105" s="2409"/>
      <c r="AC105" s="2409"/>
      <c r="AD105" s="2409"/>
      <c r="AE105" s="2409"/>
      <c r="AF105" s="2409"/>
      <c r="AG105" s="2409"/>
      <c r="AH105" s="2409"/>
      <c r="AI105" s="2409"/>
      <c r="AJ105" s="2409"/>
      <c r="AK105" s="2409"/>
      <c r="AL105" s="2409"/>
      <c r="AM105" s="2409"/>
      <c r="AN105" s="2409"/>
      <c r="AO105" s="2410"/>
    </row>
    <row r="106" spans="2:46" ht="12.65" customHeight="1">
      <c r="B106" s="2393"/>
      <c r="C106" s="2394"/>
      <c r="D106" s="2394"/>
      <c r="E106" s="2394"/>
      <c r="F106" s="2394"/>
      <c r="G106" s="2394"/>
      <c r="H106" s="2394"/>
      <c r="I106" s="2394"/>
      <c r="J106" s="2394"/>
      <c r="K106" s="2394"/>
      <c r="L106" s="2394"/>
      <c r="M106" s="2394"/>
      <c r="N106" s="2395"/>
      <c r="O106" s="2393"/>
      <c r="P106" s="2394"/>
      <c r="Q106" s="2394"/>
      <c r="R106" s="2394"/>
      <c r="S106" s="2394"/>
      <c r="T106" s="2394"/>
      <c r="U106" s="2394"/>
      <c r="V106" s="2394"/>
      <c r="W106" s="2394"/>
      <c r="X106" s="2394"/>
      <c r="Y106" s="2395"/>
      <c r="Z106" s="2402"/>
      <c r="AA106" s="2403"/>
      <c r="AB106" s="2403"/>
      <c r="AC106" s="2403"/>
      <c r="AD106" s="2403"/>
      <c r="AE106" s="2403"/>
      <c r="AF106" s="2403"/>
      <c r="AG106" s="2403"/>
      <c r="AH106" s="2403"/>
      <c r="AI106" s="2403"/>
      <c r="AJ106" s="2403"/>
      <c r="AK106" s="2403"/>
      <c r="AL106" s="2403"/>
      <c r="AM106" s="2403"/>
      <c r="AN106" s="2403"/>
      <c r="AO106" s="2404"/>
    </row>
    <row r="107" spans="2:46" ht="12.65" customHeight="1">
      <c r="B107" s="2396"/>
      <c r="C107" s="2397"/>
      <c r="D107" s="2397"/>
      <c r="E107" s="2397"/>
      <c r="F107" s="2397"/>
      <c r="G107" s="2397"/>
      <c r="H107" s="2397"/>
      <c r="I107" s="2397"/>
      <c r="J107" s="2397"/>
      <c r="K107" s="2397"/>
      <c r="L107" s="2397"/>
      <c r="M107" s="2397"/>
      <c r="N107" s="2398"/>
      <c r="O107" s="2396"/>
      <c r="P107" s="2397"/>
      <c r="Q107" s="2397"/>
      <c r="R107" s="2397"/>
      <c r="S107" s="2397"/>
      <c r="T107" s="2397"/>
      <c r="U107" s="2397"/>
      <c r="V107" s="2397"/>
      <c r="W107" s="2397"/>
      <c r="X107" s="2397"/>
      <c r="Y107" s="2398"/>
      <c r="Z107" s="2405"/>
      <c r="AA107" s="2406"/>
      <c r="AB107" s="2406"/>
      <c r="AC107" s="2406"/>
      <c r="AD107" s="2406"/>
      <c r="AE107" s="2406"/>
      <c r="AF107" s="2406"/>
      <c r="AG107" s="2406"/>
      <c r="AH107" s="2406"/>
      <c r="AI107" s="2406"/>
      <c r="AJ107" s="2406"/>
      <c r="AK107" s="2406"/>
      <c r="AL107" s="2406"/>
      <c r="AM107" s="2406"/>
      <c r="AN107" s="2406"/>
      <c r="AO107" s="2407"/>
    </row>
    <row r="108" spans="2:46" ht="12.65" customHeight="1">
      <c r="B108" s="2399"/>
      <c r="C108" s="2400"/>
      <c r="D108" s="2400"/>
      <c r="E108" s="2400"/>
      <c r="F108" s="2400"/>
      <c r="G108" s="2400"/>
      <c r="H108" s="2400"/>
      <c r="I108" s="2400"/>
      <c r="J108" s="2400"/>
      <c r="K108" s="2400"/>
      <c r="L108" s="2400"/>
      <c r="M108" s="2400"/>
      <c r="N108" s="2401"/>
      <c r="O108" s="2399"/>
      <c r="P108" s="2400"/>
      <c r="Q108" s="2400"/>
      <c r="R108" s="2400"/>
      <c r="S108" s="2400"/>
      <c r="T108" s="2400"/>
      <c r="U108" s="2400"/>
      <c r="V108" s="2400"/>
      <c r="W108" s="2400"/>
      <c r="X108" s="2400"/>
      <c r="Y108" s="2401"/>
      <c r="Z108" s="2408"/>
      <c r="AA108" s="2409"/>
      <c r="AB108" s="2409"/>
      <c r="AC108" s="2409"/>
      <c r="AD108" s="2409"/>
      <c r="AE108" s="2409"/>
      <c r="AF108" s="2409"/>
      <c r="AG108" s="2409"/>
      <c r="AH108" s="2409"/>
      <c r="AI108" s="2409"/>
      <c r="AJ108" s="2409"/>
      <c r="AK108" s="2409"/>
      <c r="AL108" s="2409"/>
      <c r="AM108" s="2409"/>
      <c r="AN108" s="2409"/>
      <c r="AO108" s="2410"/>
    </row>
    <row r="109" spans="2:46" ht="12.65" customHeight="1">
      <c r="B109" s="2393"/>
      <c r="C109" s="2394"/>
      <c r="D109" s="2394"/>
      <c r="E109" s="2394"/>
      <c r="F109" s="2394"/>
      <c r="G109" s="2394"/>
      <c r="H109" s="2394"/>
      <c r="I109" s="2394"/>
      <c r="J109" s="2394"/>
      <c r="K109" s="2394"/>
      <c r="L109" s="2394"/>
      <c r="M109" s="2394"/>
      <c r="N109" s="2395"/>
      <c r="O109" s="2393"/>
      <c r="P109" s="2394"/>
      <c r="Q109" s="2394"/>
      <c r="R109" s="2394"/>
      <c r="S109" s="2394"/>
      <c r="T109" s="2394"/>
      <c r="U109" s="2394"/>
      <c r="V109" s="2394"/>
      <c r="W109" s="2394"/>
      <c r="X109" s="2394"/>
      <c r="Y109" s="2395"/>
      <c r="Z109" s="2402"/>
      <c r="AA109" s="2403"/>
      <c r="AB109" s="2403"/>
      <c r="AC109" s="2403"/>
      <c r="AD109" s="2403"/>
      <c r="AE109" s="2403"/>
      <c r="AF109" s="2403"/>
      <c r="AG109" s="2403"/>
      <c r="AH109" s="2403"/>
      <c r="AI109" s="2403"/>
      <c r="AJ109" s="2403"/>
      <c r="AK109" s="2403"/>
      <c r="AL109" s="2403"/>
      <c r="AM109" s="2403"/>
      <c r="AN109" s="2403"/>
      <c r="AO109" s="2404"/>
    </row>
    <row r="110" spans="2:46" ht="12.65" customHeight="1">
      <c r="B110" s="2396"/>
      <c r="C110" s="2397"/>
      <c r="D110" s="2397"/>
      <c r="E110" s="2397"/>
      <c r="F110" s="2397"/>
      <c r="G110" s="2397"/>
      <c r="H110" s="2397"/>
      <c r="I110" s="2397"/>
      <c r="J110" s="2397"/>
      <c r="K110" s="2397"/>
      <c r="L110" s="2397"/>
      <c r="M110" s="2397"/>
      <c r="N110" s="2398"/>
      <c r="O110" s="2396"/>
      <c r="P110" s="2397"/>
      <c r="Q110" s="2397"/>
      <c r="R110" s="2397"/>
      <c r="S110" s="2397"/>
      <c r="T110" s="2397"/>
      <c r="U110" s="2397"/>
      <c r="V110" s="2397"/>
      <c r="W110" s="2397"/>
      <c r="X110" s="2397"/>
      <c r="Y110" s="2398"/>
      <c r="Z110" s="2405"/>
      <c r="AA110" s="2406"/>
      <c r="AB110" s="2406"/>
      <c r="AC110" s="2406"/>
      <c r="AD110" s="2406"/>
      <c r="AE110" s="2406"/>
      <c r="AF110" s="2406"/>
      <c r="AG110" s="2406"/>
      <c r="AH110" s="2406"/>
      <c r="AI110" s="2406"/>
      <c r="AJ110" s="2406"/>
      <c r="AK110" s="2406"/>
      <c r="AL110" s="2406"/>
      <c r="AM110" s="2406"/>
      <c r="AN110" s="2406"/>
      <c r="AO110" s="2407"/>
    </row>
    <row r="111" spans="2:46" ht="12.65" customHeight="1">
      <c r="B111" s="2399"/>
      <c r="C111" s="2400"/>
      <c r="D111" s="2400"/>
      <c r="E111" s="2400"/>
      <c r="F111" s="2400"/>
      <c r="G111" s="2400"/>
      <c r="H111" s="2400"/>
      <c r="I111" s="2400"/>
      <c r="J111" s="2400"/>
      <c r="K111" s="2400"/>
      <c r="L111" s="2400"/>
      <c r="M111" s="2400"/>
      <c r="N111" s="2401"/>
      <c r="O111" s="2399"/>
      <c r="P111" s="2400"/>
      <c r="Q111" s="2400"/>
      <c r="R111" s="2400"/>
      <c r="S111" s="2400"/>
      <c r="T111" s="2400"/>
      <c r="U111" s="2400"/>
      <c r="V111" s="2400"/>
      <c r="W111" s="2400"/>
      <c r="X111" s="2400"/>
      <c r="Y111" s="2401"/>
      <c r="Z111" s="2408"/>
      <c r="AA111" s="2409"/>
      <c r="AB111" s="2409"/>
      <c r="AC111" s="2409"/>
      <c r="AD111" s="2409"/>
      <c r="AE111" s="2409"/>
      <c r="AF111" s="2409"/>
      <c r="AG111" s="2409"/>
      <c r="AH111" s="2409"/>
      <c r="AI111" s="2409"/>
      <c r="AJ111" s="2409"/>
      <c r="AK111" s="2409"/>
      <c r="AL111" s="2409"/>
      <c r="AM111" s="2409"/>
      <c r="AN111" s="2409"/>
      <c r="AO111" s="2410"/>
    </row>
    <row r="112" spans="2:46" ht="12.65" customHeight="1">
      <c r="B112" s="2393"/>
      <c r="C112" s="2394"/>
      <c r="D112" s="2394"/>
      <c r="E112" s="2394"/>
      <c r="F112" s="2394"/>
      <c r="G112" s="2394"/>
      <c r="H112" s="2394"/>
      <c r="I112" s="2394"/>
      <c r="J112" s="2394"/>
      <c r="K112" s="2394"/>
      <c r="L112" s="2394"/>
      <c r="M112" s="2394"/>
      <c r="N112" s="2395"/>
      <c r="O112" s="2393"/>
      <c r="P112" s="2394"/>
      <c r="Q112" s="2394"/>
      <c r="R112" s="2394"/>
      <c r="S112" s="2394"/>
      <c r="T112" s="2394"/>
      <c r="U112" s="2394"/>
      <c r="V112" s="2394"/>
      <c r="W112" s="2394"/>
      <c r="X112" s="2394"/>
      <c r="Y112" s="2395"/>
      <c r="Z112" s="2402"/>
      <c r="AA112" s="2403"/>
      <c r="AB112" s="2403"/>
      <c r="AC112" s="2403"/>
      <c r="AD112" s="2403"/>
      <c r="AE112" s="2403"/>
      <c r="AF112" s="2403"/>
      <c r="AG112" s="2403"/>
      <c r="AH112" s="2403"/>
      <c r="AI112" s="2403"/>
      <c r="AJ112" s="2403"/>
      <c r="AK112" s="2403"/>
      <c r="AL112" s="2403"/>
      <c r="AM112" s="2403"/>
      <c r="AN112" s="2403"/>
      <c r="AO112" s="2404"/>
    </row>
    <row r="113" spans="2:41" ht="12.65" customHeight="1">
      <c r="B113" s="2396"/>
      <c r="C113" s="2397"/>
      <c r="D113" s="2397"/>
      <c r="E113" s="2397"/>
      <c r="F113" s="2397"/>
      <c r="G113" s="2397"/>
      <c r="H113" s="2397"/>
      <c r="I113" s="2397"/>
      <c r="J113" s="2397"/>
      <c r="K113" s="2397"/>
      <c r="L113" s="2397"/>
      <c r="M113" s="2397"/>
      <c r="N113" s="2398"/>
      <c r="O113" s="2396"/>
      <c r="P113" s="2397"/>
      <c r="Q113" s="2397"/>
      <c r="R113" s="2397"/>
      <c r="S113" s="2397"/>
      <c r="T113" s="2397"/>
      <c r="U113" s="2397"/>
      <c r="V113" s="2397"/>
      <c r="W113" s="2397"/>
      <c r="X113" s="2397"/>
      <c r="Y113" s="2398"/>
      <c r="Z113" s="2405"/>
      <c r="AA113" s="2406"/>
      <c r="AB113" s="2406"/>
      <c r="AC113" s="2406"/>
      <c r="AD113" s="2406"/>
      <c r="AE113" s="2406"/>
      <c r="AF113" s="2406"/>
      <c r="AG113" s="2406"/>
      <c r="AH113" s="2406"/>
      <c r="AI113" s="2406"/>
      <c r="AJ113" s="2406"/>
      <c r="AK113" s="2406"/>
      <c r="AL113" s="2406"/>
      <c r="AM113" s="2406"/>
      <c r="AN113" s="2406"/>
      <c r="AO113" s="2407"/>
    </row>
    <row r="114" spans="2:41" ht="12.65" customHeight="1">
      <c r="B114" s="2399"/>
      <c r="C114" s="2400"/>
      <c r="D114" s="2400"/>
      <c r="E114" s="2400"/>
      <c r="F114" s="2400"/>
      <c r="G114" s="2400"/>
      <c r="H114" s="2400"/>
      <c r="I114" s="2400"/>
      <c r="J114" s="2400"/>
      <c r="K114" s="2400"/>
      <c r="L114" s="2400"/>
      <c r="M114" s="2400"/>
      <c r="N114" s="2401"/>
      <c r="O114" s="2399"/>
      <c r="P114" s="2400"/>
      <c r="Q114" s="2400"/>
      <c r="R114" s="2400"/>
      <c r="S114" s="2400"/>
      <c r="T114" s="2400"/>
      <c r="U114" s="2400"/>
      <c r="V114" s="2400"/>
      <c r="W114" s="2400"/>
      <c r="X114" s="2400"/>
      <c r="Y114" s="2401"/>
      <c r="Z114" s="2408"/>
      <c r="AA114" s="2409"/>
      <c r="AB114" s="2409"/>
      <c r="AC114" s="2409"/>
      <c r="AD114" s="2409"/>
      <c r="AE114" s="2409"/>
      <c r="AF114" s="2409"/>
      <c r="AG114" s="2409"/>
      <c r="AH114" s="2409"/>
      <c r="AI114" s="2409"/>
      <c r="AJ114" s="2409"/>
      <c r="AK114" s="2409"/>
      <c r="AL114" s="2409"/>
      <c r="AM114" s="2409"/>
      <c r="AN114" s="2409"/>
      <c r="AO114" s="2410"/>
    </row>
    <row r="115" spans="2:41" ht="12.65" customHeight="1">
      <c r="B115" s="650" t="s">
        <v>1869</v>
      </c>
    </row>
    <row r="116" spans="2:41" ht="12.65" customHeight="1">
      <c r="B116" s="650" t="s">
        <v>1870</v>
      </c>
    </row>
    <row r="120" spans="2:41" ht="12.65" customHeight="1">
      <c r="B120" s="304" t="s">
        <v>1871</v>
      </c>
    </row>
    <row r="123" spans="2:41" ht="12.65" customHeight="1">
      <c r="K123" s="304" t="s">
        <v>1872</v>
      </c>
      <c r="P123" s="304" t="s">
        <v>1873</v>
      </c>
      <c r="T123" s="304" t="s">
        <v>1876</v>
      </c>
    </row>
    <row r="125" spans="2:41" ht="12.65" customHeight="1">
      <c r="P125" s="304" t="s">
        <v>1874</v>
      </c>
      <c r="T125" s="304" t="s">
        <v>1877</v>
      </c>
    </row>
    <row r="126" spans="2:41" ht="12.65" customHeight="1">
      <c r="AC126" s="2392" t="s">
        <v>1879</v>
      </c>
      <c r="AD126" s="2392"/>
      <c r="AE126" s="2392"/>
      <c r="AF126" s="2392"/>
      <c r="AG126" s="2392"/>
      <c r="AH126" s="2392"/>
      <c r="AI126" s="2392"/>
      <c r="AJ126" s="2392"/>
      <c r="AK126" s="2392"/>
      <c r="AL126" s="2392"/>
      <c r="AM126" s="2392"/>
      <c r="AN126" s="2392"/>
    </row>
    <row r="127" spans="2:41" ht="12.65" customHeight="1">
      <c r="T127" s="304" t="s">
        <v>1878</v>
      </c>
      <c r="AC127" s="2392"/>
      <c r="AD127" s="2392"/>
      <c r="AE127" s="2392"/>
      <c r="AF127" s="2392"/>
      <c r="AG127" s="2392"/>
      <c r="AH127" s="2392"/>
      <c r="AI127" s="2392"/>
      <c r="AJ127" s="2392"/>
      <c r="AK127" s="2392"/>
      <c r="AL127" s="2392"/>
      <c r="AM127" s="2392"/>
      <c r="AN127" s="2392"/>
    </row>
    <row r="130" spans="1:42" ht="12.65" customHeight="1">
      <c r="K130" s="304" t="s">
        <v>1875</v>
      </c>
      <c r="P130" s="304" t="s">
        <v>1873</v>
      </c>
      <c r="T130" s="1833">
        <f>一括入力シート!B44</f>
        <v>0</v>
      </c>
      <c r="U130" s="1833"/>
      <c r="V130" s="1833"/>
      <c r="W130" s="1833"/>
      <c r="X130" s="1833"/>
      <c r="Y130" s="1833"/>
      <c r="Z130" s="1833"/>
      <c r="AA130" s="1833"/>
      <c r="AB130" s="1833"/>
      <c r="AC130" s="1833"/>
      <c r="AD130" s="1833"/>
      <c r="AE130" s="1833"/>
      <c r="AF130" s="1833"/>
      <c r="AG130" s="1833"/>
      <c r="AH130" s="1833"/>
      <c r="AI130" s="1833"/>
      <c r="AJ130" s="1833"/>
      <c r="AK130" s="1833"/>
      <c r="AL130" s="1833"/>
      <c r="AM130" s="1833"/>
      <c r="AN130" s="1833"/>
    </row>
    <row r="131" spans="1:42" ht="12.65" customHeight="1">
      <c r="T131" s="1833"/>
      <c r="U131" s="1833"/>
      <c r="V131" s="1833"/>
      <c r="W131" s="1833"/>
      <c r="X131" s="1833"/>
      <c r="Y131" s="1833"/>
      <c r="Z131" s="1833"/>
      <c r="AA131" s="1833"/>
      <c r="AB131" s="1833"/>
      <c r="AC131" s="1833"/>
      <c r="AD131" s="1833"/>
      <c r="AE131" s="1833"/>
      <c r="AF131" s="1833"/>
      <c r="AG131" s="1833"/>
      <c r="AH131" s="1833"/>
      <c r="AI131" s="1833"/>
      <c r="AJ131" s="1833"/>
      <c r="AK131" s="1833"/>
      <c r="AL131" s="1833"/>
      <c r="AM131" s="1833"/>
      <c r="AN131" s="1833"/>
    </row>
    <row r="132" spans="1:42" ht="12.65" customHeight="1">
      <c r="P132" s="304" t="s">
        <v>1874</v>
      </c>
      <c r="T132" s="1979">
        <f>一括入力シート!B45</f>
        <v>0</v>
      </c>
      <c r="U132" s="1979"/>
      <c r="V132" s="1979"/>
      <c r="W132" s="1979"/>
      <c r="X132" s="1979"/>
      <c r="Y132" s="1979"/>
      <c r="Z132" s="1979"/>
      <c r="AA132" s="1979"/>
      <c r="AB132" s="1979"/>
      <c r="AC132" s="1979"/>
      <c r="AD132" s="1979"/>
      <c r="AE132" s="1979"/>
      <c r="AF132" s="1979"/>
      <c r="AG132" s="1979"/>
      <c r="AH132" s="1979"/>
      <c r="AI132" s="1979"/>
      <c r="AJ132" s="1979"/>
      <c r="AK132" s="1979"/>
      <c r="AL132" s="1979"/>
      <c r="AM132" s="1979"/>
      <c r="AN132" s="1979"/>
    </row>
    <row r="133" spans="1:42" ht="12.65" customHeight="1">
      <c r="T133" s="1979"/>
      <c r="U133" s="1979"/>
      <c r="V133" s="1979"/>
      <c r="W133" s="1979"/>
      <c r="X133" s="1979"/>
      <c r="Y133" s="1979"/>
      <c r="Z133" s="1979"/>
      <c r="AA133" s="1979"/>
      <c r="AB133" s="1979"/>
      <c r="AC133" s="1979"/>
      <c r="AD133" s="1979"/>
      <c r="AE133" s="1979"/>
      <c r="AF133" s="1979"/>
      <c r="AG133" s="1979"/>
      <c r="AH133" s="1979"/>
      <c r="AI133" s="1979"/>
      <c r="AJ133" s="1979"/>
      <c r="AK133" s="1979"/>
      <c r="AL133" s="1979"/>
      <c r="AM133" s="1979"/>
      <c r="AN133" s="1979"/>
    </row>
    <row r="134" spans="1:42" ht="12.65" customHeight="1">
      <c r="T134" s="1979">
        <f>一括入力シート!B46</f>
        <v>0</v>
      </c>
      <c r="U134" s="1979"/>
      <c r="V134" s="1979"/>
      <c r="W134" s="1979"/>
      <c r="X134" s="1979"/>
      <c r="Y134" s="1979"/>
      <c r="Z134" s="1979"/>
      <c r="AA134" s="1979"/>
      <c r="AB134" s="1979"/>
      <c r="AC134" s="1979"/>
      <c r="AD134" s="1979"/>
      <c r="AE134" s="1979"/>
      <c r="AF134" s="1979"/>
      <c r="AG134" s="1979"/>
      <c r="AH134" s="1979"/>
      <c r="AI134" s="1979"/>
      <c r="AJ134" s="1979"/>
      <c r="AK134" s="1979"/>
      <c r="AL134" s="1979"/>
      <c r="AM134" s="1979"/>
      <c r="AN134" s="1979"/>
    </row>
    <row r="135" spans="1:42" ht="12.65" customHeight="1">
      <c r="T135" s="1979"/>
      <c r="U135" s="1979"/>
      <c r="V135" s="1979"/>
      <c r="W135" s="1979"/>
      <c r="X135" s="1979"/>
      <c r="Y135" s="1979"/>
      <c r="Z135" s="1979"/>
      <c r="AA135" s="1979"/>
      <c r="AB135" s="1979"/>
      <c r="AC135" s="1979"/>
      <c r="AD135" s="1979"/>
      <c r="AE135" s="1979"/>
      <c r="AF135" s="1979"/>
      <c r="AG135" s="1979"/>
      <c r="AH135" s="1979"/>
      <c r="AI135" s="1979"/>
      <c r="AJ135" s="1979"/>
      <c r="AK135" s="1979"/>
      <c r="AL135" s="1979"/>
      <c r="AM135" s="1979"/>
      <c r="AN135" s="1979"/>
    </row>
    <row r="137" spans="1:42" ht="12.65" customHeight="1">
      <c r="A137" s="2448" t="s">
        <v>1937</v>
      </c>
      <c r="B137" s="2448"/>
      <c r="C137" s="2448"/>
      <c r="AD137" s="323"/>
    </row>
    <row r="138" spans="1:42" ht="12.65" customHeight="1">
      <c r="A138" s="2448"/>
      <c r="B138" s="2448"/>
      <c r="C138" s="2448"/>
      <c r="L138" s="323"/>
      <c r="AD138" s="323"/>
      <c r="AE138" s="323"/>
      <c r="AF138" s="323"/>
      <c r="AG138" s="323"/>
      <c r="AH138" s="323"/>
      <c r="AI138" s="323"/>
      <c r="AJ138" s="323"/>
      <c r="AK138" s="323"/>
      <c r="AL138" s="323"/>
      <c r="AM138" s="323"/>
      <c r="AN138" s="323"/>
      <c r="AO138" s="323"/>
    </row>
    <row r="139" spans="1:42" ht="12.65" customHeight="1">
      <c r="A139" s="2448"/>
      <c r="B139" s="2448"/>
      <c r="C139" s="2448"/>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5" customHeight="1">
      <c r="AD140" s="683"/>
      <c r="AE140" s="683"/>
      <c r="AF140" s="683"/>
      <c r="AG140" s="683"/>
      <c r="AH140" s="683"/>
      <c r="AI140" s="683"/>
      <c r="AJ140" s="683"/>
      <c r="AK140" s="683"/>
      <c r="AL140" s="683"/>
      <c r="AM140" s="683"/>
      <c r="AN140" s="683"/>
      <c r="AO140" s="683"/>
    </row>
    <row r="141" spans="1:42" ht="12.65" customHeight="1">
      <c r="A141" s="2446" t="s">
        <v>1887</v>
      </c>
      <c r="B141" s="2446"/>
      <c r="C141" s="2446"/>
      <c r="D141" s="2446"/>
      <c r="E141" s="2446"/>
      <c r="F141" s="2446"/>
      <c r="G141" s="2446"/>
      <c r="H141" s="2446"/>
      <c r="I141" s="2446"/>
      <c r="J141" s="2446"/>
      <c r="K141" s="2446"/>
      <c r="L141" s="2446"/>
      <c r="M141" s="2446"/>
      <c r="N141" s="2446"/>
      <c r="O141" s="2446"/>
      <c r="P141" s="2446"/>
      <c r="Q141" s="2446"/>
      <c r="R141" s="2446"/>
      <c r="S141" s="2446"/>
      <c r="T141" s="2446"/>
      <c r="U141" s="2446"/>
      <c r="V141" s="2446"/>
      <c r="W141" s="2446"/>
      <c r="X141" s="2446"/>
      <c r="Y141" s="2446"/>
      <c r="Z141" s="2446"/>
      <c r="AA141" s="2446"/>
      <c r="AB141" s="2446"/>
      <c r="AC141" s="2446"/>
      <c r="AD141" s="2446"/>
      <c r="AE141" s="2446"/>
      <c r="AF141" s="2446"/>
      <c r="AG141" s="2446"/>
      <c r="AH141" s="2446"/>
      <c r="AI141" s="2447" t="s">
        <v>1888</v>
      </c>
      <c r="AJ141" s="2447"/>
      <c r="AK141" s="2447" t="str">
        <f>AK10</f>
        <v>当 初</v>
      </c>
      <c r="AL141" s="2447"/>
      <c r="AM141" s="2447"/>
      <c r="AN141" s="2447"/>
      <c r="AO141" s="2447" t="s">
        <v>1882</v>
      </c>
      <c r="AP141" s="2447"/>
    </row>
    <row r="142" spans="1:42" ht="12.65" customHeight="1">
      <c r="A142" s="2446"/>
      <c r="B142" s="2446"/>
      <c r="C142" s="2446"/>
      <c r="D142" s="2446"/>
      <c r="E142" s="2446"/>
      <c r="F142" s="2446"/>
      <c r="G142" s="2446"/>
      <c r="H142" s="2446"/>
      <c r="I142" s="2446"/>
      <c r="J142" s="2446"/>
      <c r="K142" s="2446"/>
      <c r="L142" s="2446"/>
      <c r="M142" s="2446"/>
      <c r="N142" s="2446"/>
      <c r="O142" s="2446"/>
      <c r="P142" s="2446"/>
      <c r="Q142" s="2446"/>
      <c r="R142" s="2446"/>
      <c r="S142" s="2446"/>
      <c r="T142" s="2446"/>
      <c r="U142" s="2446"/>
      <c r="V142" s="2446"/>
      <c r="W142" s="2446"/>
      <c r="X142" s="2446"/>
      <c r="Y142" s="2446"/>
      <c r="Z142" s="2446"/>
      <c r="AA142" s="2446"/>
      <c r="AB142" s="2446"/>
      <c r="AC142" s="2446"/>
      <c r="AD142" s="2446"/>
      <c r="AE142" s="2446"/>
      <c r="AF142" s="2446"/>
      <c r="AG142" s="2446"/>
      <c r="AH142" s="2446"/>
      <c r="AI142" s="2447"/>
      <c r="AJ142" s="2447"/>
      <c r="AK142" s="2447"/>
      <c r="AL142" s="2447"/>
      <c r="AM142" s="2447"/>
      <c r="AN142" s="2447"/>
      <c r="AO142" s="2447"/>
      <c r="AP142" s="2447"/>
    </row>
    <row r="143" spans="1:42" ht="12.65" customHeight="1">
      <c r="A143" s="2446"/>
      <c r="B143" s="2446"/>
      <c r="C143" s="2446"/>
      <c r="D143" s="2446"/>
      <c r="E143" s="2446"/>
      <c r="F143" s="2446"/>
      <c r="G143" s="2446"/>
      <c r="H143" s="2446"/>
      <c r="I143" s="2446"/>
      <c r="J143" s="2446"/>
      <c r="K143" s="2446"/>
      <c r="L143" s="2446"/>
      <c r="M143" s="2446"/>
      <c r="N143" s="2446"/>
      <c r="O143" s="2446"/>
      <c r="P143" s="2446"/>
      <c r="Q143" s="2446"/>
      <c r="R143" s="2446"/>
      <c r="S143" s="2446"/>
      <c r="T143" s="2446"/>
      <c r="U143" s="2446"/>
      <c r="V143" s="2446"/>
      <c r="W143" s="2446"/>
      <c r="X143" s="2446"/>
      <c r="Y143" s="2446"/>
      <c r="Z143" s="2446"/>
      <c r="AA143" s="2446"/>
      <c r="AB143" s="2446"/>
      <c r="AC143" s="2446"/>
      <c r="AD143" s="2446"/>
      <c r="AE143" s="2446"/>
      <c r="AF143" s="2446"/>
      <c r="AG143" s="2446"/>
      <c r="AH143" s="2446"/>
      <c r="AI143" s="2447"/>
      <c r="AJ143" s="2447"/>
      <c r="AK143" s="2447"/>
      <c r="AL143" s="2447"/>
      <c r="AM143" s="2447"/>
      <c r="AN143" s="2447"/>
      <c r="AO143" s="2447"/>
      <c r="AP143" s="2447"/>
    </row>
    <row r="144" spans="1:42" ht="12.65" customHeight="1">
      <c r="A144" s="2446"/>
      <c r="B144" s="2446"/>
      <c r="C144" s="2446"/>
      <c r="D144" s="2446"/>
      <c r="E144" s="2446"/>
      <c r="F144" s="2446"/>
      <c r="G144" s="2446"/>
      <c r="H144" s="2446"/>
      <c r="I144" s="2446"/>
      <c r="J144" s="2446"/>
      <c r="K144" s="2446"/>
      <c r="L144" s="2446"/>
      <c r="M144" s="2446"/>
      <c r="N144" s="2446"/>
      <c r="O144" s="2446"/>
      <c r="P144" s="2446"/>
      <c r="Q144" s="2446"/>
      <c r="R144" s="2446"/>
      <c r="S144" s="2446"/>
      <c r="T144" s="2446"/>
      <c r="U144" s="2446"/>
      <c r="V144" s="2446"/>
      <c r="W144" s="2446"/>
      <c r="X144" s="2446"/>
      <c r="Y144" s="2446"/>
      <c r="Z144" s="2446"/>
      <c r="AA144" s="2446"/>
      <c r="AB144" s="2446"/>
      <c r="AC144" s="2446"/>
      <c r="AD144" s="2446"/>
      <c r="AE144" s="2446"/>
      <c r="AF144" s="2446"/>
      <c r="AG144" s="2446"/>
      <c r="AH144" s="2446"/>
      <c r="AI144" s="2447"/>
      <c r="AJ144" s="2447"/>
      <c r="AK144" s="2447"/>
      <c r="AL144" s="2447"/>
      <c r="AM144" s="2447"/>
      <c r="AN144" s="2447"/>
      <c r="AO144" s="2447"/>
      <c r="AP144" s="2447"/>
    </row>
    <row r="145" spans="1:71" ht="12.6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5" customHeight="1">
      <c r="A147" s="304" t="s">
        <v>1880</v>
      </c>
      <c r="G147" s="1979" t="str">
        <f>G14</f>
        <v xml:space="preserve"> - </v>
      </c>
      <c r="H147" s="1979"/>
      <c r="I147" s="1979"/>
      <c r="J147" s="1979"/>
      <c r="K147" s="1979"/>
      <c r="L147" s="1979"/>
      <c r="M147" s="1979"/>
      <c r="N147" s="304" t="s">
        <v>1882</v>
      </c>
      <c r="AB147" s="304" t="s">
        <v>1883</v>
      </c>
      <c r="AG147" s="2443">
        <f>AG14</f>
        <v>0</v>
      </c>
      <c r="AH147" s="1830"/>
      <c r="AI147" s="652" t="s">
        <v>1885</v>
      </c>
      <c r="AJ147" s="2443">
        <f>AJ14</f>
        <v>0</v>
      </c>
      <c r="AK147" s="1830"/>
      <c r="AL147" s="652" t="s">
        <v>1886</v>
      </c>
      <c r="AM147" s="2443">
        <f>AM14</f>
        <v>0</v>
      </c>
      <c r="AN147" s="1830"/>
      <c r="AO147" s="652" t="s">
        <v>1884</v>
      </c>
    </row>
    <row r="148" spans="1:71" ht="12.65" customHeight="1">
      <c r="G148" s="652"/>
      <c r="H148" s="652"/>
      <c r="I148" s="652"/>
      <c r="J148" s="652"/>
      <c r="K148" s="652"/>
      <c r="AG148" s="652"/>
      <c r="AH148" s="652"/>
      <c r="AI148" s="652"/>
      <c r="AJ148" s="652"/>
      <c r="AK148" s="652"/>
      <c r="AL148" s="652"/>
      <c r="AM148" s="652"/>
      <c r="AN148" s="652"/>
      <c r="AO148" s="652"/>
    </row>
    <row r="149" spans="1:71" ht="12.65" customHeight="1">
      <c r="G149" s="652"/>
      <c r="H149" s="652"/>
      <c r="I149" s="652"/>
      <c r="J149" s="652"/>
      <c r="K149" s="652"/>
      <c r="AG149" s="652"/>
      <c r="AH149" s="652"/>
      <c r="AI149" s="652"/>
      <c r="AJ149" s="652"/>
      <c r="AK149" s="652"/>
      <c r="AL149" s="652"/>
      <c r="AM149" s="652"/>
      <c r="AN149" s="652"/>
      <c r="AO149" s="652"/>
    </row>
    <row r="150" spans="1:71" ht="12.65" customHeight="1">
      <c r="A150" s="2444" t="s">
        <v>1881</v>
      </c>
      <c r="B150" s="2444"/>
      <c r="C150" s="2444"/>
      <c r="D150" s="2444"/>
      <c r="E150" s="2444"/>
      <c r="F150" s="2444"/>
      <c r="G150" s="1833">
        <f>G15</f>
        <v>0</v>
      </c>
      <c r="H150" s="1833"/>
      <c r="I150" s="1833"/>
      <c r="J150" s="1833"/>
      <c r="K150" s="1833"/>
      <c r="L150" s="1833"/>
      <c r="M150" s="1833"/>
      <c r="N150" s="1833"/>
      <c r="O150" s="1833"/>
      <c r="P150" s="1833"/>
      <c r="Q150" s="1833"/>
      <c r="R150" s="1833"/>
      <c r="S150" s="1833"/>
      <c r="T150" s="1833"/>
      <c r="U150" s="1833"/>
      <c r="V150" s="1833"/>
      <c r="W150" s="1833"/>
      <c r="X150" s="1833"/>
      <c r="Y150" s="1833"/>
      <c r="Z150" s="1833"/>
      <c r="AA150" s="1833"/>
      <c r="AB150" s="1833"/>
      <c r="AC150" s="1833"/>
      <c r="AD150" s="1833"/>
      <c r="AE150" s="1833"/>
      <c r="AF150" s="1833"/>
      <c r="AG150" s="1833"/>
      <c r="AH150" s="1833"/>
      <c r="AI150" s="1833"/>
      <c r="AJ150" s="1833"/>
      <c r="AK150" s="1833"/>
      <c r="AL150" s="1833"/>
      <c r="AM150" s="1833"/>
      <c r="AN150" s="1833"/>
      <c r="AO150" s="1833"/>
    </row>
    <row r="151" spans="1:71" ht="12.65" customHeight="1">
      <c r="A151" s="2444"/>
      <c r="B151" s="2444"/>
      <c r="C151" s="2444"/>
      <c r="D151" s="2444"/>
      <c r="E151" s="2444"/>
      <c r="F151" s="2444"/>
      <c r="G151" s="1833"/>
      <c r="H151" s="1833"/>
      <c r="I151" s="1833"/>
      <c r="J151" s="1833"/>
      <c r="K151" s="1833"/>
      <c r="L151" s="1833"/>
      <c r="M151" s="1833"/>
      <c r="N151" s="1833"/>
      <c r="O151" s="1833"/>
      <c r="P151" s="1833"/>
      <c r="Q151" s="1833"/>
      <c r="R151" s="1833"/>
      <c r="S151" s="1833"/>
      <c r="T151" s="1833"/>
      <c r="U151" s="1833"/>
      <c r="V151" s="1833"/>
      <c r="W151" s="1833"/>
      <c r="X151" s="1833"/>
      <c r="Y151" s="1833"/>
      <c r="Z151" s="1833"/>
      <c r="AA151" s="1833"/>
      <c r="AB151" s="1833"/>
      <c r="AC151" s="1833"/>
      <c r="AD151" s="1833"/>
      <c r="AE151" s="1833"/>
      <c r="AF151" s="1833"/>
      <c r="AG151" s="1833"/>
      <c r="AH151" s="1833"/>
      <c r="AI151" s="1833"/>
      <c r="AJ151" s="1833"/>
      <c r="AK151" s="1833"/>
      <c r="AL151" s="1833"/>
      <c r="AM151" s="1833"/>
      <c r="AN151" s="1833"/>
      <c r="AO151" s="1833"/>
    </row>
    <row r="152" spans="1:71" ht="12.65" customHeight="1">
      <c r="A152" s="2445"/>
      <c r="B152" s="2445"/>
      <c r="C152" s="2445"/>
      <c r="D152" s="2445"/>
      <c r="E152" s="2445"/>
      <c r="F152" s="2445"/>
      <c r="G152" s="1834"/>
      <c r="H152" s="1834"/>
      <c r="I152" s="1834"/>
      <c r="J152" s="1834"/>
      <c r="K152" s="1834"/>
      <c r="L152" s="1834"/>
      <c r="M152" s="1834"/>
      <c r="N152" s="1834"/>
      <c r="O152" s="1834"/>
      <c r="P152" s="1834"/>
      <c r="Q152" s="1834"/>
      <c r="R152" s="1834"/>
      <c r="S152" s="1834"/>
      <c r="T152" s="1834"/>
      <c r="U152" s="1834"/>
      <c r="V152" s="1834"/>
      <c r="W152" s="1834"/>
      <c r="X152" s="1834"/>
      <c r="Y152" s="1834"/>
      <c r="Z152" s="1834"/>
      <c r="AA152" s="1834"/>
      <c r="AB152" s="1834"/>
      <c r="AC152" s="1834"/>
      <c r="AD152" s="1834"/>
      <c r="AE152" s="1834"/>
      <c r="AF152" s="1834"/>
      <c r="AG152" s="1834"/>
      <c r="AH152" s="1834"/>
      <c r="AI152" s="1834"/>
      <c r="AJ152" s="1834"/>
      <c r="AK152" s="1834"/>
      <c r="AL152" s="1834"/>
      <c r="AM152" s="1834"/>
      <c r="AN152" s="1834"/>
      <c r="AO152" s="1834"/>
    </row>
    <row r="153" spans="1:71" ht="12.65"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5" customHeight="1">
      <c r="G154" s="645"/>
      <c r="M154" s="645"/>
    </row>
    <row r="155" spans="1:71" ht="12.65" customHeight="1">
      <c r="A155" s="304" t="s">
        <v>1857</v>
      </c>
    </row>
    <row r="157" spans="1:71" s="650" customFormat="1" ht="12.65" customHeight="1">
      <c r="A157" s="650" t="s">
        <v>1858</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5" customHeight="1">
      <c r="B158" s="2431" t="s">
        <v>1906</v>
      </c>
      <c r="C158" s="2434" t="s">
        <v>1907</v>
      </c>
      <c r="D158" s="2435"/>
      <c r="E158" s="2435"/>
      <c r="F158" s="2435"/>
      <c r="G158" s="2435"/>
      <c r="H158" s="2435"/>
      <c r="I158" s="2435"/>
      <c r="J158" s="2435"/>
      <c r="K158" s="2436"/>
      <c r="L158" s="2434" t="s">
        <v>1908</v>
      </c>
      <c r="M158" s="2435"/>
      <c r="N158" s="2435"/>
      <c r="O158" s="2435"/>
      <c r="P158" s="2435"/>
      <c r="Q158" s="2435"/>
      <c r="R158" s="2435"/>
      <c r="S158" s="2435"/>
      <c r="T158" s="2435"/>
      <c r="U158" s="2435"/>
      <c r="V158" s="2435"/>
      <c r="W158" s="2435"/>
      <c r="X158" s="2435"/>
      <c r="Y158" s="2435"/>
      <c r="Z158" s="2435"/>
      <c r="AA158" s="2436"/>
      <c r="AB158" s="2434" t="s">
        <v>1909</v>
      </c>
      <c r="AC158" s="2435"/>
      <c r="AD158" s="2435"/>
      <c r="AE158" s="2435"/>
      <c r="AF158" s="2435"/>
      <c r="AG158" s="2435"/>
      <c r="AH158" s="2435"/>
      <c r="AI158" s="2435"/>
      <c r="AJ158" s="2435"/>
      <c r="AK158" s="2435"/>
      <c r="AL158" s="2435"/>
      <c r="AM158" s="2435"/>
      <c r="AN158" s="2435"/>
      <c r="AO158" s="2436"/>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5" customHeight="1">
      <c r="B159" s="2432"/>
      <c r="C159" s="2440"/>
      <c r="D159" s="2441"/>
      <c r="E159" s="2441"/>
      <c r="F159" s="2441"/>
      <c r="G159" s="2441"/>
      <c r="H159" s="2441"/>
      <c r="I159" s="2441"/>
      <c r="J159" s="2441"/>
      <c r="K159" s="2442"/>
      <c r="L159" s="2440"/>
      <c r="M159" s="2441"/>
      <c r="N159" s="2441"/>
      <c r="O159" s="2441"/>
      <c r="P159" s="2441"/>
      <c r="Q159" s="2441"/>
      <c r="R159" s="2441"/>
      <c r="S159" s="2441"/>
      <c r="T159" s="2441"/>
      <c r="U159" s="2441"/>
      <c r="V159" s="2441"/>
      <c r="W159" s="2441"/>
      <c r="X159" s="2441"/>
      <c r="Y159" s="2441"/>
      <c r="Z159" s="2441"/>
      <c r="AA159" s="2442"/>
      <c r="AB159" s="2440"/>
      <c r="AC159" s="2441"/>
      <c r="AD159" s="2441"/>
      <c r="AE159" s="2441"/>
      <c r="AF159" s="2441"/>
      <c r="AG159" s="2441"/>
      <c r="AH159" s="2441"/>
      <c r="AI159" s="2441"/>
      <c r="AJ159" s="2441"/>
      <c r="AK159" s="2441"/>
      <c r="AL159" s="2441"/>
      <c r="AM159" s="2441"/>
      <c r="AN159" s="2441"/>
      <c r="AO159" s="2442"/>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5" customHeight="1">
      <c r="B160" s="2432"/>
      <c r="C160" s="659" t="s">
        <v>1861</v>
      </c>
      <c r="D160" s="660"/>
      <c r="E160" s="660"/>
      <c r="F160" s="660"/>
      <c r="G160" s="660"/>
      <c r="H160" s="660"/>
      <c r="I160" s="660"/>
      <c r="J160" s="660"/>
      <c r="K160" s="661"/>
      <c r="L160" s="659" t="s">
        <v>1905</v>
      </c>
      <c r="M160" s="660"/>
      <c r="N160" s="660"/>
      <c r="O160" s="660"/>
      <c r="P160" s="660"/>
      <c r="Q160" s="660"/>
      <c r="R160" s="660"/>
      <c r="S160" s="660"/>
      <c r="T160" s="660"/>
      <c r="U160" s="660"/>
      <c r="V160" s="660"/>
      <c r="W160" s="661"/>
      <c r="X160" s="675" t="s">
        <v>1899</v>
      </c>
      <c r="Y160" s="678" t="s">
        <v>1897</v>
      </c>
      <c r="Z160" s="678" t="s">
        <v>1899</v>
      </c>
      <c r="AA160" s="679" t="s">
        <v>1898</v>
      </c>
      <c r="AB160" s="675" t="s">
        <v>1899</v>
      </c>
      <c r="AC160" s="676" t="s">
        <v>1900</v>
      </c>
      <c r="AD160" s="676"/>
      <c r="AE160" s="676"/>
      <c r="AF160" s="676" t="s">
        <v>1899</v>
      </c>
      <c r="AG160" s="676" t="s">
        <v>1901</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5" customHeight="1">
      <c r="B161" s="2432"/>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1902</v>
      </c>
      <c r="AC161" s="663"/>
      <c r="AD161" s="663"/>
      <c r="AE161" s="663"/>
      <c r="AF161" s="663"/>
      <c r="AG161" s="663"/>
      <c r="AH161" s="663"/>
      <c r="AI161" s="1777"/>
      <c r="AJ161" s="1777"/>
      <c r="AK161" s="1777"/>
      <c r="AL161" s="1777"/>
      <c r="AM161" s="1777"/>
      <c r="AN161" s="1777"/>
      <c r="AO161" s="664" t="s">
        <v>1882</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5" customHeight="1">
      <c r="A162" s="667"/>
      <c r="B162" s="2432"/>
      <c r="C162" s="659" t="s">
        <v>1862</v>
      </c>
      <c r="D162" s="660"/>
      <c r="E162" s="660"/>
      <c r="F162" s="660"/>
      <c r="G162" s="660"/>
      <c r="H162" s="660"/>
      <c r="I162" s="660"/>
      <c r="J162" s="660"/>
      <c r="K162" s="661"/>
      <c r="L162" s="659" t="s">
        <v>1904</v>
      </c>
      <c r="M162" s="660"/>
      <c r="N162" s="660"/>
      <c r="O162" s="660"/>
      <c r="P162" s="660"/>
      <c r="Q162" s="660"/>
      <c r="R162" s="660"/>
      <c r="S162" s="660"/>
      <c r="T162" s="660"/>
      <c r="U162" s="660"/>
      <c r="V162" s="660"/>
      <c r="W162" s="661"/>
      <c r="X162" s="675" t="s">
        <v>1899</v>
      </c>
      <c r="Y162" s="678" t="s">
        <v>1897</v>
      </c>
      <c r="Z162" s="678" t="s">
        <v>1899</v>
      </c>
      <c r="AA162" s="679" t="s">
        <v>1898</v>
      </c>
      <c r="AB162" s="675" t="s">
        <v>1899</v>
      </c>
      <c r="AC162" s="676" t="s">
        <v>1900</v>
      </c>
      <c r="AD162" s="676"/>
      <c r="AE162" s="676"/>
      <c r="AF162" s="676" t="s">
        <v>1899</v>
      </c>
      <c r="AG162" s="676" t="s">
        <v>1901</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5" customHeight="1">
      <c r="A163" s="667"/>
      <c r="B163" s="2432"/>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1902</v>
      </c>
      <c r="AC163" s="663"/>
      <c r="AD163" s="663"/>
      <c r="AE163" s="663"/>
      <c r="AF163" s="663"/>
      <c r="AG163" s="663"/>
      <c r="AH163" s="663"/>
      <c r="AI163" s="1777"/>
      <c r="AJ163" s="1777"/>
      <c r="AK163" s="1777"/>
      <c r="AL163" s="1777"/>
      <c r="AM163" s="1777"/>
      <c r="AN163" s="1777"/>
      <c r="AO163" s="664" t="s">
        <v>1882</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5" customHeight="1">
      <c r="A164" s="667"/>
      <c r="B164" s="2432"/>
      <c r="C164" s="665" t="s">
        <v>1863</v>
      </c>
      <c r="D164" s="635"/>
      <c r="E164" s="635"/>
      <c r="F164" s="635"/>
      <c r="G164" s="635"/>
      <c r="H164" s="635"/>
      <c r="I164" s="635"/>
      <c r="K164" s="672"/>
      <c r="L164" s="676" t="s">
        <v>1896</v>
      </c>
      <c r="M164" s="676"/>
      <c r="N164" s="676"/>
      <c r="O164" s="676"/>
      <c r="P164" s="676"/>
      <c r="Q164" s="676"/>
      <c r="R164" s="676"/>
      <c r="S164" s="660"/>
      <c r="T164" s="660"/>
      <c r="U164" s="676"/>
      <c r="V164" s="660"/>
      <c r="W164" s="660"/>
      <c r="X164" s="668" t="s">
        <v>1899</v>
      </c>
      <c r="Y164" s="669" t="s">
        <v>1897</v>
      </c>
      <c r="Z164" s="669" t="s">
        <v>1899</v>
      </c>
      <c r="AA164" s="670" t="s">
        <v>1898</v>
      </c>
      <c r="AB164" s="668" t="s">
        <v>1899</v>
      </c>
      <c r="AC164" s="658" t="s">
        <v>1900</v>
      </c>
      <c r="AD164" s="658"/>
      <c r="AE164" s="658"/>
      <c r="AF164" s="658" t="s">
        <v>1899</v>
      </c>
      <c r="AG164" s="658" t="s">
        <v>1901</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5" customHeight="1">
      <c r="A165" s="667"/>
      <c r="B165" s="2432"/>
      <c r="C165" s="657" t="s">
        <v>1864</v>
      </c>
      <c r="D165" s="658"/>
      <c r="E165" s="658"/>
      <c r="F165" s="658"/>
      <c r="G165" s="658"/>
      <c r="H165" s="658"/>
      <c r="I165" s="658"/>
      <c r="J165" s="666"/>
      <c r="K165" s="673"/>
      <c r="L165" s="657" t="s">
        <v>1903</v>
      </c>
      <c r="M165" s="658"/>
      <c r="N165" s="658"/>
      <c r="O165" s="658"/>
      <c r="P165" s="658"/>
      <c r="Q165" s="658"/>
      <c r="R165" s="658"/>
      <c r="S165" s="666"/>
      <c r="T165" s="666"/>
      <c r="U165" s="666"/>
      <c r="V165" s="666"/>
      <c r="W165" s="673"/>
      <c r="X165" s="668" t="s">
        <v>1899</v>
      </c>
      <c r="Y165" s="669" t="s">
        <v>1897</v>
      </c>
      <c r="Z165" s="669" t="s">
        <v>1899</v>
      </c>
      <c r="AA165" s="670" t="s">
        <v>1898</v>
      </c>
      <c r="AB165" s="668" t="s">
        <v>1899</v>
      </c>
      <c r="AC165" s="658" t="s">
        <v>1900</v>
      </c>
      <c r="AD165" s="658"/>
      <c r="AE165" s="658"/>
      <c r="AF165" s="658" t="s">
        <v>1899</v>
      </c>
      <c r="AG165" s="658" t="s">
        <v>1901</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5" customHeight="1">
      <c r="A166" s="667"/>
      <c r="B166" s="2432"/>
      <c r="C166" s="665" t="s">
        <v>1917</v>
      </c>
      <c r="D166" s="635"/>
      <c r="E166" s="635"/>
      <c r="F166" s="635"/>
      <c r="G166" s="1777"/>
      <c r="H166" s="1777"/>
      <c r="I166" s="1777"/>
      <c r="J166" s="1777"/>
      <c r="K166" s="637" t="s">
        <v>1916</v>
      </c>
      <c r="L166" s="676" t="s">
        <v>1896</v>
      </c>
      <c r="M166" s="676"/>
      <c r="N166" s="676"/>
      <c r="O166" s="676"/>
      <c r="P166" s="676"/>
      <c r="Q166" s="676"/>
      <c r="R166" s="676"/>
      <c r="S166" s="660"/>
      <c r="T166" s="660"/>
      <c r="U166" s="676"/>
      <c r="V166" s="660"/>
      <c r="W166" s="660"/>
      <c r="X166" s="668" t="s">
        <v>1899</v>
      </c>
      <c r="Y166" s="669" t="s">
        <v>1897</v>
      </c>
      <c r="Z166" s="669" t="s">
        <v>1899</v>
      </c>
      <c r="AA166" s="670" t="s">
        <v>1898</v>
      </c>
      <c r="AB166" s="668" t="s">
        <v>1899</v>
      </c>
      <c r="AC166" s="658" t="s">
        <v>1900</v>
      </c>
      <c r="AD166" s="658"/>
      <c r="AE166" s="658"/>
      <c r="AF166" s="658" t="s">
        <v>1899</v>
      </c>
      <c r="AG166" s="658" t="s">
        <v>1901</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5" customHeight="1">
      <c r="A167" s="667"/>
      <c r="B167" s="2433"/>
      <c r="C167" s="2437"/>
      <c r="D167" s="2438"/>
      <c r="E167" s="2438"/>
      <c r="F167" s="2438"/>
      <c r="G167" s="2438"/>
      <c r="H167" s="2438"/>
      <c r="I167" s="2438"/>
      <c r="J167" s="2438"/>
      <c r="K167" s="2439"/>
      <c r="L167" s="2437"/>
      <c r="M167" s="2438"/>
      <c r="N167" s="2438"/>
      <c r="O167" s="2438"/>
      <c r="P167" s="2438"/>
      <c r="Q167" s="2438"/>
      <c r="R167" s="2438"/>
      <c r="S167" s="2438"/>
      <c r="T167" s="2438"/>
      <c r="U167" s="2438"/>
      <c r="V167" s="2438"/>
      <c r="W167" s="2439"/>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5"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5" customHeight="1">
      <c r="A169" s="650" t="s">
        <v>1859</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5" customHeight="1">
      <c r="A170" s="656"/>
      <c r="B170" s="2431" t="s">
        <v>1906</v>
      </c>
      <c r="C170" s="2434" t="s">
        <v>1907</v>
      </c>
      <c r="D170" s="2435"/>
      <c r="E170" s="2435"/>
      <c r="F170" s="2435"/>
      <c r="G170" s="2435"/>
      <c r="H170" s="2435"/>
      <c r="I170" s="2435"/>
      <c r="J170" s="2435"/>
      <c r="K170" s="2436"/>
      <c r="L170" s="2434" t="s">
        <v>1908</v>
      </c>
      <c r="M170" s="2435"/>
      <c r="N170" s="2435"/>
      <c r="O170" s="2435"/>
      <c r="P170" s="2435"/>
      <c r="Q170" s="2435"/>
      <c r="R170" s="2435"/>
      <c r="S170" s="2435"/>
      <c r="T170" s="2435"/>
      <c r="U170" s="2435"/>
      <c r="V170" s="2435"/>
      <c r="W170" s="2435"/>
      <c r="X170" s="2435"/>
      <c r="Y170" s="2435"/>
      <c r="Z170" s="2435"/>
      <c r="AA170" s="2436"/>
      <c r="AB170" s="2434" t="s">
        <v>1909</v>
      </c>
      <c r="AC170" s="2435"/>
      <c r="AD170" s="2435"/>
      <c r="AE170" s="2435"/>
      <c r="AF170" s="2435"/>
      <c r="AG170" s="2435"/>
      <c r="AH170" s="2435"/>
      <c r="AI170" s="2435"/>
      <c r="AJ170" s="2435"/>
      <c r="AK170" s="2435"/>
      <c r="AL170" s="2435"/>
      <c r="AM170" s="2435"/>
      <c r="AN170" s="2435"/>
      <c r="AO170" s="2436"/>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5" customHeight="1">
      <c r="A171" s="656"/>
      <c r="B171" s="2432"/>
      <c r="C171" s="1910"/>
      <c r="D171" s="1911"/>
      <c r="E171" s="1911"/>
      <c r="F171" s="1911"/>
      <c r="G171" s="1911"/>
      <c r="H171" s="1911"/>
      <c r="I171" s="1911"/>
      <c r="J171" s="1911"/>
      <c r="K171" s="1912"/>
      <c r="L171" s="1910"/>
      <c r="M171" s="1911"/>
      <c r="N171" s="1911"/>
      <c r="O171" s="1911"/>
      <c r="P171" s="1911"/>
      <c r="Q171" s="1911"/>
      <c r="R171" s="1911"/>
      <c r="S171" s="1911"/>
      <c r="T171" s="1911"/>
      <c r="U171" s="1911"/>
      <c r="V171" s="1911"/>
      <c r="W171" s="1911"/>
      <c r="X171" s="1911"/>
      <c r="Y171" s="1911"/>
      <c r="Z171" s="1911"/>
      <c r="AA171" s="1912"/>
      <c r="AB171" s="1910"/>
      <c r="AC171" s="1911"/>
      <c r="AD171" s="1911"/>
      <c r="AE171" s="1911"/>
      <c r="AF171" s="1911"/>
      <c r="AG171" s="1911"/>
      <c r="AH171" s="1911"/>
      <c r="AI171" s="1911"/>
      <c r="AJ171" s="1911"/>
      <c r="AK171" s="1911"/>
      <c r="AL171" s="1911"/>
      <c r="AM171" s="1911"/>
      <c r="AN171" s="1911"/>
      <c r="AO171" s="1912"/>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5" customHeight="1">
      <c r="A172" s="656"/>
      <c r="B172" s="2432"/>
      <c r="C172" s="657" t="s">
        <v>1910</v>
      </c>
      <c r="D172" s="658"/>
      <c r="E172" s="658"/>
      <c r="F172" s="658"/>
      <c r="G172" s="658"/>
      <c r="H172" s="658"/>
      <c r="I172" s="658"/>
      <c r="J172" s="666"/>
      <c r="K172" s="673"/>
      <c r="L172" s="658" t="s">
        <v>1931</v>
      </c>
      <c r="M172" s="658"/>
      <c r="N172" s="658"/>
      <c r="O172" s="658"/>
      <c r="P172" s="658"/>
      <c r="Q172" s="658"/>
      <c r="R172" s="658"/>
      <c r="S172" s="666"/>
      <c r="T172" s="666"/>
      <c r="U172" s="658"/>
      <c r="V172" s="666"/>
      <c r="W172" s="666"/>
      <c r="X172" s="668" t="s">
        <v>1899</v>
      </c>
      <c r="Y172" s="669" t="s">
        <v>1897</v>
      </c>
      <c r="Z172" s="669" t="s">
        <v>1899</v>
      </c>
      <c r="AA172" s="670" t="s">
        <v>1898</v>
      </c>
      <c r="AB172" s="668" t="s">
        <v>1899</v>
      </c>
      <c r="AC172" s="658" t="s">
        <v>1900</v>
      </c>
      <c r="AD172" s="658"/>
      <c r="AE172" s="658"/>
      <c r="AF172" s="658" t="s">
        <v>1899</v>
      </c>
      <c r="AG172" s="658" t="s">
        <v>1901</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5" customHeight="1">
      <c r="A173" s="656"/>
      <c r="B173" s="2432"/>
      <c r="C173" s="657" t="s">
        <v>1911</v>
      </c>
      <c r="D173" s="658"/>
      <c r="E173" s="658"/>
      <c r="F173" s="658"/>
      <c r="G173" s="658"/>
      <c r="H173" s="658"/>
      <c r="I173" s="658"/>
      <c r="J173" s="666"/>
      <c r="K173" s="673"/>
      <c r="L173" s="635" t="s">
        <v>1932</v>
      </c>
      <c r="M173" s="635"/>
      <c r="N173" s="635"/>
      <c r="O173" s="635"/>
      <c r="P173" s="635"/>
      <c r="Q173" s="635"/>
      <c r="R173" s="635"/>
      <c r="S173" s="34"/>
      <c r="T173" s="34"/>
      <c r="U173" s="635"/>
      <c r="V173" s="34"/>
      <c r="W173" s="34"/>
      <c r="X173" s="680" t="s">
        <v>1899</v>
      </c>
      <c r="Y173" s="677" t="s">
        <v>1897</v>
      </c>
      <c r="Z173" s="677" t="s">
        <v>1899</v>
      </c>
      <c r="AA173" s="681" t="s">
        <v>1898</v>
      </c>
      <c r="AB173" s="680" t="s">
        <v>1899</v>
      </c>
      <c r="AC173" s="636" t="s">
        <v>1900</v>
      </c>
      <c r="AD173" s="636"/>
      <c r="AE173" s="636"/>
      <c r="AF173" s="636" t="s">
        <v>1899</v>
      </c>
      <c r="AG173" s="636" t="s">
        <v>1901</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5" customHeight="1">
      <c r="A174" s="656"/>
      <c r="B174" s="2432"/>
      <c r="C174" s="657" t="s">
        <v>1912</v>
      </c>
      <c r="D174" s="658"/>
      <c r="E174" s="658"/>
      <c r="F174" s="658"/>
      <c r="G174" s="658"/>
      <c r="H174" s="658"/>
      <c r="I174" s="658"/>
      <c r="J174" s="666"/>
      <c r="K174" s="673"/>
      <c r="L174" s="676" t="s">
        <v>1933</v>
      </c>
      <c r="M174" s="676"/>
      <c r="N174" s="676"/>
      <c r="O174" s="676"/>
      <c r="P174" s="676"/>
      <c r="Q174" s="676"/>
      <c r="R174" s="676"/>
      <c r="S174" s="660"/>
      <c r="T174" s="660"/>
      <c r="U174" s="676"/>
      <c r="V174" s="660"/>
      <c r="W174" s="660"/>
      <c r="X174" s="668" t="s">
        <v>1899</v>
      </c>
      <c r="Y174" s="669" t="s">
        <v>1897</v>
      </c>
      <c r="Z174" s="669" t="s">
        <v>1899</v>
      </c>
      <c r="AA174" s="670" t="s">
        <v>1898</v>
      </c>
      <c r="AB174" s="668" t="s">
        <v>1899</v>
      </c>
      <c r="AC174" s="658" t="s">
        <v>1900</v>
      </c>
      <c r="AD174" s="658"/>
      <c r="AE174" s="658"/>
      <c r="AF174" s="658" t="s">
        <v>1899</v>
      </c>
      <c r="AG174" s="658" t="s">
        <v>1901</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5" customHeight="1">
      <c r="A175" s="656"/>
      <c r="B175" s="2432"/>
      <c r="C175" s="657" t="s">
        <v>1913</v>
      </c>
      <c r="D175" s="658"/>
      <c r="E175" s="658"/>
      <c r="F175" s="658"/>
      <c r="G175" s="658"/>
      <c r="H175" s="658"/>
      <c r="I175" s="658"/>
      <c r="J175" s="666"/>
      <c r="K175" s="673"/>
      <c r="L175" s="676" t="s">
        <v>1934</v>
      </c>
      <c r="M175" s="676"/>
      <c r="N175" s="676"/>
      <c r="O175" s="676"/>
      <c r="P175" s="676"/>
      <c r="Q175" s="676"/>
      <c r="R175" s="676"/>
      <c r="S175" s="660"/>
      <c r="T175" s="660"/>
      <c r="U175" s="676"/>
      <c r="V175" s="660"/>
      <c r="W175" s="660"/>
      <c r="X175" s="668" t="s">
        <v>1899</v>
      </c>
      <c r="Y175" s="669" t="s">
        <v>1897</v>
      </c>
      <c r="Z175" s="669" t="s">
        <v>1899</v>
      </c>
      <c r="AA175" s="670" t="s">
        <v>1898</v>
      </c>
      <c r="AB175" s="668" t="s">
        <v>1899</v>
      </c>
      <c r="AC175" s="658" t="s">
        <v>1900</v>
      </c>
      <c r="AD175" s="658"/>
      <c r="AE175" s="658"/>
      <c r="AF175" s="658" t="s">
        <v>1899</v>
      </c>
      <c r="AG175" s="658" t="s">
        <v>1901</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5" customHeight="1">
      <c r="A176" s="656"/>
      <c r="B176" s="2432"/>
      <c r="C176" s="657" t="s">
        <v>1914</v>
      </c>
      <c r="D176" s="658"/>
      <c r="E176" s="658"/>
      <c r="F176" s="658"/>
      <c r="G176" s="658"/>
      <c r="H176" s="658"/>
      <c r="I176" s="658"/>
      <c r="J176" s="666"/>
      <c r="K176" s="673"/>
      <c r="L176" s="676" t="s">
        <v>1935</v>
      </c>
      <c r="M176" s="676"/>
      <c r="N176" s="676"/>
      <c r="O176" s="676"/>
      <c r="P176" s="676"/>
      <c r="Q176" s="676"/>
      <c r="R176" s="676"/>
      <c r="S176" s="660"/>
      <c r="T176" s="660"/>
      <c r="U176" s="676"/>
      <c r="V176" s="660"/>
      <c r="W176" s="660"/>
      <c r="X176" s="668" t="s">
        <v>1899</v>
      </c>
      <c r="Y176" s="669" t="s">
        <v>1897</v>
      </c>
      <c r="Z176" s="669" t="s">
        <v>1899</v>
      </c>
      <c r="AA176" s="670" t="s">
        <v>1898</v>
      </c>
      <c r="AB176" s="668" t="s">
        <v>1899</v>
      </c>
      <c r="AC176" s="658" t="s">
        <v>1900</v>
      </c>
      <c r="AD176" s="658"/>
      <c r="AE176" s="658"/>
      <c r="AF176" s="658" t="s">
        <v>1899</v>
      </c>
      <c r="AG176" s="658" t="s">
        <v>1901</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5" customHeight="1">
      <c r="A177" s="656"/>
      <c r="B177" s="2432"/>
      <c r="C177" s="657" t="s">
        <v>1915</v>
      </c>
      <c r="D177" s="658"/>
      <c r="E177" s="658"/>
      <c r="F177" s="658"/>
      <c r="G177" s="2438"/>
      <c r="H177" s="2438"/>
      <c r="I177" s="2438"/>
      <c r="J177" s="2438"/>
      <c r="K177" s="670" t="s">
        <v>1916</v>
      </c>
      <c r="L177" s="676" t="s">
        <v>1924</v>
      </c>
      <c r="M177" s="676"/>
      <c r="N177" s="676"/>
      <c r="O177" s="676"/>
      <c r="P177" s="676"/>
      <c r="Q177" s="676"/>
      <c r="R177" s="676"/>
      <c r="S177" s="660"/>
      <c r="T177" s="660"/>
      <c r="U177" s="676"/>
      <c r="V177" s="660"/>
      <c r="W177" s="660"/>
      <c r="X177" s="668" t="s">
        <v>1899</v>
      </c>
      <c r="Y177" s="669" t="s">
        <v>1897</v>
      </c>
      <c r="Z177" s="669" t="s">
        <v>1899</v>
      </c>
      <c r="AA177" s="670" t="s">
        <v>1898</v>
      </c>
      <c r="AB177" s="668" t="s">
        <v>1899</v>
      </c>
      <c r="AC177" s="658" t="s">
        <v>1900</v>
      </c>
      <c r="AD177" s="658"/>
      <c r="AE177" s="658"/>
      <c r="AF177" s="658" t="s">
        <v>1899</v>
      </c>
      <c r="AG177" s="658" t="s">
        <v>1901</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5" customHeight="1">
      <c r="A178" s="656"/>
      <c r="B178" s="2432"/>
      <c r="C178" s="2437"/>
      <c r="D178" s="2438"/>
      <c r="E178" s="2438"/>
      <c r="F178" s="2438"/>
      <c r="G178" s="2438"/>
      <c r="H178" s="2438"/>
      <c r="I178" s="2438"/>
      <c r="J178" s="2438"/>
      <c r="K178" s="2439"/>
      <c r="L178" s="2437"/>
      <c r="M178" s="2438"/>
      <c r="N178" s="2438"/>
      <c r="O178" s="2438"/>
      <c r="P178" s="2438"/>
      <c r="Q178" s="2438"/>
      <c r="R178" s="2438"/>
      <c r="S178" s="2438"/>
      <c r="T178" s="2438"/>
      <c r="U178" s="2438"/>
      <c r="V178" s="2438"/>
      <c r="W178" s="2439"/>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5" customHeight="1">
      <c r="A179" s="656"/>
      <c r="B179" s="2433"/>
      <c r="C179" s="2437"/>
      <c r="D179" s="2438"/>
      <c r="E179" s="2438"/>
      <c r="F179" s="2438"/>
      <c r="G179" s="2438"/>
      <c r="H179" s="2438"/>
      <c r="I179" s="2438"/>
      <c r="J179" s="2438"/>
      <c r="K179" s="2439"/>
      <c r="L179" s="2437"/>
      <c r="M179" s="2438"/>
      <c r="N179" s="2438"/>
      <c r="O179" s="2438"/>
      <c r="P179" s="2438"/>
      <c r="Q179" s="2438"/>
      <c r="R179" s="2438"/>
      <c r="S179" s="2438"/>
      <c r="T179" s="2438"/>
      <c r="U179" s="2438"/>
      <c r="V179" s="2438"/>
      <c r="W179" s="2439"/>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5"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5" customHeight="1">
      <c r="A181" s="650" t="s">
        <v>1860</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5" customHeight="1">
      <c r="A182" s="656"/>
      <c r="B182" s="2431" t="s">
        <v>1906</v>
      </c>
      <c r="C182" s="2434" t="s">
        <v>1907</v>
      </c>
      <c r="D182" s="2435"/>
      <c r="E182" s="2435"/>
      <c r="F182" s="2435"/>
      <c r="G182" s="2435"/>
      <c r="H182" s="2435"/>
      <c r="I182" s="2435"/>
      <c r="J182" s="2435"/>
      <c r="K182" s="2436"/>
      <c r="L182" s="2434" t="s">
        <v>1908</v>
      </c>
      <c r="M182" s="2435"/>
      <c r="N182" s="2435"/>
      <c r="O182" s="2435"/>
      <c r="P182" s="2435"/>
      <c r="Q182" s="2435"/>
      <c r="R182" s="2435"/>
      <c r="S182" s="2435"/>
      <c r="T182" s="2435"/>
      <c r="U182" s="2435"/>
      <c r="V182" s="2435"/>
      <c r="W182" s="2435"/>
      <c r="X182" s="2435"/>
      <c r="Y182" s="2435"/>
      <c r="Z182" s="2435"/>
      <c r="AA182" s="2436"/>
      <c r="AB182" s="2434" t="s">
        <v>1909</v>
      </c>
      <c r="AC182" s="2435"/>
      <c r="AD182" s="2435"/>
      <c r="AE182" s="2435"/>
      <c r="AF182" s="2435"/>
      <c r="AG182" s="2435"/>
      <c r="AH182" s="2435"/>
      <c r="AI182" s="2435"/>
      <c r="AJ182" s="2435"/>
      <c r="AK182" s="2435"/>
      <c r="AL182" s="2435"/>
      <c r="AM182" s="2435"/>
      <c r="AN182" s="2435"/>
      <c r="AO182" s="2436"/>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5" customHeight="1">
      <c r="A183" s="656"/>
      <c r="B183" s="2432"/>
      <c r="C183" s="1910"/>
      <c r="D183" s="1911"/>
      <c r="E183" s="1911"/>
      <c r="F183" s="1911"/>
      <c r="G183" s="1911"/>
      <c r="H183" s="1911"/>
      <c r="I183" s="1911"/>
      <c r="J183" s="1911"/>
      <c r="K183" s="1912"/>
      <c r="L183" s="1910"/>
      <c r="M183" s="1911"/>
      <c r="N183" s="1911"/>
      <c r="O183" s="1911"/>
      <c r="P183" s="1911"/>
      <c r="Q183" s="1911"/>
      <c r="R183" s="1911"/>
      <c r="S183" s="1911"/>
      <c r="T183" s="1911"/>
      <c r="U183" s="1911"/>
      <c r="V183" s="1911"/>
      <c r="W183" s="1911"/>
      <c r="X183" s="1911"/>
      <c r="Y183" s="1911"/>
      <c r="Z183" s="1911"/>
      <c r="AA183" s="1912"/>
      <c r="AB183" s="1910"/>
      <c r="AC183" s="1911"/>
      <c r="AD183" s="1911"/>
      <c r="AE183" s="1911"/>
      <c r="AF183" s="1911"/>
      <c r="AG183" s="1911"/>
      <c r="AH183" s="1911"/>
      <c r="AI183" s="1911"/>
      <c r="AJ183" s="1911"/>
      <c r="AK183" s="1911"/>
      <c r="AL183" s="1911"/>
      <c r="AM183" s="1911"/>
      <c r="AN183" s="1911"/>
      <c r="AO183" s="1912"/>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5" customHeight="1">
      <c r="A184" s="656"/>
      <c r="B184" s="2432"/>
      <c r="C184" s="657" t="s">
        <v>1919</v>
      </c>
      <c r="D184" s="658"/>
      <c r="E184" s="658"/>
      <c r="F184" s="658"/>
      <c r="G184" s="658"/>
      <c r="H184" s="658"/>
      <c r="I184" s="658"/>
      <c r="J184" s="666"/>
      <c r="K184" s="673"/>
      <c r="L184" s="658" t="s">
        <v>1926</v>
      </c>
      <c r="M184" s="658"/>
      <c r="N184" s="658"/>
      <c r="O184" s="658"/>
      <c r="P184" s="658"/>
      <c r="Q184" s="658"/>
      <c r="R184" s="658"/>
      <c r="S184" s="666"/>
      <c r="T184" s="666"/>
      <c r="U184" s="658"/>
      <c r="V184" s="666"/>
      <c r="W184" s="666"/>
      <c r="X184" s="668" t="s">
        <v>1899</v>
      </c>
      <c r="Y184" s="669" t="s">
        <v>1897</v>
      </c>
      <c r="Z184" s="669" t="s">
        <v>1899</v>
      </c>
      <c r="AA184" s="670" t="s">
        <v>1898</v>
      </c>
      <c r="AB184" s="668" t="s">
        <v>1899</v>
      </c>
      <c r="AC184" s="658" t="s">
        <v>1900</v>
      </c>
      <c r="AD184" s="658"/>
      <c r="AE184" s="658"/>
      <c r="AF184" s="658" t="s">
        <v>1899</v>
      </c>
      <c r="AG184" s="658" t="s">
        <v>1901</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5" customHeight="1">
      <c r="A185" s="656"/>
      <c r="B185" s="2432"/>
      <c r="C185" s="657" t="s">
        <v>1920</v>
      </c>
      <c r="D185" s="658"/>
      <c r="E185" s="658"/>
      <c r="F185" s="658"/>
      <c r="G185" s="658"/>
      <c r="H185" s="658"/>
      <c r="I185" s="658"/>
      <c r="J185" s="666"/>
      <c r="K185" s="673"/>
      <c r="L185" s="635" t="s">
        <v>1927</v>
      </c>
      <c r="M185" s="635"/>
      <c r="N185" s="635"/>
      <c r="O185" s="635"/>
      <c r="P185" s="635"/>
      <c r="Q185" s="635"/>
      <c r="R185" s="635"/>
      <c r="S185" s="34"/>
      <c r="T185" s="34"/>
      <c r="U185" s="635"/>
      <c r="V185" s="34"/>
      <c r="W185" s="34"/>
      <c r="X185" s="680" t="s">
        <v>1899</v>
      </c>
      <c r="Y185" s="677" t="s">
        <v>1897</v>
      </c>
      <c r="Z185" s="677" t="s">
        <v>1899</v>
      </c>
      <c r="AA185" s="681" t="s">
        <v>1898</v>
      </c>
      <c r="AB185" s="680" t="s">
        <v>1899</v>
      </c>
      <c r="AC185" s="636" t="s">
        <v>1900</v>
      </c>
      <c r="AD185" s="636"/>
      <c r="AE185" s="636"/>
      <c r="AF185" s="636" t="s">
        <v>1899</v>
      </c>
      <c r="AG185" s="636" t="s">
        <v>1901</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5" customHeight="1">
      <c r="A186" s="656"/>
      <c r="B186" s="2432"/>
      <c r="C186" s="657" t="s">
        <v>1921</v>
      </c>
      <c r="D186" s="658"/>
      <c r="E186" s="658"/>
      <c r="F186" s="658"/>
      <c r="G186" s="658"/>
      <c r="H186" s="658"/>
      <c r="I186" s="658"/>
      <c r="J186" s="666"/>
      <c r="K186" s="673"/>
      <c r="L186" s="676" t="s">
        <v>1928</v>
      </c>
      <c r="M186" s="676"/>
      <c r="N186" s="676"/>
      <c r="O186" s="676"/>
      <c r="P186" s="676"/>
      <c r="Q186" s="676"/>
      <c r="R186" s="676"/>
      <c r="S186" s="660"/>
      <c r="T186" s="660"/>
      <c r="U186" s="676"/>
      <c r="V186" s="660"/>
      <c r="W186" s="660"/>
      <c r="X186" s="668" t="s">
        <v>1899</v>
      </c>
      <c r="Y186" s="669" t="s">
        <v>1897</v>
      </c>
      <c r="Z186" s="669" t="s">
        <v>1899</v>
      </c>
      <c r="AA186" s="670" t="s">
        <v>1898</v>
      </c>
      <c r="AB186" s="668" t="s">
        <v>1899</v>
      </c>
      <c r="AC186" s="658" t="s">
        <v>1900</v>
      </c>
      <c r="AD186" s="658"/>
      <c r="AE186" s="658"/>
      <c r="AF186" s="658" t="s">
        <v>1899</v>
      </c>
      <c r="AG186" s="658" t="s">
        <v>1901</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5" customHeight="1">
      <c r="A187" s="656"/>
      <c r="B187" s="2432"/>
      <c r="C187" s="657" t="s">
        <v>1922</v>
      </c>
      <c r="D187" s="658"/>
      <c r="E187" s="658"/>
      <c r="F187" s="658"/>
      <c r="G187" s="658"/>
      <c r="H187" s="658"/>
      <c r="I187" s="658"/>
      <c r="J187" s="666"/>
      <c r="K187" s="673"/>
      <c r="L187" s="676" t="s">
        <v>1929</v>
      </c>
      <c r="M187" s="676"/>
      <c r="N187" s="676"/>
      <c r="O187" s="676"/>
      <c r="P187" s="676"/>
      <c r="Q187" s="676"/>
      <c r="R187" s="676"/>
      <c r="S187" s="660"/>
      <c r="T187" s="660"/>
      <c r="U187" s="676"/>
      <c r="V187" s="660"/>
      <c r="W187" s="660"/>
      <c r="X187" s="668" t="s">
        <v>1899</v>
      </c>
      <c r="Y187" s="669" t="s">
        <v>1897</v>
      </c>
      <c r="Z187" s="669" t="s">
        <v>1899</v>
      </c>
      <c r="AA187" s="670" t="s">
        <v>1898</v>
      </c>
      <c r="AB187" s="668" t="s">
        <v>1899</v>
      </c>
      <c r="AC187" s="658" t="s">
        <v>1900</v>
      </c>
      <c r="AD187" s="658"/>
      <c r="AE187" s="658"/>
      <c r="AF187" s="658" t="s">
        <v>1899</v>
      </c>
      <c r="AG187" s="658" t="s">
        <v>1901</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5" customHeight="1">
      <c r="A188" s="656"/>
      <c r="B188" s="2432"/>
      <c r="C188" s="657" t="s">
        <v>1923</v>
      </c>
      <c r="D188" s="658"/>
      <c r="E188" s="658"/>
      <c r="F188" s="658"/>
      <c r="G188" s="658"/>
      <c r="H188" s="658"/>
      <c r="I188" s="658"/>
      <c r="J188" s="666"/>
      <c r="K188" s="673"/>
      <c r="L188" s="676" t="s">
        <v>1930</v>
      </c>
      <c r="M188" s="676"/>
      <c r="N188" s="676"/>
      <c r="O188" s="676"/>
      <c r="P188" s="676"/>
      <c r="Q188" s="676"/>
      <c r="R188" s="676"/>
      <c r="S188" s="660"/>
      <c r="T188" s="660"/>
      <c r="U188" s="676"/>
      <c r="V188" s="660"/>
      <c r="W188" s="660"/>
      <c r="X188" s="668" t="s">
        <v>1899</v>
      </c>
      <c r="Y188" s="669" t="s">
        <v>1897</v>
      </c>
      <c r="Z188" s="669" t="s">
        <v>1899</v>
      </c>
      <c r="AA188" s="670" t="s">
        <v>1898</v>
      </c>
      <c r="AB188" s="668" t="s">
        <v>1899</v>
      </c>
      <c r="AC188" s="658" t="s">
        <v>1900</v>
      </c>
      <c r="AD188" s="658"/>
      <c r="AE188" s="658"/>
      <c r="AF188" s="658" t="s">
        <v>1899</v>
      </c>
      <c r="AG188" s="658" t="s">
        <v>1901</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5" customHeight="1">
      <c r="A189" s="656"/>
      <c r="B189" s="2432"/>
      <c r="C189" s="657" t="s">
        <v>1925</v>
      </c>
      <c r="D189" s="658"/>
      <c r="E189" s="658"/>
      <c r="F189" s="658"/>
      <c r="G189" s="682"/>
      <c r="H189" s="682"/>
      <c r="I189" s="682"/>
      <c r="J189" s="682"/>
      <c r="K189" s="670"/>
      <c r="L189" s="676" t="s">
        <v>1924</v>
      </c>
      <c r="M189" s="676"/>
      <c r="N189" s="676"/>
      <c r="O189" s="676"/>
      <c r="P189" s="676"/>
      <c r="Q189" s="676"/>
      <c r="R189" s="676"/>
      <c r="S189" s="660"/>
      <c r="T189" s="660"/>
      <c r="U189" s="676"/>
      <c r="V189" s="660"/>
      <c r="W189" s="660"/>
      <c r="X189" s="668" t="s">
        <v>1899</v>
      </c>
      <c r="Y189" s="669" t="s">
        <v>1897</v>
      </c>
      <c r="Z189" s="669" t="s">
        <v>1899</v>
      </c>
      <c r="AA189" s="670" t="s">
        <v>1898</v>
      </c>
      <c r="AB189" s="668" t="s">
        <v>1899</v>
      </c>
      <c r="AC189" s="658" t="s">
        <v>1900</v>
      </c>
      <c r="AD189" s="658"/>
      <c r="AE189" s="658"/>
      <c r="AF189" s="658" t="s">
        <v>1899</v>
      </c>
      <c r="AG189" s="658" t="s">
        <v>1901</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5" customHeight="1">
      <c r="A190" s="656"/>
      <c r="B190" s="2432"/>
      <c r="C190" s="2437"/>
      <c r="D190" s="2438"/>
      <c r="E190" s="2438"/>
      <c r="F190" s="2438"/>
      <c r="G190" s="2438"/>
      <c r="H190" s="2438"/>
      <c r="I190" s="2438"/>
      <c r="J190" s="2438"/>
      <c r="K190" s="2439"/>
      <c r="L190" s="2437"/>
      <c r="M190" s="2438"/>
      <c r="N190" s="2438"/>
      <c r="O190" s="2438"/>
      <c r="P190" s="2438"/>
      <c r="Q190" s="2438"/>
      <c r="R190" s="2438"/>
      <c r="S190" s="2438"/>
      <c r="T190" s="2438"/>
      <c r="U190" s="2438"/>
      <c r="V190" s="2438"/>
      <c r="W190" s="2439"/>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5" customHeight="1">
      <c r="A191" s="656"/>
      <c r="B191" s="2433"/>
      <c r="C191" s="2437"/>
      <c r="D191" s="2438"/>
      <c r="E191" s="2438"/>
      <c r="F191" s="2438"/>
      <c r="G191" s="2438"/>
      <c r="H191" s="2438"/>
      <c r="I191" s="2438"/>
      <c r="J191" s="2438"/>
      <c r="K191" s="2439"/>
      <c r="L191" s="2437"/>
      <c r="M191" s="2438"/>
      <c r="N191" s="2438"/>
      <c r="O191" s="2438"/>
      <c r="P191" s="2438"/>
      <c r="Q191" s="2438"/>
      <c r="R191" s="2438"/>
      <c r="S191" s="2438"/>
      <c r="T191" s="2438"/>
      <c r="U191" s="2438"/>
      <c r="V191" s="2438"/>
      <c r="W191" s="2439"/>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5"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5"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5"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5" customHeight="1">
      <c r="A195" s="304" t="s">
        <v>1852</v>
      </c>
      <c r="Y195" s="2411">
        <f>Y59</f>
        <v>0</v>
      </c>
      <c r="Z195" s="2412"/>
      <c r="AA195" s="2412"/>
      <c r="AB195" s="2412"/>
      <c r="AC195" s="2412"/>
      <c r="AD195" s="2412"/>
      <c r="AE195" s="2412"/>
      <c r="AF195" s="2412"/>
      <c r="AG195" s="2412"/>
      <c r="AH195" s="2412"/>
      <c r="AI195" s="2412"/>
      <c r="AJ195" s="2415" t="s">
        <v>1855</v>
      </c>
      <c r="AK195" s="2415"/>
      <c r="AL195" s="2415"/>
      <c r="AM195" s="2415"/>
      <c r="AN195" s="2415"/>
      <c r="AO195" s="2416"/>
      <c r="AQ195" s="402"/>
    </row>
    <row r="196" spans="1:71" ht="12.65" customHeight="1">
      <c r="C196" s="651" t="s">
        <v>1853</v>
      </c>
      <c r="Y196" s="2413"/>
      <c r="Z196" s="2414"/>
      <c r="AA196" s="2414"/>
      <c r="AB196" s="2414"/>
      <c r="AC196" s="2414"/>
      <c r="AD196" s="2414"/>
      <c r="AE196" s="2414"/>
      <c r="AF196" s="2414"/>
      <c r="AG196" s="2414"/>
      <c r="AH196" s="2414"/>
      <c r="AI196" s="2414"/>
      <c r="AJ196" s="2417"/>
      <c r="AK196" s="2417"/>
      <c r="AL196" s="2417"/>
      <c r="AM196" s="2417"/>
      <c r="AN196" s="2417"/>
      <c r="AO196" s="2418"/>
    </row>
    <row r="197" spans="1:71" ht="12.65" customHeight="1">
      <c r="AI197" s="652"/>
      <c r="AJ197" s="652"/>
      <c r="AK197" s="652"/>
      <c r="AL197" s="652"/>
      <c r="AM197" s="652"/>
      <c r="AN197" s="652"/>
    </row>
    <row r="198" spans="1:71" ht="12.65" customHeight="1">
      <c r="AI198" s="652"/>
      <c r="AJ198" s="652"/>
      <c r="AK198" s="652"/>
      <c r="AL198" s="652"/>
      <c r="AM198" s="652"/>
      <c r="AN198" s="652"/>
    </row>
    <row r="199" spans="1:71" ht="12.65" customHeight="1">
      <c r="AI199" s="652"/>
      <c r="AJ199" s="652"/>
      <c r="AK199" s="652"/>
      <c r="AL199" s="652"/>
      <c r="AM199" s="652"/>
      <c r="AN199" s="652"/>
    </row>
    <row r="200" spans="1:71" ht="12.65" customHeight="1">
      <c r="A200" s="304" t="s">
        <v>1854</v>
      </c>
      <c r="Q200" s="646"/>
      <c r="R200" s="646"/>
      <c r="Y200" s="2411">
        <f>Y64</f>
        <v>0</v>
      </c>
      <c r="Z200" s="2412"/>
      <c r="AA200" s="2412"/>
      <c r="AB200" s="2412"/>
      <c r="AC200" s="2412"/>
      <c r="AD200" s="2412"/>
      <c r="AE200" s="2412"/>
      <c r="AF200" s="2412"/>
      <c r="AG200" s="2412"/>
      <c r="AH200" s="2412"/>
      <c r="AI200" s="2412"/>
      <c r="AJ200" s="2415" t="s">
        <v>1855</v>
      </c>
      <c r="AK200" s="2415"/>
      <c r="AL200" s="2415"/>
      <c r="AM200" s="2415"/>
      <c r="AN200" s="2415"/>
      <c r="AO200" s="2416"/>
    </row>
    <row r="201" spans="1:71" ht="12.65" customHeight="1">
      <c r="C201" s="304" t="s">
        <v>1856</v>
      </c>
      <c r="Q201" s="646"/>
      <c r="R201" s="646"/>
      <c r="Y201" s="2413"/>
      <c r="Z201" s="2414"/>
      <c r="AA201" s="2414"/>
      <c r="AB201" s="2414"/>
      <c r="AC201" s="2414"/>
      <c r="AD201" s="2414"/>
      <c r="AE201" s="2414"/>
      <c r="AF201" s="2414"/>
      <c r="AG201" s="2414"/>
      <c r="AH201" s="2414"/>
      <c r="AI201" s="2414"/>
      <c r="AJ201" s="2417"/>
      <c r="AK201" s="2417"/>
      <c r="AL201" s="2417"/>
      <c r="AM201" s="2417"/>
      <c r="AN201" s="2417"/>
      <c r="AO201" s="2418"/>
    </row>
    <row r="202" spans="1:71" ht="12.65" customHeight="1">
      <c r="B202" s="649"/>
      <c r="C202" s="649"/>
      <c r="D202" s="649"/>
      <c r="E202" s="649"/>
      <c r="F202" s="649"/>
      <c r="G202" s="649"/>
      <c r="H202" s="649"/>
      <c r="I202" s="649"/>
      <c r="J202" s="649"/>
      <c r="K202" s="649"/>
      <c r="L202" s="649"/>
      <c r="M202" s="649"/>
      <c r="N202" s="649"/>
      <c r="O202" s="649"/>
      <c r="P202" s="649"/>
    </row>
    <row r="203" spans="1:71" ht="12.65" customHeight="1">
      <c r="B203" s="649"/>
      <c r="C203" s="649"/>
      <c r="D203" s="649"/>
      <c r="E203" s="649"/>
      <c r="F203" s="649"/>
      <c r="G203" s="649"/>
      <c r="H203" s="649"/>
      <c r="I203" s="649"/>
      <c r="J203" s="649"/>
      <c r="K203" s="649"/>
      <c r="L203" s="649"/>
      <c r="M203" s="649"/>
      <c r="N203" s="649"/>
      <c r="O203" s="649"/>
      <c r="P203" s="649"/>
    </row>
    <row r="204" spans="1:71" ht="12.65" customHeight="1">
      <c r="B204" s="649"/>
      <c r="C204" s="649"/>
      <c r="D204" s="649"/>
      <c r="E204" s="649"/>
      <c r="F204" s="649"/>
      <c r="G204" s="649"/>
      <c r="H204" s="649"/>
      <c r="I204" s="649"/>
      <c r="J204" s="649"/>
      <c r="K204" s="649"/>
      <c r="L204" s="649"/>
      <c r="M204" s="649"/>
      <c r="N204" s="649"/>
      <c r="O204" s="649"/>
      <c r="P204" s="649"/>
    </row>
    <row r="205" spans="1:71" ht="12.65" customHeight="1">
      <c r="A205" s="304" t="s">
        <v>1865</v>
      </c>
      <c r="Q205" s="646"/>
      <c r="R205" s="646"/>
      <c r="Y205" s="647"/>
      <c r="Z205" s="647"/>
      <c r="AA205" s="647"/>
      <c r="AB205" s="647"/>
      <c r="AC205" s="647"/>
      <c r="AD205" s="647"/>
      <c r="AE205" s="647"/>
      <c r="AF205" s="647"/>
      <c r="AG205" s="648"/>
      <c r="AH205" s="648"/>
    </row>
    <row r="206" spans="1:71" ht="12.65" customHeight="1">
      <c r="Q206" s="646"/>
      <c r="R206" s="646"/>
      <c r="Y206" s="647"/>
      <c r="Z206" s="647"/>
      <c r="AA206" s="647"/>
      <c r="AB206" s="647"/>
      <c r="AC206" s="647"/>
      <c r="AD206" s="647"/>
      <c r="AE206" s="647"/>
      <c r="AF206" s="647"/>
      <c r="AG206" s="648"/>
      <c r="AH206" s="648"/>
    </row>
    <row r="207" spans="1:71" ht="12.65" customHeight="1">
      <c r="B207" s="2419" t="s">
        <v>1866</v>
      </c>
      <c r="C207" s="2420"/>
      <c r="D207" s="2420"/>
      <c r="E207" s="2420"/>
      <c r="F207" s="2420"/>
      <c r="G207" s="2420"/>
      <c r="H207" s="2420"/>
      <c r="I207" s="2420"/>
      <c r="J207" s="2420"/>
      <c r="K207" s="2420"/>
      <c r="L207" s="2420"/>
      <c r="M207" s="2420"/>
      <c r="N207" s="2421"/>
      <c r="O207" s="2419" t="s">
        <v>1867</v>
      </c>
      <c r="P207" s="2420"/>
      <c r="Q207" s="2420"/>
      <c r="R207" s="2420"/>
      <c r="S207" s="2420"/>
      <c r="T207" s="2420"/>
      <c r="U207" s="2420"/>
      <c r="V207" s="2420"/>
      <c r="W207" s="2420"/>
      <c r="X207" s="2420"/>
      <c r="Y207" s="2421"/>
      <c r="Z207" s="2425" t="s">
        <v>1868</v>
      </c>
      <c r="AA207" s="2426"/>
      <c r="AB207" s="2426"/>
      <c r="AC207" s="2426"/>
      <c r="AD207" s="2426"/>
      <c r="AE207" s="2426"/>
      <c r="AF207" s="2426"/>
      <c r="AG207" s="2426"/>
      <c r="AH207" s="2426"/>
      <c r="AI207" s="2426"/>
      <c r="AJ207" s="2426"/>
      <c r="AK207" s="2426"/>
      <c r="AL207" s="2426"/>
      <c r="AM207" s="2426"/>
      <c r="AN207" s="2426"/>
      <c r="AO207" s="2427"/>
    </row>
    <row r="208" spans="1:71" ht="12.65" customHeight="1">
      <c r="B208" s="2422"/>
      <c r="C208" s="2423"/>
      <c r="D208" s="2423"/>
      <c r="E208" s="2423"/>
      <c r="F208" s="2423"/>
      <c r="G208" s="2423"/>
      <c r="H208" s="2423"/>
      <c r="I208" s="2423"/>
      <c r="J208" s="2423"/>
      <c r="K208" s="2423"/>
      <c r="L208" s="2423"/>
      <c r="M208" s="2423"/>
      <c r="N208" s="2424"/>
      <c r="O208" s="2422"/>
      <c r="P208" s="2423"/>
      <c r="Q208" s="2423"/>
      <c r="R208" s="2423"/>
      <c r="S208" s="2423"/>
      <c r="T208" s="2423"/>
      <c r="U208" s="2423"/>
      <c r="V208" s="2423"/>
      <c r="W208" s="2423"/>
      <c r="X208" s="2423"/>
      <c r="Y208" s="2424"/>
      <c r="Z208" s="2428"/>
      <c r="AA208" s="2429"/>
      <c r="AB208" s="2429"/>
      <c r="AC208" s="2429"/>
      <c r="AD208" s="2429"/>
      <c r="AE208" s="2429"/>
      <c r="AF208" s="2429"/>
      <c r="AG208" s="2429"/>
      <c r="AH208" s="2429"/>
      <c r="AI208" s="2429"/>
      <c r="AJ208" s="2429"/>
      <c r="AK208" s="2429"/>
      <c r="AL208" s="2429"/>
      <c r="AM208" s="2429"/>
      <c r="AN208" s="2429"/>
      <c r="AO208" s="2430"/>
    </row>
    <row r="209" spans="2:41" ht="12.65" customHeight="1">
      <c r="B209" s="2393"/>
      <c r="C209" s="2394"/>
      <c r="D209" s="2394"/>
      <c r="E209" s="2394"/>
      <c r="F209" s="2394"/>
      <c r="G209" s="2394"/>
      <c r="H209" s="2394"/>
      <c r="I209" s="2394"/>
      <c r="J209" s="2394"/>
      <c r="K209" s="2394"/>
      <c r="L209" s="2394"/>
      <c r="M209" s="2394"/>
      <c r="N209" s="2395"/>
      <c r="O209" s="2393"/>
      <c r="P209" s="2394"/>
      <c r="Q209" s="2394"/>
      <c r="R209" s="2394"/>
      <c r="S209" s="2394"/>
      <c r="T209" s="2394"/>
      <c r="U209" s="2394"/>
      <c r="V209" s="2394"/>
      <c r="W209" s="2394"/>
      <c r="X209" s="2394"/>
      <c r="Y209" s="2395"/>
      <c r="Z209" s="2402"/>
      <c r="AA209" s="2403"/>
      <c r="AB209" s="2403"/>
      <c r="AC209" s="2403"/>
      <c r="AD209" s="2403"/>
      <c r="AE209" s="2403"/>
      <c r="AF209" s="2403"/>
      <c r="AG209" s="2403"/>
      <c r="AH209" s="2403"/>
      <c r="AI209" s="2403"/>
      <c r="AJ209" s="2403"/>
      <c r="AK209" s="2403"/>
      <c r="AL209" s="2403"/>
      <c r="AM209" s="2403"/>
      <c r="AN209" s="2403"/>
      <c r="AO209" s="2404"/>
    </row>
    <row r="210" spans="2:41" ht="12.65" customHeight="1">
      <c r="B210" s="2396"/>
      <c r="C210" s="2397"/>
      <c r="D210" s="2397"/>
      <c r="E210" s="2397"/>
      <c r="F210" s="2397"/>
      <c r="G210" s="2397"/>
      <c r="H210" s="2397"/>
      <c r="I210" s="2397"/>
      <c r="J210" s="2397"/>
      <c r="K210" s="2397"/>
      <c r="L210" s="2397"/>
      <c r="M210" s="2397"/>
      <c r="N210" s="2398"/>
      <c r="O210" s="2396"/>
      <c r="P210" s="2397"/>
      <c r="Q210" s="2397"/>
      <c r="R210" s="2397"/>
      <c r="S210" s="2397"/>
      <c r="T210" s="2397"/>
      <c r="U210" s="2397"/>
      <c r="V210" s="2397"/>
      <c r="W210" s="2397"/>
      <c r="X210" s="2397"/>
      <c r="Y210" s="2398"/>
      <c r="Z210" s="2405"/>
      <c r="AA210" s="2406"/>
      <c r="AB210" s="2406"/>
      <c r="AC210" s="2406"/>
      <c r="AD210" s="2406"/>
      <c r="AE210" s="2406"/>
      <c r="AF210" s="2406"/>
      <c r="AG210" s="2406"/>
      <c r="AH210" s="2406"/>
      <c r="AI210" s="2406"/>
      <c r="AJ210" s="2406"/>
      <c r="AK210" s="2406"/>
      <c r="AL210" s="2406"/>
      <c r="AM210" s="2406"/>
      <c r="AN210" s="2406"/>
      <c r="AO210" s="2407"/>
    </row>
    <row r="211" spans="2:41" ht="12.65" customHeight="1">
      <c r="B211" s="2399"/>
      <c r="C211" s="2400"/>
      <c r="D211" s="2400"/>
      <c r="E211" s="2400"/>
      <c r="F211" s="2400"/>
      <c r="G211" s="2400"/>
      <c r="H211" s="2400"/>
      <c r="I211" s="2400"/>
      <c r="J211" s="2400"/>
      <c r="K211" s="2400"/>
      <c r="L211" s="2400"/>
      <c r="M211" s="2400"/>
      <c r="N211" s="2401"/>
      <c r="O211" s="2399"/>
      <c r="P211" s="2400"/>
      <c r="Q211" s="2400"/>
      <c r="R211" s="2400"/>
      <c r="S211" s="2400"/>
      <c r="T211" s="2400"/>
      <c r="U211" s="2400"/>
      <c r="V211" s="2400"/>
      <c r="W211" s="2400"/>
      <c r="X211" s="2400"/>
      <c r="Y211" s="2401"/>
      <c r="Z211" s="2408"/>
      <c r="AA211" s="2409"/>
      <c r="AB211" s="2409"/>
      <c r="AC211" s="2409"/>
      <c r="AD211" s="2409"/>
      <c r="AE211" s="2409"/>
      <c r="AF211" s="2409"/>
      <c r="AG211" s="2409"/>
      <c r="AH211" s="2409"/>
      <c r="AI211" s="2409"/>
      <c r="AJ211" s="2409"/>
      <c r="AK211" s="2409"/>
      <c r="AL211" s="2409"/>
      <c r="AM211" s="2409"/>
      <c r="AN211" s="2409"/>
      <c r="AO211" s="2410"/>
    </row>
    <row r="212" spans="2:41" ht="12.65" customHeight="1">
      <c r="B212" s="2393"/>
      <c r="C212" s="2394"/>
      <c r="D212" s="2394"/>
      <c r="E212" s="2394"/>
      <c r="F212" s="2394"/>
      <c r="G212" s="2394"/>
      <c r="H212" s="2394"/>
      <c r="I212" s="2394"/>
      <c r="J212" s="2394"/>
      <c r="K212" s="2394"/>
      <c r="L212" s="2394"/>
      <c r="M212" s="2394"/>
      <c r="N212" s="2395"/>
      <c r="O212" s="2393"/>
      <c r="P212" s="2394"/>
      <c r="Q212" s="2394"/>
      <c r="R212" s="2394"/>
      <c r="S212" s="2394"/>
      <c r="T212" s="2394"/>
      <c r="U212" s="2394"/>
      <c r="V212" s="2394"/>
      <c r="W212" s="2394"/>
      <c r="X212" s="2394"/>
      <c r="Y212" s="2395"/>
      <c r="Z212" s="2402"/>
      <c r="AA212" s="2403"/>
      <c r="AB212" s="2403"/>
      <c r="AC212" s="2403"/>
      <c r="AD212" s="2403"/>
      <c r="AE212" s="2403"/>
      <c r="AF212" s="2403"/>
      <c r="AG212" s="2403"/>
      <c r="AH212" s="2403"/>
      <c r="AI212" s="2403"/>
      <c r="AJ212" s="2403"/>
      <c r="AK212" s="2403"/>
      <c r="AL212" s="2403"/>
      <c r="AM212" s="2403"/>
      <c r="AN212" s="2403"/>
      <c r="AO212" s="2404"/>
    </row>
    <row r="213" spans="2:41" ht="12.65" customHeight="1">
      <c r="B213" s="2396"/>
      <c r="C213" s="2397"/>
      <c r="D213" s="2397"/>
      <c r="E213" s="2397"/>
      <c r="F213" s="2397"/>
      <c r="G213" s="2397"/>
      <c r="H213" s="2397"/>
      <c r="I213" s="2397"/>
      <c r="J213" s="2397"/>
      <c r="K213" s="2397"/>
      <c r="L213" s="2397"/>
      <c r="M213" s="2397"/>
      <c r="N213" s="2398"/>
      <c r="O213" s="2396"/>
      <c r="P213" s="2397"/>
      <c r="Q213" s="2397"/>
      <c r="R213" s="2397"/>
      <c r="S213" s="2397"/>
      <c r="T213" s="2397"/>
      <c r="U213" s="2397"/>
      <c r="V213" s="2397"/>
      <c r="W213" s="2397"/>
      <c r="X213" s="2397"/>
      <c r="Y213" s="2398"/>
      <c r="Z213" s="2405"/>
      <c r="AA213" s="2406"/>
      <c r="AB213" s="2406"/>
      <c r="AC213" s="2406"/>
      <c r="AD213" s="2406"/>
      <c r="AE213" s="2406"/>
      <c r="AF213" s="2406"/>
      <c r="AG213" s="2406"/>
      <c r="AH213" s="2406"/>
      <c r="AI213" s="2406"/>
      <c r="AJ213" s="2406"/>
      <c r="AK213" s="2406"/>
      <c r="AL213" s="2406"/>
      <c r="AM213" s="2406"/>
      <c r="AN213" s="2406"/>
      <c r="AO213" s="2407"/>
    </row>
    <row r="214" spans="2:41" ht="12.65" customHeight="1">
      <c r="B214" s="2399"/>
      <c r="C214" s="2400"/>
      <c r="D214" s="2400"/>
      <c r="E214" s="2400"/>
      <c r="F214" s="2400"/>
      <c r="G214" s="2400"/>
      <c r="H214" s="2400"/>
      <c r="I214" s="2400"/>
      <c r="J214" s="2400"/>
      <c r="K214" s="2400"/>
      <c r="L214" s="2400"/>
      <c r="M214" s="2400"/>
      <c r="N214" s="2401"/>
      <c r="O214" s="2399"/>
      <c r="P214" s="2400"/>
      <c r="Q214" s="2400"/>
      <c r="R214" s="2400"/>
      <c r="S214" s="2400"/>
      <c r="T214" s="2400"/>
      <c r="U214" s="2400"/>
      <c r="V214" s="2400"/>
      <c r="W214" s="2400"/>
      <c r="X214" s="2400"/>
      <c r="Y214" s="2401"/>
      <c r="Z214" s="2408"/>
      <c r="AA214" s="2409"/>
      <c r="AB214" s="2409"/>
      <c r="AC214" s="2409"/>
      <c r="AD214" s="2409"/>
      <c r="AE214" s="2409"/>
      <c r="AF214" s="2409"/>
      <c r="AG214" s="2409"/>
      <c r="AH214" s="2409"/>
      <c r="AI214" s="2409"/>
      <c r="AJ214" s="2409"/>
      <c r="AK214" s="2409"/>
      <c r="AL214" s="2409"/>
      <c r="AM214" s="2409"/>
      <c r="AN214" s="2409"/>
      <c r="AO214" s="2410"/>
    </row>
    <row r="215" spans="2:41" ht="12.65" customHeight="1">
      <c r="B215" s="2393"/>
      <c r="C215" s="2394"/>
      <c r="D215" s="2394"/>
      <c r="E215" s="2394"/>
      <c r="F215" s="2394"/>
      <c r="G215" s="2394"/>
      <c r="H215" s="2394"/>
      <c r="I215" s="2394"/>
      <c r="J215" s="2394"/>
      <c r="K215" s="2394"/>
      <c r="L215" s="2394"/>
      <c r="M215" s="2394"/>
      <c r="N215" s="2395"/>
      <c r="O215" s="2393"/>
      <c r="P215" s="2394"/>
      <c r="Q215" s="2394"/>
      <c r="R215" s="2394"/>
      <c r="S215" s="2394"/>
      <c r="T215" s="2394"/>
      <c r="U215" s="2394"/>
      <c r="V215" s="2394"/>
      <c r="W215" s="2394"/>
      <c r="X215" s="2394"/>
      <c r="Y215" s="2395"/>
      <c r="Z215" s="2402"/>
      <c r="AA215" s="2403"/>
      <c r="AB215" s="2403"/>
      <c r="AC215" s="2403"/>
      <c r="AD215" s="2403"/>
      <c r="AE215" s="2403"/>
      <c r="AF215" s="2403"/>
      <c r="AG215" s="2403"/>
      <c r="AH215" s="2403"/>
      <c r="AI215" s="2403"/>
      <c r="AJ215" s="2403"/>
      <c r="AK215" s="2403"/>
      <c r="AL215" s="2403"/>
      <c r="AM215" s="2403"/>
      <c r="AN215" s="2403"/>
      <c r="AO215" s="2404"/>
    </row>
    <row r="216" spans="2:41" ht="12.65" customHeight="1">
      <c r="B216" s="2396"/>
      <c r="C216" s="2397"/>
      <c r="D216" s="2397"/>
      <c r="E216" s="2397"/>
      <c r="F216" s="2397"/>
      <c r="G216" s="2397"/>
      <c r="H216" s="2397"/>
      <c r="I216" s="2397"/>
      <c r="J216" s="2397"/>
      <c r="K216" s="2397"/>
      <c r="L216" s="2397"/>
      <c r="M216" s="2397"/>
      <c r="N216" s="2398"/>
      <c r="O216" s="2396"/>
      <c r="P216" s="2397"/>
      <c r="Q216" s="2397"/>
      <c r="R216" s="2397"/>
      <c r="S216" s="2397"/>
      <c r="T216" s="2397"/>
      <c r="U216" s="2397"/>
      <c r="V216" s="2397"/>
      <c r="W216" s="2397"/>
      <c r="X216" s="2397"/>
      <c r="Y216" s="2398"/>
      <c r="Z216" s="2405"/>
      <c r="AA216" s="2406"/>
      <c r="AB216" s="2406"/>
      <c r="AC216" s="2406"/>
      <c r="AD216" s="2406"/>
      <c r="AE216" s="2406"/>
      <c r="AF216" s="2406"/>
      <c r="AG216" s="2406"/>
      <c r="AH216" s="2406"/>
      <c r="AI216" s="2406"/>
      <c r="AJ216" s="2406"/>
      <c r="AK216" s="2406"/>
      <c r="AL216" s="2406"/>
      <c r="AM216" s="2406"/>
      <c r="AN216" s="2406"/>
      <c r="AO216" s="2407"/>
    </row>
    <row r="217" spans="2:41" ht="12.65" customHeight="1">
      <c r="B217" s="2399"/>
      <c r="C217" s="2400"/>
      <c r="D217" s="2400"/>
      <c r="E217" s="2400"/>
      <c r="F217" s="2400"/>
      <c r="G217" s="2400"/>
      <c r="H217" s="2400"/>
      <c r="I217" s="2400"/>
      <c r="J217" s="2400"/>
      <c r="K217" s="2400"/>
      <c r="L217" s="2400"/>
      <c r="M217" s="2400"/>
      <c r="N217" s="2401"/>
      <c r="O217" s="2399"/>
      <c r="P217" s="2400"/>
      <c r="Q217" s="2400"/>
      <c r="R217" s="2400"/>
      <c r="S217" s="2400"/>
      <c r="T217" s="2400"/>
      <c r="U217" s="2400"/>
      <c r="V217" s="2400"/>
      <c r="W217" s="2400"/>
      <c r="X217" s="2400"/>
      <c r="Y217" s="2401"/>
      <c r="Z217" s="2408"/>
      <c r="AA217" s="2409"/>
      <c r="AB217" s="2409"/>
      <c r="AC217" s="2409"/>
      <c r="AD217" s="2409"/>
      <c r="AE217" s="2409"/>
      <c r="AF217" s="2409"/>
      <c r="AG217" s="2409"/>
      <c r="AH217" s="2409"/>
      <c r="AI217" s="2409"/>
      <c r="AJ217" s="2409"/>
      <c r="AK217" s="2409"/>
      <c r="AL217" s="2409"/>
      <c r="AM217" s="2409"/>
      <c r="AN217" s="2409"/>
      <c r="AO217" s="2410"/>
    </row>
    <row r="218" spans="2:41" ht="12.65" customHeight="1">
      <c r="B218" s="2393"/>
      <c r="C218" s="2394"/>
      <c r="D218" s="2394"/>
      <c r="E218" s="2394"/>
      <c r="F218" s="2394"/>
      <c r="G218" s="2394"/>
      <c r="H218" s="2394"/>
      <c r="I218" s="2394"/>
      <c r="J218" s="2394"/>
      <c r="K218" s="2394"/>
      <c r="L218" s="2394"/>
      <c r="M218" s="2394"/>
      <c r="N218" s="2395"/>
      <c r="O218" s="2393"/>
      <c r="P218" s="2394"/>
      <c r="Q218" s="2394"/>
      <c r="R218" s="2394"/>
      <c r="S218" s="2394"/>
      <c r="T218" s="2394"/>
      <c r="U218" s="2394"/>
      <c r="V218" s="2394"/>
      <c r="W218" s="2394"/>
      <c r="X218" s="2394"/>
      <c r="Y218" s="2395"/>
      <c r="Z218" s="2402"/>
      <c r="AA218" s="2403"/>
      <c r="AB218" s="2403"/>
      <c r="AC218" s="2403"/>
      <c r="AD218" s="2403"/>
      <c r="AE218" s="2403"/>
      <c r="AF218" s="2403"/>
      <c r="AG218" s="2403"/>
      <c r="AH218" s="2403"/>
      <c r="AI218" s="2403"/>
      <c r="AJ218" s="2403"/>
      <c r="AK218" s="2403"/>
      <c r="AL218" s="2403"/>
      <c r="AM218" s="2403"/>
      <c r="AN218" s="2403"/>
      <c r="AO218" s="2404"/>
    </row>
    <row r="219" spans="2:41" ht="12.65" customHeight="1">
      <c r="B219" s="2396"/>
      <c r="C219" s="2397"/>
      <c r="D219" s="2397"/>
      <c r="E219" s="2397"/>
      <c r="F219" s="2397"/>
      <c r="G219" s="2397"/>
      <c r="H219" s="2397"/>
      <c r="I219" s="2397"/>
      <c r="J219" s="2397"/>
      <c r="K219" s="2397"/>
      <c r="L219" s="2397"/>
      <c r="M219" s="2397"/>
      <c r="N219" s="2398"/>
      <c r="O219" s="2396"/>
      <c r="P219" s="2397"/>
      <c r="Q219" s="2397"/>
      <c r="R219" s="2397"/>
      <c r="S219" s="2397"/>
      <c r="T219" s="2397"/>
      <c r="U219" s="2397"/>
      <c r="V219" s="2397"/>
      <c r="W219" s="2397"/>
      <c r="X219" s="2397"/>
      <c r="Y219" s="2398"/>
      <c r="Z219" s="2405"/>
      <c r="AA219" s="2406"/>
      <c r="AB219" s="2406"/>
      <c r="AC219" s="2406"/>
      <c r="AD219" s="2406"/>
      <c r="AE219" s="2406"/>
      <c r="AF219" s="2406"/>
      <c r="AG219" s="2406"/>
      <c r="AH219" s="2406"/>
      <c r="AI219" s="2406"/>
      <c r="AJ219" s="2406"/>
      <c r="AK219" s="2406"/>
      <c r="AL219" s="2406"/>
      <c r="AM219" s="2406"/>
      <c r="AN219" s="2406"/>
      <c r="AO219" s="2407"/>
    </row>
    <row r="220" spans="2:41" ht="12.65" customHeight="1">
      <c r="B220" s="2399"/>
      <c r="C220" s="2400"/>
      <c r="D220" s="2400"/>
      <c r="E220" s="2400"/>
      <c r="F220" s="2400"/>
      <c r="G220" s="2400"/>
      <c r="H220" s="2400"/>
      <c r="I220" s="2400"/>
      <c r="J220" s="2400"/>
      <c r="K220" s="2400"/>
      <c r="L220" s="2400"/>
      <c r="M220" s="2400"/>
      <c r="N220" s="2401"/>
      <c r="O220" s="2399"/>
      <c r="P220" s="2400"/>
      <c r="Q220" s="2400"/>
      <c r="R220" s="2400"/>
      <c r="S220" s="2400"/>
      <c r="T220" s="2400"/>
      <c r="U220" s="2400"/>
      <c r="V220" s="2400"/>
      <c r="W220" s="2400"/>
      <c r="X220" s="2400"/>
      <c r="Y220" s="2401"/>
      <c r="Z220" s="2408"/>
      <c r="AA220" s="2409"/>
      <c r="AB220" s="2409"/>
      <c r="AC220" s="2409"/>
      <c r="AD220" s="2409"/>
      <c r="AE220" s="2409"/>
      <c r="AF220" s="2409"/>
      <c r="AG220" s="2409"/>
      <c r="AH220" s="2409"/>
      <c r="AI220" s="2409"/>
      <c r="AJ220" s="2409"/>
      <c r="AK220" s="2409"/>
      <c r="AL220" s="2409"/>
      <c r="AM220" s="2409"/>
      <c r="AN220" s="2409"/>
      <c r="AO220" s="2410"/>
    </row>
    <row r="221" spans="2:41" ht="12.65" customHeight="1">
      <c r="B221" s="2393"/>
      <c r="C221" s="2394"/>
      <c r="D221" s="2394"/>
      <c r="E221" s="2394"/>
      <c r="F221" s="2394"/>
      <c r="G221" s="2394"/>
      <c r="H221" s="2394"/>
      <c r="I221" s="2394"/>
      <c r="J221" s="2394"/>
      <c r="K221" s="2394"/>
      <c r="L221" s="2394"/>
      <c r="M221" s="2394"/>
      <c r="N221" s="2395"/>
      <c r="O221" s="2393"/>
      <c r="P221" s="2394"/>
      <c r="Q221" s="2394"/>
      <c r="R221" s="2394"/>
      <c r="S221" s="2394"/>
      <c r="T221" s="2394"/>
      <c r="U221" s="2394"/>
      <c r="V221" s="2394"/>
      <c r="W221" s="2394"/>
      <c r="X221" s="2394"/>
      <c r="Y221" s="2395"/>
      <c r="Z221" s="2402"/>
      <c r="AA221" s="2403"/>
      <c r="AB221" s="2403"/>
      <c r="AC221" s="2403"/>
      <c r="AD221" s="2403"/>
      <c r="AE221" s="2403"/>
      <c r="AF221" s="2403"/>
      <c r="AG221" s="2403"/>
      <c r="AH221" s="2403"/>
      <c r="AI221" s="2403"/>
      <c r="AJ221" s="2403"/>
      <c r="AK221" s="2403"/>
      <c r="AL221" s="2403"/>
      <c r="AM221" s="2403"/>
      <c r="AN221" s="2403"/>
      <c r="AO221" s="2404"/>
    </row>
    <row r="222" spans="2:41" ht="12.65" customHeight="1">
      <c r="B222" s="2396"/>
      <c r="C222" s="2397"/>
      <c r="D222" s="2397"/>
      <c r="E222" s="2397"/>
      <c r="F222" s="2397"/>
      <c r="G222" s="2397"/>
      <c r="H222" s="2397"/>
      <c r="I222" s="2397"/>
      <c r="J222" s="2397"/>
      <c r="K222" s="2397"/>
      <c r="L222" s="2397"/>
      <c r="M222" s="2397"/>
      <c r="N222" s="2398"/>
      <c r="O222" s="2396"/>
      <c r="P222" s="2397"/>
      <c r="Q222" s="2397"/>
      <c r="R222" s="2397"/>
      <c r="S222" s="2397"/>
      <c r="T222" s="2397"/>
      <c r="U222" s="2397"/>
      <c r="V222" s="2397"/>
      <c r="W222" s="2397"/>
      <c r="X222" s="2397"/>
      <c r="Y222" s="2398"/>
      <c r="Z222" s="2405"/>
      <c r="AA222" s="2406"/>
      <c r="AB222" s="2406"/>
      <c r="AC222" s="2406"/>
      <c r="AD222" s="2406"/>
      <c r="AE222" s="2406"/>
      <c r="AF222" s="2406"/>
      <c r="AG222" s="2406"/>
      <c r="AH222" s="2406"/>
      <c r="AI222" s="2406"/>
      <c r="AJ222" s="2406"/>
      <c r="AK222" s="2406"/>
      <c r="AL222" s="2406"/>
      <c r="AM222" s="2406"/>
      <c r="AN222" s="2406"/>
      <c r="AO222" s="2407"/>
    </row>
    <row r="223" spans="2:41" ht="12.65" customHeight="1">
      <c r="B223" s="2399"/>
      <c r="C223" s="2400"/>
      <c r="D223" s="2400"/>
      <c r="E223" s="2400"/>
      <c r="F223" s="2400"/>
      <c r="G223" s="2400"/>
      <c r="H223" s="2400"/>
      <c r="I223" s="2400"/>
      <c r="J223" s="2400"/>
      <c r="K223" s="2400"/>
      <c r="L223" s="2400"/>
      <c r="M223" s="2400"/>
      <c r="N223" s="2401"/>
      <c r="O223" s="2399"/>
      <c r="P223" s="2400"/>
      <c r="Q223" s="2400"/>
      <c r="R223" s="2400"/>
      <c r="S223" s="2400"/>
      <c r="T223" s="2400"/>
      <c r="U223" s="2400"/>
      <c r="V223" s="2400"/>
      <c r="W223" s="2400"/>
      <c r="X223" s="2400"/>
      <c r="Y223" s="2401"/>
      <c r="Z223" s="2408"/>
      <c r="AA223" s="2409"/>
      <c r="AB223" s="2409"/>
      <c r="AC223" s="2409"/>
      <c r="AD223" s="2409"/>
      <c r="AE223" s="2409"/>
      <c r="AF223" s="2409"/>
      <c r="AG223" s="2409"/>
      <c r="AH223" s="2409"/>
      <c r="AI223" s="2409"/>
      <c r="AJ223" s="2409"/>
      <c r="AK223" s="2409"/>
      <c r="AL223" s="2409"/>
      <c r="AM223" s="2409"/>
      <c r="AN223" s="2409"/>
      <c r="AO223" s="2410"/>
    </row>
    <row r="224" spans="2:41" ht="12.65" customHeight="1">
      <c r="B224" s="2393"/>
      <c r="C224" s="2394"/>
      <c r="D224" s="2394"/>
      <c r="E224" s="2394"/>
      <c r="F224" s="2394"/>
      <c r="G224" s="2394"/>
      <c r="H224" s="2394"/>
      <c r="I224" s="2394"/>
      <c r="J224" s="2394"/>
      <c r="K224" s="2394"/>
      <c r="L224" s="2394"/>
      <c r="M224" s="2394"/>
      <c r="N224" s="2395"/>
      <c r="O224" s="2393"/>
      <c r="P224" s="2394"/>
      <c r="Q224" s="2394"/>
      <c r="R224" s="2394"/>
      <c r="S224" s="2394"/>
      <c r="T224" s="2394"/>
      <c r="U224" s="2394"/>
      <c r="V224" s="2394"/>
      <c r="W224" s="2394"/>
      <c r="X224" s="2394"/>
      <c r="Y224" s="2395"/>
      <c r="Z224" s="2402"/>
      <c r="AA224" s="2403"/>
      <c r="AB224" s="2403"/>
      <c r="AC224" s="2403"/>
      <c r="AD224" s="2403"/>
      <c r="AE224" s="2403"/>
      <c r="AF224" s="2403"/>
      <c r="AG224" s="2403"/>
      <c r="AH224" s="2403"/>
      <c r="AI224" s="2403"/>
      <c r="AJ224" s="2403"/>
      <c r="AK224" s="2403"/>
      <c r="AL224" s="2403"/>
      <c r="AM224" s="2403"/>
      <c r="AN224" s="2403"/>
      <c r="AO224" s="2404"/>
    </row>
    <row r="225" spans="2:41" ht="12.65" customHeight="1">
      <c r="B225" s="2396"/>
      <c r="C225" s="2397"/>
      <c r="D225" s="2397"/>
      <c r="E225" s="2397"/>
      <c r="F225" s="2397"/>
      <c r="G225" s="2397"/>
      <c r="H225" s="2397"/>
      <c r="I225" s="2397"/>
      <c r="J225" s="2397"/>
      <c r="K225" s="2397"/>
      <c r="L225" s="2397"/>
      <c r="M225" s="2397"/>
      <c r="N225" s="2398"/>
      <c r="O225" s="2396"/>
      <c r="P225" s="2397"/>
      <c r="Q225" s="2397"/>
      <c r="R225" s="2397"/>
      <c r="S225" s="2397"/>
      <c r="T225" s="2397"/>
      <c r="U225" s="2397"/>
      <c r="V225" s="2397"/>
      <c r="W225" s="2397"/>
      <c r="X225" s="2397"/>
      <c r="Y225" s="2398"/>
      <c r="Z225" s="2405"/>
      <c r="AA225" s="2406"/>
      <c r="AB225" s="2406"/>
      <c r="AC225" s="2406"/>
      <c r="AD225" s="2406"/>
      <c r="AE225" s="2406"/>
      <c r="AF225" s="2406"/>
      <c r="AG225" s="2406"/>
      <c r="AH225" s="2406"/>
      <c r="AI225" s="2406"/>
      <c r="AJ225" s="2406"/>
      <c r="AK225" s="2406"/>
      <c r="AL225" s="2406"/>
      <c r="AM225" s="2406"/>
      <c r="AN225" s="2406"/>
      <c r="AO225" s="2407"/>
    </row>
    <row r="226" spans="2:41" ht="12.65" customHeight="1">
      <c r="B226" s="2399"/>
      <c r="C226" s="2400"/>
      <c r="D226" s="2400"/>
      <c r="E226" s="2400"/>
      <c r="F226" s="2400"/>
      <c r="G226" s="2400"/>
      <c r="H226" s="2400"/>
      <c r="I226" s="2400"/>
      <c r="J226" s="2400"/>
      <c r="K226" s="2400"/>
      <c r="L226" s="2400"/>
      <c r="M226" s="2400"/>
      <c r="N226" s="2401"/>
      <c r="O226" s="2399"/>
      <c r="P226" s="2400"/>
      <c r="Q226" s="2400"/>
      <c r="R226" s="2400"/>
      <c r="S226" s="2400"/>
      <c r="T226" s="2400"/>
      <c r="U226" s="2400"/>
      <c r="V226" s="2400"/>
      <c r="W226" s="2400"/>
      <c r="X226" s="2400"/>
      <c r="Y226" s="2401"/>
      <c r="Z226" s="2408"/>
      <c r="AA226" s="2409"/>
      <c r="AB226" s="2409"/>
      <c r="AC226" s="2409"/>
      <c r="AD226" s="2409"/>
      <c r="AE226" s="2409"/>
      <c r="AF226" s="2409"/>
      <c r="AG226" s="2409"/>
      <c r="AH226" s="2409"/>
      <c r="AI226" s="2409"/>
      <c r="AJ226" s="2409"/>
      <c r="AK226" s="2409"/>
      <c r="AL226" s="2409"/>
      <c r="AM226" s="2409"/>
      <c r="AN226" s="2409"/>
      <c r="AO226" s="2410"/>
    </row>
    <row r="227" spans="2:41" ht="12.65" customHeight="1">
      <c r="B227" s="2393"/>
      <c r="C227" s="2394"/>
      <c r="D227" s="2394"/>
      <c r="E227" s="2394"/>
      <c r="F227" s="2394"/>
      <c r="G227" s="2394"/>
      <c r="H227" s="2394"/>
      <c r="I227" s="2394"/>
      <c r="J227" s="2394"/>
      <c r="K227" s="2394"/>
      <c r="L227" s="2394"/>
      <c r="M227" s="2394"/>
      <c r="N227" s="2395"/>
      <c r="O227" s="2393"/>
      <c r="P227" s="2394"/>
      <c r="Q227" s="2394"/>
      <c r="R227" s="2394"/>
      <c r="S227" s="2394"/>
      <c r="T227" s="2394"/>
      <c r="U227" s="2394"/>
      <c r="V227" s="2394"/>
      <c r="W227" s="2394"/>
      <c r="X227" s="2394"/>
      <c r="Y227" s="2395"/>
      <c r="Z227" s="2402"/>
      <c r="AA227" s="2403"/>
      <c r="AB227" s="2403"/>
      <c r="AC227" s="2403"/>
      <c r="AD227" s="2403"/>
      <c r="AE227" s="2403"/>
      <c r="AF227" s="2403"/>
      <c r="AG227" s="2403"/>
      <c r="AH227" s="2403"/>
      <c r="AI227" s="2403"/>
      <c r="AJ227" s="2403"/>
      <c r="AK227" s="2403"/>
      <c r="AL227" s="2403"/>
      <c r="AM227" s="2403"/>
      <c r="AN227" s="2403"/>
      <c r="AO227" s="2404"/>
    </row>
    <row r="228" spans="2:41" ht="12.65" customHeight="1">
      <c r="B228" s="2396"/>
      <c r="C228" s="2397"/>
      <c r="D228" s="2397"/>
      <c r="E228" s="2397"/>
      <c r="F228" s="2397"/>
      <c r="G228" s="2397"/>
      <c r="H228" s="2397"/>
      <c r="I228" s="2397"/>
      <c r="J228" s="2397"/>
      <c r="K228" s="2397"/>
      <c r="L228" s="2397"/>
      <c r="M228" s="2397"/>
      <c r="N228" s="2398"/>
      <c r="O228" s="2396"/>
      <c r="P228" s="2397"/>
      <c r="Q228" s="2397"/>
      <c r="R228" s="2397"/>
      <c r="S228" s="2397"/>
      <c r="T228" s="2397"/>
      <c r="U228" s="2397"/>
      <c r="V228" s="2397"/>
      <c r="W228" s="2397"/>
      <c r="X228" s="2397"/>
      <c r="Y228" s="2398"/>
      <c r="Z228" s="2405"/>
      <c r="AA228" s="2406"/>
      <c r="AB228" s="2406"/>
      <c r="AC228" s="2406"/>
      <c r="AD228" s="2406"/>
      <c r="AE228" s="2406"/>
      <c r="AF228" s="2406"/>
      <c r="AG228" s="2406"/>
      <c r="AH228" s="2406"/>
      <c r="AI228" s="2406"/>
      <c r="AJ228" s="2406"/>
      <c r="AK228" s="2406"/>
      <c r="AL228" s="2406"/>
      <c r="AM228" s="2406"/>
      <c r="AN228" s="2406"/>
      <c r="AO228" s="2407"/>
    </row>
    <row r="229" spans="2:41" ht="12.65" customHeight="1">
      <c r="B229" s="2399"/>
      <c r="C229" s="2400"/>
      <c r="D229" s="2400"/>
      <c r="E229" s="2400"/>
      <c r="F229" s="2400"/>
      <c r="G229" s="2400"/>
      <c r="H229" s="2400"/>
      <c r="I229" s="2400"/>
      <c r="J229" s="2400"/>
      <c r="K229" s="2400"/>
      <c r="L229" s="2400"/>
      <c r="M229" s="2400"/>
      <c r="N229" s="2401"/>
      <c r="O229" s="2399"/>
      <c r="P229" s="2400"/>
      <c r="Q229" s="2400"/>
      <c r="R229" s="2400"/>
      <c r="S229" s="2400"/>
      <c r="T229" s="2400"/>
      <c r="U229" s="2400"/>
      <c r="V229" s="2400"/>
      <c r="W229" s="2400"/>
      <c r="X229" s="2400"/>
      <c r="Y229" s="2401"/>
      <c r="Z229" s="2408"/>
      <c r="AA229" s="2409"/>
      <c r="AB229" s="2409"/>
      <c r="AC229" s="2409"/>
      <c r="AD229" s="2409"/>
      <c r="AE229" s="2409"/>
      <c r="AF229" s="2409"/>
      <c r="AG229" s="2409"/>
      <c r="AH229" s="2409"/>
      <c r="AI229" s="2409"/>
      <c r="AJ229" s="2409"/>
      <c r="AK229" s="2409"/>
      <c r="AL229" s="2409"/>
      <c r="AM229" s="2409"/>
      <c r="AN229" s="2409"/>
      <c r="AO229" s="2410"/>
    </row>
    <row r="230" spans="2:41" ht="12.65" customHeight="1">
      <c r="B230" s="2393"/>
      <c r="C230" s="2394"/>
      <c r="D230" s="2394"/>
      <c r="E230" s="2394"/>
      <c r="F230" s="2394"/>
      <c r="G230" s="2394"/>
      <c r="H230" s="2394"/>
      <c r="I230" s="2394"/>
      <c r="J230" s="2394"/>
      <c r="K230" s="2394"/>
      <c r="L230" s="2394"/>
      <c r="M230" s="2394"/>
      <c r="N230" s="2395"/>
      <c r="O230" s="2393"/>
      <c r="P230" s="2394"/>
      <c r="Q230" s="2394"/>
      <c r="R230" s="2394"/>
      <c r="S230" s="2394"/>
      <c r="T230" s="2394"/>
      <c r="U230" s="2394"/>
      <c r="V230" s="2394"/>
      <c r="W230" s="2394"/>
      <c r="X230" s="2394"/>
      <c r="Y230" s="2395"/>
      <c r="Z230" s="2402"/>
      <c r="AA230" s="2403"/>
      <c r="AB230" s="2403"/>
      <c r="AC230" s="2403"/>
      <c r="AD230" s="2403"/>
      <c r="AE230" s="2403"/>
      <c r="AF230" s="2403"/>
      <c r="AG230" s="2403"/>
      <c r="AH230" s="2403"/>
      <c r="AI230" s="2403"/>
      <c r="AJ230" s="2403"/>
      <c r="AK230" s="2403"/>
      <c r="AL230" s="2403"/>
      <c r="AM230" s="2403"/>
      <c r="AN230" s="2403"/>
      <c r="AO230" s="2404"/>
    </row>
    <row r="231" spans="2:41" ht="12.65" customHeight="1">
      <c r="B231" s="2396"/>
      <c r="C231" s="2397"/>
      <c r="D231" s="2397"/>
      <c r="E231" s="2397"/>
      <c r="F231" s="2397"/>
      <c r="G231" s="2397"/>
      <c r="H231" s="2397"/>
      <c r="I231" s="2397"/>
      <c r="J231" s="2397"/>
      <c r="K231" s="2397"/>
      <c r="L231" s="2397"/>
      <c r="M231" s="2397"/>
      <c r="N231" s="2398"/>
      <c r="O231" s="2396"/>
      <c r="P231" s="2397"/>
      <c r="Q231" s="2397"/>
      <c r="R231" s="2397"/>
      <c r="S231" s="2397"/>
      <c r="T231" s="2397"/>
      <c r="U231" s="2397"/>
      <c r="V231" s="2397"/>
      <c r="W231" s="2397"/>
      <c r="X231" s="2397"/>
      <c r="Y231" s="2398"/>
      <c r="Z231" s="2405"/>
      <c r="AA231" s="2406"/>
      <c r="AB231" s="2406"/>
      <c r="AC231" s="2406"/>
      <c r="AD231" s="2406"/>
      <c r="AE231" s="2406"/>
      <c r="AF231" s="2406"/>
      <c r="AG231" s="2406"/>
      <c r="AH231" s="2406"/>
      <c r="AI231" s="2406"/>
      <c r="AJ231" s="2406"/>
      <c r="AK231" s="2406"/>
      <c r="AL231" s="2406"/>
      <c r="AM231" s="2406"/>
      <c r="AN231" s="2406"/>
      <c r="AO231" s="2407"/>
    </row>
    <row r="232" spans="2:41" ht="12.65" customHeight="1">
      <c r="B232" s="2399"/>
      <c r="C232" s="2400"/>
      <c r="D232" s="2400"/>
      <c r="E232" s="2400"/>
      <c r="F232" s="2400"/>
      <c r="G232" s="2400"/>
      <c r="H232" s="2400"/>
      <c r="I232" s="2400"/>
      <c r="J232" s="2400"/>
      <c r="K232" s="2400"/>
      <c r="L232" s="2400"/>
      <c r="M232" s="2400"/>
      <c r="N232" s="2401"/>
      <c r="O232" s="2399"/>
      <c r="P232" s="2400"/>
      <c r="Q232" s="2400"/>
      <c r="R232" s="2400"/>
      <c r="S232" s="2400"/>
      <c r="T232" s="2400"/>
      <c r="U232" s="2400"/>
      <c r="V232" s="2400"/>
      <c r="W232" s="2400"/>
      <c r="X232" s="2400"/>
      <c r="Y232" s="2401"/>
      <c r="Z232" s="2408"/>
      <c r="AA232" s="2409"/>
      <c r="AB232" s="2409"/>
      <c r="AC232" s="2409"/>
      <c r="AD232" s="2409"/>
      <c r="AE232" s="2409"/>
      <c r="AF232" s="2409"/>
      <c r="AG232" s="2409"/>
      <c r="AH232" s="2409"/>
      <c r="AI232" s="2409"/>
      <c r="AJ232" s="2409"/>
      <c r="AK232" s="2409"/>
      <c r="AL232" s="2409"/>
      <c r="AM232" s="2409"/>
      <c r="AN232" s="2409"/>
      <c r="AO232" s="2410"/>
    </row>
    <row r="233" spans="2:41" ht="12.65" customHeight="1">
      <c r="B233" s="2393"/>
      <c r="C233" s="2394"/>
      <c r="D233" s="2394"/>
      <c r="E233" s="2394"/>
      <c r="F233" s="2394"/>
      <c r="G233" s="2394"/>
      <c r="H233" s="2394"/>
      <c r="I233" s="2394"/>
      <c r="J233" s="2394"/>
      <c r="K233" s="2394"/>
      <c r="L233" s="2394"/>
      <c r="M233" s="2394"/>
      <c r="N233" s="2395"/>
      <c r="O233" s="2393"/>
      <c r="P233" s="2394"/>
      <c r="Q233" s="2394"/>
      <c r="R233" s="2394"/>
      <c r="S233" s="2394"/>
      <c r="T233" s="2394"/>
      <c r="U233" s="2394"/>
      <c r="V233" s="2394"/>
      <c r="W233" s="2394"/>
      <c r="X233" s="2394"/>
      <c r="Y233" s="2395"/>
      <c r="Z233" s="2402"/>
      <c r="AA233" s="2403"/>
      <c r="AB233" s="2403"/>
      <c r="AC233" s="2403"/>
      <c r="AD233" s="2403"/>
      <c r="AE233" s="2403"/>
      <c r="AF233" s="2403"/>
      <c r="AG233" s="2403"/>
      <c r="AH233" s="2403"/>
      <c r="AI233" s="2403"/>
      <c r="AJ233" s="2403"/>
      <c r="AK233" s="2403"/>
      <c r="AL233" s="2403"/>
      <c r="AM233" s="2403"/>
      <c r="AN233" s="2403"/>
      <c r="AO233" s="2404"/>
    </row>
    <row r="234" spans="2:41" ht="12.65" customHeight="1">
      <c r="B234" s="2396"/>
      <c r="C234" s="2397"/>
      <c r="D234" s="2397"/>
      <c r="E234" s="2397"/>
      <c r="F234" s="2397"/>
      <c r="G234" s="2397"/>
      <c r="H234" s="2397"/>
      <c r="I234" s="2397"/>
      <c r="J234" s="2397"/>
      <c r="K234" s="2397"/>
      <c r="L234" s="2397"/>
      <c r="M234" s="2397"/>
      <c r="N234" s="2398"/>
      <c r="O234" s="2396"/>
      <c r="P234" s="2397"/>
      <c r="Q234" s="2397"/>
      <c r="R234" s="2397"/>
      <c r="S234" s="2397"/>
      <c r="T234" s="2397"/>
      <c r="U234" s="2397"/>
      <c r="V234" s="2397"/>
      <c r="W234" s="2397"/>
      <c r="X234" s="2397"/>
      <c r="Y234" s="2398"/>
      <c r="Z234" s="2405"/>
      <c r="AA234" s="2406"/>
      <c r="AB234" s="2406"/>
      <c r="AC234" s="2406"/>
      <c r="AD234" s="2406"/>
      <c r="AE234" s="2406"/>
      <c r="AF234" s="2406"/>
      <c r="AG234" s="2406"/>
      <c r="AH234" s="2406"/>
      <c r="AI234" s="2406"/>
      <c r="AJ234" s="2406"/>
      <c r="AK234" s="2406"/>
      <c r="AL234" s="2406"/>
      <c r="AM234" s="2406"/>
      <c r="AN234" s="2406"/>
      <c r="AO234" s="2407"/>
    </row>
    <row r="235" spans="2:41" ht="12.65" customHeight="1">
      <c r="B235" s="2399"/>
      <c r="C235" s="2400"/>
      <c r="D235" s="2400"/>
      <c r="E235" s="2400"/>
      <c r="F235" s="2400"/>
      <c r="G235" s="2400"/>
      <c r="H235" s="2400"/>
      <c r="I235" s="2400"/>
      <c r="J235" s="2400"/>
      <c r="K235" s="2400"/>
      <c r="L235" s="2400"/>
      <c r="M235" s="2400"/>
      <c r="N235" s="2401"/>
      <c r="O235" s="2399"/>
      <c r="P235" s="2400"/>
      <c r="Q235" s="2400"/>
      <c r="R235" s="2400"/>
      <c r="S235" s="2400"/>
      <c r="T235" s="2400"/>
      <c r="U235" s="2400"/>
      <c r="V235" s="2400"/>
      <c r="W235" s="2400"/>
      <c r="X235" s="2400"/>
      <c r="Y235" s="2401"/>
      <c r="Z235" s="2408"/>
      <c r="AA235" s="2409"/>
      <c r="AB235" s="2409"/>
      <c r="AC235" s="2409"/>
      <c r="AD235" s="2409"/>
      <c r="AE235" s="2409"/>
      <c r="AF235" s="2409"/>
      <c r="AG235" s="2409"/>
      <c r="AH235" s="2409"/>
      <c r="AI235" s="2409"/>
      <c r="AJ235" s="2409"/>
      <c r="AK235" s="2409"/>
      <c r="AL235" s="2409"/>
      <c r="AM235" s="2409"/>
      <c r="AN235" s="2409"/>
      <c r="AO235" s="2410"/>
    </row>
    <row r="236" spans="2:41" ht="12.65" customHeight="1">
      <c r="B236" s="2393"/>
      <c r="C236" s="2394"/>
      <c r="D236" s="2394"/>
      <c r="E236" s="2394"/>
      <c r="F236" s="2394"/>
      <c r="G236" s="2394"/>
      <c r="H236" s="2394"/>
      <c r="I236" s="2394"/>
      <c r="J236" s="2394"/>
      <c r="K236" s="2394"/>
      <c r="L236" s="2394"/>
      <c r="M236" s="2394"/>
      <c r="N236" s="2395"/>
      <c r="O236" s="2393"/>
      <c r="P236" s="2394"/>
      <c r="Q236" s="2394"/>
      <c r="R236" s="2394"/>
      <c r="S236" s="2394"/>
      <c r="T236" s="2394"/>
      <c r="U236" s="2394"/>
      <c r="V236" s="2394"/>
      <c r="W236" s="2394"/>
      <c r="X236" s="2394"/>
      <c r="Y236" s="2395"/>
      <c r="Z236" s="2402"/>
      <c r="AA236" s="2403"/>
      <c r="AB236" s="2403"/>
      <c r="AC236" s="2403"/>
      <c r="AD236" s="2403"/>
      <c r="AE236" s="2403"/>
      <c r="AF236" s="2403"/>
      <c r="AG236" s="2403"/>
      <c r="AH236" s="2403"/>
      <c r="AI236" s="2403"/>
      <c r="AJ236" s="2403"/>
      <c r="AK236" s="2403"/>
      <c r="AL236" s="2403"/>
      <c r="AM236" s="2403"/>
      <c r="AN236" s="2403"/>
      <c r="AO236" s="2404"/>
    </row>
    <row r="237" spans="2:41" ht="12.65" customHeight="1">
      <c r="B237" s="2396"/>
      <c r="C237" s="2397"/>
      <c r="D237" s="2397"/>
      <c r="E237" s="2397"/>
      <c r="F237" s="2397"/>
      <c r="G237" s="2397"/>
      <c r="H237" s="2397"/>
      <c r="I237" s="2397"/>
      <c r="J237" s="2397"/>
      <c r="K237" s="2397"/>
      <c r="L237" s="2397"/>
      <c r="M237" s="2397"/>
      <c r="N237" s="2398"/>
      <c r="O237" s="2396"/>
      <c r="P237" s="2397"/>
      <c r="Q237" s="2397"/>
      <c r="R237" s="2397"/>
      <c r="S237" s="2397"/>
      <c r="T237" s="2397"/>
      <c r="U237" s="2397"/>
      <c r="V237" s="2397"/>
      <c r="W237" s="2397"/>
      <c r="X237" s="2397"/>
      <c r="Y237" s="2398"/>
      <c r="Z237" s="2405"/>
      <c r="AA237" s="2406"/>
      <c r="AB237" s="2406"/>
      <c r="AC237" s="2406"/>
      <c r="AD237" s="2406"/>
      <c r="AE237" s="2406"/>
      <c r="AF237" s="2406"/>
      <c r="AG237" s="2406"/>
      <c r="AH237" s="2406"/>
      <c r="AI237" s="2406"/>
      <c r="AJ237" s="2406"/>
      <c r="AK237" s="2406"/>
      <c r="AL237" s="2406"/>
      <c r="AM237" s="2406"/>
      <c r="AN237" s="2406"/>
      <c r="AO237" s="2407"/>
    </row>
    <row r="238" spans="2:41" ht="12.65" customHeight="1">
      <c r="B238" s="2399"/>
      <c r="C238" s="2400"/>
      <c r="D238" s="2400"/>
      <c r="E238" s="2400"/>
      <c r="F238" s="2400"/>
      <c r="G238" s="2400"/>
      <c r="H238" s="2400"/>
      <c r="I238" s="2400"/>
      <c r="J238" s="2400"/>
      <c r="K238" s="2400"/>
      <c r="L238" s="2400"/>
      <c r="M238" s="2400"/>
      <c r="N238" s="2401"/>
      <c r="O238" s="2399"/>
      <c r="P238" s="2400"/>
      <c r="Q238" s="2400"/>
      <c r="R238" s="2400"/>
      <c r="S238" s="2400"/>
      <c r="T238" s="2400"/>
      <c r="U238" s="2400"/>
      <c r="V238" s="2400"/>
      <c r="W238" s="2400"/>
      <c r="X238" s="2400"/>
      <c r="Y238" s="2401"/>
      <c r="Z238" s="2408"/>
      <c r="AA238" s="2409"/>
      <c r="AB238" s="2409"/>
      <c r="AC238" s="2409"/>
      <c r="AD238" s="2409"/>
      <c r="AE238" s="2409"/>
      <c r="AF238" s="2409"/>
      <c r="AG238" s="2409"/>
      <c r="AH238" s="2409"/>
      <c r="AI238" s="2409"/>
      <c r="AJ238" s="2409"/>
      <c r="AK238" s="2409"/>
      <c r="AL238" s="2409"/>
      <c r="AM238" s="2409"/>
      <c r="AN238" s="2409"/>
      <c r="AO238" s="2410"/>
    </row>
    <row r="239" spans="2:41" ht="12.65" customHeight="1">
      <c r="B239" s="2393"/>
      <c r="C239" s="2394"/>
      <c r="D239" s="2394"/>
      <c r="E239" s="2394"/>
      <c r="F239" s="2394"/>
      <c r="G239" s="2394"/>
      <c r="H239" s="2394"/>
      <c r="I239" s="2394"/>
      <c r="J239" s="2394"/>
      <c r="K239" s="2394"/>
      <c r="L239" s="2394"/>
      <c r="M239" s="2394"/>
      <c r="N239" s="2395"/>
      <c r="O239" s="2393"/>
      <c r="P239" s="2394"/>
      <c r="Q239" s="2394"/>
      <c r="R239" s="2394"/>
      <c r="S239" s="2394"/>
      <c r="T239" s="2394"/>
      <c r="U239" s="2394"/>
      <c r="V239" s="2394"/>
      <c r="W239" s="2394"/>
      <c r="X239" s="2394"/>
      <c r="Y239" s="2395"/>
      <c r="Z239" s="2402"/>
      <c r="AA239" s="2403"/>
      <c r="AB239" s="2403"/>
      <c r="AC239" s="2403"/>
      <c r="AD239" s="2403"/>
      <c r="AE239" s="2403"/>
      <c r="AF239" s="2403"/>
      <c r="AG239" s="2403"/>
      <c r="AH239" s="2403"/>
      <c r="AI239" s="2403"/>
      <c r="AJ239" s="2403"/>
      <c r="AK239" s="2403"/>
      <c r="AL239" s="2403"/>
      <c r="AM239" s="2403"/>
      <c r="AN239" s="2403"/>
      <c r="AO239" s="2404"/>
    </row>
    <row r="240" spans="2:41" ht="12.65" customHeight="1">
      <c r="B240" s="2396"/>
      <c r="C240" s="2397"/>
      <c r="D240" s="2397"/>
      <c r="E240" s="2397"/>
      <c r="F240" s="2397"/>
      <c r="G240" s="2397"/>
      <c r="H240" s="2397"/>
      <c r="I240" s="2397"/>
      <c r="J240" s="2397"/>
      <c r="K240" s="2397"/>
      <c r="L240" s="2397"/>
      <c r="M240" s="2397"/>
      <c r="N240" s="2398"/>
      <c r="O240" s="2396"/>
      <c r="P240" s="2397"/>
      <c r="Q240" s="2397"/>
      <c r="R240" s="2397"/>
      <c r="S240" s="2397"/>
      <c r="T240" s="2397"/>
      <c r="U240" s="2397"/>
      <c r="V240" s="2397"/>
      <c r="W240" s="2397"/>
      <c r="X240" s="2397"/>
      <c r="Y240" s="2398"/>
      <c r="Z240" s="2405"/>
      <c r="AA240" s="2406"/>
      <c r="AB240" s="2406"/>
      <c r="AC240" s="2406"/>
      <c r="AD240" s="2406"/>
      <c r="AE240" s="2406"/>
      <c r="AF240" s="2406"/>
      <c r="AG240" s="2406"/>
      <c r="AH240" s="2406"/>
      <c r="AI240" s="2406"/>
      <c r="AJ240" s="2406"/>
      <c r="AK240" s="2406"/>
      <c r="AL240" s="2406"/>
      <c r="AM240" s="2406"/>
      <c r="AN240" s="2406"/>
      <c r="AO240" s="2407"/>
    </row>
    <row r="241" spans="2:41" ht="12.65" customHeight="1">
      <c r="B241" s="2399"/>
      <c r="C241" s="2400"/>
      <c r="D241" s="2400"/>
      <c r="E241" s="2400"/>
      <c r="F241" s="2400"/>
      <c r="G241" s="2400"/>
      <c r="H241" s="2400"/>
      <c r="I241" s="2400"/>
      <c r="J241" s="2400"/>
      <c r="K241" s="2400"/>
      <c r="L241" s="2400"/>
      <c r="M241" s="2400"/>
      <c r="N241" s="2401"/>
      <c r="O241" s="2399"/>
      <c r="P241" s="2400"/>
      <c r="Q241" s="2400"/>
      <c r="R241" s="2400"/>
      <c r="S241" s="2400"/>
      <c r="T241" s="2400"/>
      <c r="U241" s="2400"/>
      <c r="V241" s="2400"/>
      <c r="W241" s="2400"/>
      <c r="X241" s="2400"/>
      <c r="Y241" s="2401"/>
      <c r="Z241" s="2408"/>
      <c r="AA241" s="2409"/>
      <c r="AB241" s="2409"/>
      <c r="AC241" s="2409"/>
      <c r="AD241" s="2409"/>
      <c r="AE241" s="2409"/>
      <c r="AF241" s="2409"/>
      <c r="AG241" s="2409"/>
      <c r="AH241" s="2409"/>
      <c r="AI241" s="2409"/>
      <c r="AJ241" s="2409"/>
      <c r="AK241" s="2409"/>
      <c r="AL241" s="2409"/>
      <c r="AM241" s="2409"/>
      <c r="AN241" s="2409"/>
      <c r="AO241" s="2410"/>
    </row>
    <row r="242" spans="2:41" ht="12.65" customHeight="1">
      <c r="B242" s="2393"/>
      <c r="C242" s="2394"/>
      <c r="D242" s="2394"/>
      <c r="E242" s="2394"/>
      <c r="F242" s="2394"/>
      <c r="G242" s="2394"/>
      <c r="H242" s="2394"/>
      <c r="I242" s="2394"/>
      <c r="J242" s="2394"/>
      <c r="K242" s="2394"/>
      <c r="L242" s="2394"/>
      <c r="M242" s="2394"/>
      <c r="N242" s="2395"/>
      <c r="O242" s="2393"/>
      <c r="P242" s="2394"/>
      <c r="Q242" s="2394"/>
      <c r="R242" s="2394"/>
      <c r="S242" s="2394"/>
      <c r="T242" s="2394"/>
      <c r="U242" s="2394"/>
      <c r="V242" s="2394"/>
      <c r="W242" s="2394"/>
      <c r="X242" s="2394"/>
      <c r="Y242" s="2395"/>
      <c r="Z242" s="2402"/>
      <c r="AA242" s="2403"/>
      <c r="AB242" s="2403"/>
      <c r="AC242" s="2403"/>
      <c r="AD242" s="2403"/>
      <c r="AE242" s="2403"/>
      <c r="AF242" s="2403"/>
      <c r="AG242" s="2403"/>
      <c r="AH242" s="2403"/>
      <c r="AI242" s="2403"/>
      <c r="AJ242" s="2403"/>
      <c r="AK242" s="2403"/>
      <c r="AL242" s="2403"/>
      <c r="AM242" s="2403"/>
      <c r="AN242" s="2403"/>
      <c r="AO242" s="2404"/>
    </row>
    <row r="243" spans="2:41" ht="12.65" customHeight="1">
      <c r="B243" s="2396"/>
      <c r="C243" s="2397"/>
      <c r="D243" s="2397"/>
      <c r="E243" s="2397"/>
      <c r="F243" s="2397"/>
      <c r="G243" s="2397"/>
      <c r="H243" s="2397"/>
      <c r="I243" s="2397"/>
      <c r="J243" s="2397"/>
      <c r="K243" s="2397"/>
      <c r="L243" s="2397"/>
      <c r="M243" s="2397"/>
      <c r="N243" s="2398"/>
      <c r="O243" s="2396"/>
      <c r="P243" s="2397"/>
      <c r="Q243" s="2397"/>
      <c r="R243" s="2397"/>
      <c r="S243" s="2397"/>
      <c r="T243" s="2397"/>
      <c r="U243" s="2397"/>
      <c r="V243" s="2397"/>
      <c r="W243" s="2397"/>
      <c r="X243" s="2397"/>
      <c r="Y243" s="2398"/>
      <c r="Z243" s="2405"/>
      <c r="AA243" s="2406"/>
      <c r="AB243" s="2406"/>
      <c r="AC243" s="2406"/>
      <c r="AD243" s="2406"/>
      <c r="AE243" s="2406"/>
      <c r="AF243" s="2406"/>
      <c r="AG243" s="2406"/>
      <c r="AH243" s="2406"/>
      <c r="AI243" s="2406"/>
      <c r="AJ243" s="2406"/>
      <c r="AK243" s="2406"/>
      <c r="AL243" s="2406"/>
      <c r="AM243" s="2406"/>
      <c r="AN243" s="2406"/>
      <c r="AO243" s="2407"/>
    </row>
    <row r="244" spans="2:41" ht="12.65" customHeight="1">
      <c r="B244" s="2399"/>
      <c r="C244" s="2400"/>
      <c r="D244" s="2400"/>
      <c r="E244" s="2400"/>
      <c r="F244" s="2400"/>
      <c r="G244" s="2400"/>
      <c r="H244" s="2400"/>
      <c r="I244" s="2400"/>
      <c r="J244" s="2400"/>
      <c r="K244" s="2400"/>
      <c r="L244" s="2400"/>
      <c r="M244" s="2400"/>
      <c r="N244" s="2401"/>
      <c r="O244" s="2399"/>
      <c r="P244" s="2400"/>
      <c r="Q244" s="2400"/>
      <c r="R244" s="2400"/>
      <c r="S244" s="2400"/>
      <c r="T244" s="2400"/>
      <c r="U244" s="2400"/>
      <c r="V244" s="2400"/>
      <c r="W244" s="2400"/>
      <c r="X244" s="2400"/>
      <c r="Y244" s="2401"/>
      <c r="Z244" s="2408"/>
      <c r="AA244" s="2409"/>
      <c r="AB244" s="2409"/>
      <c r="AC244" s="2409"/>
      <c r="AD244" s="2409"/>
      <c r="AE244" s="2409"/>
      <c r="AF244" s="2409"/>
      <c r="AG244" s="2409"/>
      <c r="AH244" s="2409"/>
      <c r="AI244" s="2409"/>
      <c r="AJ244" s="2409"/>
      <c r="AK244" s="2409"/>
      <c r="AL244" s="2409"/>
      <c r="AM244" s="2409"/>
      <c r="AN244" s="2409"/>
      <c r="AO244" s="2410"/>
    </row>
    <row r="245" spans="2:41" ht="12.65" customHeight="1">
      <c r="B245" s="2393"/>
      <c r="C245" s="2394"/>
      <c r="D245" s="2394"/>
      <c r="E245" s="2394"/>
      <c r="F245" s="2394"/>
      <c r="G245" s="2394"/>
      <c r="H245" s="2394"/>
      <c r="I245" s="2394"/>
      <c r="J245" s="2394"/>
      <c r="K245" s="2394"/>
      <c r="L245" s="2394"/>
      <c r="M245" s="2394"/>
      <c r="N245" s="2395"/>
      <c r="O245" s="2393"/>
      <c r="P245" s="2394"/>
      <c r="Q245" s="2394"/>
      <c r="R245" s="2394"/>
      <c r="S245" s="2394"/>
      <c r="T245" s="2394"/>
      <c r="U245" s="2394"/>
      <c r="V245" s="2394"/>
      <c r="W245" s="2394"/>
      <c r="X245" s="2394"/>
      <c r="Y245" s="2395"/>
      <c r="Z245" s="2402"/>
      <c r="AA245" s="2403"/>
      <c r="AB245" s="2403"/>
      <c r="AC245" s="2403"/>
      <c r="AD245" s="2403"/>
      <c r="AE245" s="2403"/>
      <c r="AF245" s="2403"/>
      <c r="AG245" s="2403"/>
      <c r="AH245" s="2403"/>
      <c r="AI245" s="2403"/>
      <c r="AJ245" s="2403"/>
      <c r="AK245" s="2403"/>
      <c r="AL245" s="2403"/>
      <c r="AM245" s="2403"/>
      <c r="AN245" s="2403"/>
      <c r="AO245" s="2404"/>
    </row>
    <row r="246" spans="2:41" ht="12.65" customHeight="1">
      <c r="B246" s="2396"/>
      <c r="C246" s="2397"/>
      <c r="D246" s="2397"/>
      <c r="E246" s="2397"/>
      <c r="F246" s="2397"/>
      <c r="G246" s="2397"/>
      <c r="H246" s="2397"/>
      <c r="I246" s="2397"/>
      <c r="J246" s="2397"/>
      <c r="K246" s="2397"/>
      <c r="L246" s="2397"/>
      <c r="M246" s="2397"/>
      <c r="N246" s="2398"/>
      <c r="O246" s="2396"/>
      <c r="P246" s="2397"/>
      <c r="Q246" s="2397"/>
      <c r="R246" s="2397"/>
      <c r="S246" s="2397"/>
      <c r="T246" s="2397"/>
      <c r="U246" s="2397"/>
      <c r="V246" s="2397"/>
      <c r="W246" s="2397"/>
      <c r="X246" s="2397"/>
      <c r="Y246" s="2398"/>
      <c r="Z246" s="2405"/>
      <c r="AA246" s="2406"/>
      <c r="AB246" s="2406"/>
      <c r="AC246" s="2406"/>
      <c r="AD246" s="2406"/>
      <c r="AE246" s="2406"/>
      <c r="AF246" s="2406"/>
      <c r="AG246" s="2406"/>
      <c r="AH246" s="2406"/>
      <c r="AI246" s="2406"/>
      <c r="AJ246" s="2406"/>
      <c r="AK246" s="2406"/>
      <c r="AL246" s="2406"/>
      <c r="AM246" s="2406"/>
      <c r="AN246" s="2406"/>
      <c r="AO246" s="2407"/>
    </row>
    <row r="247" spans="2:41" ht="12.65" customHeight="1">
      <c r="B247" s="2399"/>
      <c r="C247" s="2400"/>
      <c r="D247" s="2400"/>
      <c r="E247" s="2400"/>
      <c r="F247" s="2400"/>
      <c r="G247" s="2400"/>
      <c r="H247" s="2400"/>
      <c r="I247" s="2400"/>
      <c r="J247" s="2400"/>
      <c r="K247" s="2400"/>
      <c r="L247" s="2400"/>
      <c r="M247" s="2400"/>
      <c r="N247" s="2401"/>
      <c r="O247" s="2399"/>
      <c r="P247" s="2400"/>
      <c r="Q247" s="2400"/>
      <c r="R247" s="2400"/>
      <c r="S247" s="2400"/>
      <c r="T247" s="2400"/>
      <c r="U247" s="2400"/>
      <c r="V247" s="2400"/>
      <c r="W247" s="2400"/>
      <c r="X247" s="2400"/>
      <c r="Y247" s="2401"/>
      <c r="Z247" s="2408"/>
      <c r="AA247" s="2409"/>
      <c r="AB247" s="2409"/>
      <c r="AC247" s="2409"/>
      <c r="AD247" s="2409"/>
      <c r="AE247" s="2409"/>
      <c r="AF247" s="2409"/>
      <c r="AG247" s="2409"/>
      <c r="AH247" s="2409"/>
      <c r="AI247" s="2409"/>
      <c r="AJ247" s="2409"/>
      <c r="AK247" s="2409"/>
      <c r="AL247" s="2409"/>
      <c r="AM247" s="2409"/>
      <c r="AN247" s="2409"/>
      <c r="AO247" s="2410"/>
    </row>
    <row r="248" spans="2:41" ht="12.65" customHeight="1">
      <c r="B248" s="2393"/>
      <c r="C248" s="2394"/>
      <c r="D248" s="2394"/>
      <c r="E248" s="2394"/>
      <c r="F248" s="2394"/>
      <c r="G248" s="2394"/>
      <c r="H248" s="2394"/>
      <c r="I248" s="2394"/>
      <c r="J248" s="2394"/>
      <c r="K248" s="2394"/>
      <c r="L248" s="2394"/>
      <c r="M248" s="2394"/>
      <c r="N248" s="2395"/>
      <c r="O248" s="2393"/>
      <c r="P248" s="2394"/>
      <c r="Q248" s="2394"/>
      <c r="R248" s="2394"/>
      <c r="S248" s="2394"/>
      <c r="T248" s="2394"/>
      <c r="U248" s="2394"/>
      <c r="V248" s="2394"/>
      <c r="W248" s="2394"/>
      <c r="X248" s="2394"/>
      <c r="Y248" s="2395"/>
      <c r="Z248" s="2402"/>
      <c r="AA248" s="2403"/>
      <c r="AB248" s="2403"/>
      <c r="AC248" s="2403"/>
      <c r="AD248" s="2403"/>
      <c r="AE248" s="2403"/>
      <c r="AF248" s="2403"/>
      <c r="AG248" s="2403"/>
      <c r="AH248" s="2403"/>
      <c r="AI248" s="2403"/>
      <c r="AJ248" s="2403"/>
      <c r="AK248" s="2403"/>
      <c r="AL248" s="2403"/>
      <c r="AM248" s="2403"/>
      <c r="AN248" s="2403"/>
      <c r="AO248" s="2404"/>
    </row>
    <row r="249" spans="2:41" ht="12.65" customHeight="1">
      <c r="B249" s="2396"/>
      <c r="C249" s="2397"/>
      <c r="D249" s="2397"/>
      <c r="E249" s="2397"/>
      <c r="F249" s="2397"/>
      <c r="G249" s="2397"/>
      <c r="H249" s="2397"/>
      <c r="I249" s="2397"/>
      <c r="J249" s="2397"/>
      <c r="K249" s="2397"/>
      <c r="L249" s="2397"/>
      <c r="M249" s="2397"/>
      <c r="N249" s="2398"/>
      <c r="O249" s="2396"/>
      <c r="P249" s="2397"/>
      <c r="Q249" s="2397"/>
      <c r="R249" s="2397"/>
      <c r="S249" s="2397"/>
      <c r="T249" s="2397"/>
      <c r="U249" s="2397"/>
      <c r="V249" s="2397"/>
      <c r="W249" s="2397"/>
      <c r="X249" s="2397"/>
      <c r="Y249" s="2398"/>
      <c r="Z249" s="2405"/>
      <c r="AA249" s="2406"/>
      <c r="AB249" s="2406"/>
      <c r="AC249" s="2406"/>
      <c r="AD249" s="2406"/>
      <c r="AE249" s="2406"/>
      <c r="AF249" s="2406"/>
      <c r="AG249" s="2406"/>
      <c r="AH249" s="2406"/>
      <c r="AI249" s="2406"/>
      <c r="AJ249" s="2406"/>
      <c r="AK249" s="2406"/>
      <c r="AL249" s="2406"/>
      <c r="AM249" s="2406"/>
      <c r="AN249" s="2406"/>
      <c r="AO249" s="2407"/>
    </row>
    <row r="250" spans="2:41" ht="12.65" customHeight="1">
      <c r="B250" s="2399"/>
      <c r="C250" s="2400"/>
      <c r="D250" s="2400"/>
      <c r="E250" s="2400"/>
      <c r="F250" s="2400"/>
      <c r="G250" s="2400"/>
      <c r="H250" s="2400"/>
      <c r="I250" s="2400"/>
      <c r="J250" s="2400"/>
      <c r="K250" s="2400"/>
      <c r="L250" s="2400"/>
      <c r="M250" s="2400"/>
      <c r="N250" s="2401"/>
      <c r="O250" s="2399"/>
      <c r="P250" s="2400"/>
      <c r="Q250" s="2400"/>
      <c r="R250" s="2400"/>
      <c r="S250" s="2400"/>
      <c r="T250" s="2400"/>
      <c r="U250" s="2400"/>
      <c r="V250" s="2400"/>
      <c r="W250" s="2400"/>
      <c r="X250" s="2400"/>
      <c r="Y250" s="2401"/>
      <c r="Z250" s="2408"/>
      <c r="AA250" s="2409"/>
      <c r="AB250" s="2409"/>
      <c r="AC250" s="2409"/>
      <c r="AD250" s="2409"/>
      <c r="AE250" s="2409"/>
      <c r="AF250" s="2409"/>
      <c r="AG250" s="2409"/>
      <c r="AH250" s="2409"/>
      <c r="AI250" s="2409"/>
      <c r="AJ250" s="2409"/>
      <c r="AK250" s="2409"/>
      <c r="AL250" s="2409"/>
      <c r="AM250" s="2409"/>
      <c r="AN250" s="2409"/>
      <c r="AO250" s="2410"/>
    </row>
    <row r="251" spans="2:41" ht="12.65" customHeight="1">
      <c r="B251" s="650" t="s">
        <v>1869</v>
      </c>
    </row>
    <row r="252" spans="2:41" ht="12.65" customHeight="1">
      <c r="B252" s="650" t="s">
        <v>1870</v>
      </c>
    </row>
    <row r="256" spans="2:41" ht="12.65" customHeight="1">
      <c r="B256" s="304" t="s">
        <v>1871</v>
      </c>
    </row>
    <row r="259" spans="11:40" ht="12.65" customHeight="1">
      <c r="K259" s="304" t="s">
        <v>1872</v>
      </c>
      <c r="P259" s="304" t="s">
        <v>1873</v>
      </c>
      <c r="T259" s="304" t="s">
        <v>1876</v>
      </c>
    </row>
    <row r="261" spans="11:40" ht="12.65" customHeight="1">
      <c r="P261" s="304" t="s">
        <v>1874</v>
      </c>
      <c r="T261" s="304" t="s">
        <v>1877</v>
      </c>
    </row>
    <row r="262" spans="11:40" ht="12.65" customHeight="1">
      <c r="AC262" s="2392" t="s">
        <v>1879</v>
      </c>
      <c r="AD262" s="2392"/>
      <c r="AE262" s="2392"/>
      <c r="AF262" s="2392"/>
      <c r="AG262" s="2392"/>
      <c r="AH262" s="2392"/>
      <c r="AI262" s="2392"/>
      <c r="AJ262" s="2392"/>
      <c r="AK262" s="2392"/>
      <c r="AL262" s="2392"/>
      <c r="AM262" s="2392"/>
      <c r="AN262" s="2392"/>
    </row>
    <row r="263" spans="11:40" ht="12.65" customHeight="1">
      <c r="T263" s="304" t="s">
        <v>1878</v>
      </c>
      <c r="AC263" s="2392"/>
      <c r="AD263" s="2392"/>
      <c r="AE263" s="2392"/>
      <c r="AF263" s="2392"/>
      <c r="AG263" s="2392"/>
      <c r="AH263" s="2392"/>
      <c r="AI263" s="2392"/>
      <c r="AJ263" s="2392"/>
      <c r="AK263" s="2392"/>
      <c r="AL263" s="2392"/>
      <c r="AM263" s="2392"/>
      <c r="AN263" s="2392"/>
    </row>
    <row r="266" spans="11:40" ht="12.65" customHeight="1">
      <c r="K266" s="304" t="s">
        <v>1875</v>
      </c>
      <c r="P266" s="304" t="s">
        <v>1873</v>
      </c>
      <c r="T266" s="1833">
        <f>T130</f>
        <v>0</v>
      </c>
      <c r="U266" s="1833"/>
      <c r="V266" s="1833"/>
      <c r="W266" s="1833"/>
      <c r="X266" s="1833"/>
      <c r="Y266" s="1833"/>
      <c r="Z266" s="1833"/>
      <c r="AA266" s="1833"/>
      <c r="AB266" s="1833"/>
      <c r="AC266" s="1833"/>
      <c r="AD266" s="1833"/>
      <c r="AE266" s="1833"/>
      <c r="AF266" s="1833"/>
      <c r="AG266" s="1833"/>
      <c r="AH266" s="1833"/>
      <c r="AI266" s="1833"/>
      <c r="AJ266" s="1833"/>
      <c r="AK266" s="1833"/>
      <c r="AL266" s="1833"/>
      <c r="AM266" s="1833"/>
      <c r="AN266" s="1833"/>
    </row>
    <row r="267" spans="11:40" ht="12.65" customHeight="1">
      <c r="T267" s="1833"/>
      <c r="U267" s="1833"/>
      <c r="V267" s="1833"/>
      <c r="W267" s="1833"/>
      <c r="X267" s="1833"/>
      <c r="Y267" s="1833"/>
      <c r="Z267" s="1833"/>
      <c r="AA267" s="1833"/>
      <c r="AB267" s="1833"/>
      <c r="AC267" s="1833"/>
      <c r="AD267" s="1833"/>
      <c r="AE267" s="1833"/>
      <c r="AF267" s="1833"/>
      <c r="AG267" s="1833"/>
      <c r="AH267" s="1833"/>
      <c r="AI267" s="1833"/>
      <c r="AJ267" s="1833"/>
      <c r="AK267" s="1833"/>
      <c r="AL267" s="1833"/>
      <c r="AM267" s="1833"/>
      <c r="AN267" s="1833"/>
    </row>
    <row r="268" spans="11:40" ht="12.65" customHeight="1">
      <c r="P268" s="304" t="s">
        <v>1874</v>
      </c>
      <c r="T268" s="1979">
        <f>T132</f>
        <v>0</v>
      </c>
      <c r="U268" s="1979"/>
      <c r="V268" s="1979"/>
      <c r="W268" s="1979"/>
      <c r="X268" s="1979"/>
      <c r="Y268" s="1979"/>
      <c r="Z268" s="1979"/>
      <c r="AA268" s="1979"/>
      <c r="AB268" s="1979"/>
      <c r="AC268" s="1979"/>
      <c r="AD268" s="1979"/>
      <c r="AE268" s="1979"/>
      <c r="AF268" s="1979"/>
      <c r="AG268" s="1979"/>
      <c r="AH268" s="1979"/>
      <c r="AI268" s="1979"/>
      <c r="AJ268" s="1979"/>
      <c r="AK268" s="1979"/>
      <c r="AL268" s="1979"/>
      <c r="AM268" s="1979"/>
      <c r="AN268" s="1979"/>
    </row>
    <row r="269" spans="11:40" ht="12.65" customHeight="1">
      <c r="T269" s="1979"/>
      <c r="U269" s="1979"/>
      <c r="V269" s="1979"/>
      <c r="W269" s="1979"/>
      <c r="X269" s="1979"/>
      <c r="Y269" s="1979"/>
      <c r="Z269" s="1979"/>
      <c r="AA269" s="1979"/>
      <c r="AB269" s="1979"/>
      <c r="AC269" s="1979"/>
      <c r="AD269" s="1979"/>
      <c r="AE269" s="1979"/>
      <c r="AF269" s="1979"/>
      <c r="AG269" s="1979"/>
      <c r="AH269" s="1979"/>
      <c r="AI269" s="1979"/>
      <c r="AJ269" s="1979"/>
      <c r="AK269" s="1979"/>
      <c r="AL269" s="1979"/>
      <c r="AM269" s="1979"/>
      <c r="AN269" s="1979"/>
    </row>
    <row r="270" spans="11:40" ht="12.65" customHeight="1">
      <c r="T270" s="1979">
        <f>T134</f>
        <v>0</v>
      </c>
      <c r="U270" s="1979"/>
      <c r="V270" s="1979"/>
      <c r="W270" s="1979"/>
      <c r="X270" s="1979"/>
      <c r="Y270" s="1979"/>
      <c r="Z270" s="1979"/>
      <c r="AA270" s="1979"/>
      <c r="AB270" s="1979"/>
      <c r="AC270" s="1979"/>
      <c r="AD270" s="1979"/>
      <c r="AE270" s="1979"/>
      <c r="AF270" s="1979"/>
      <c r="AG270" s="1979"/>
      <c r="AH270" s="1979"/>
      <c r="AI270" s="1979"/>
      <c r="AJ270" s="1979"/>
      <c r="AK270" s="1979"/>
      <c r="AL270" s="1979"/>
      <c r="AM270" s="1979"/>
      <c r="AN270" s="1979"/>
    </row>
    <row r="271" spans="11:40" ht="12.65" customHeight="1">
      <c r="T271" s="1979"/>
      <c r="U271" s="1979"/>
      <c r="V271" s="1979"/>
      <c r="W271" s="1979"/>
      <c r="X271" s="1979"/>
      <c r="Y271" s="1979"/>
      <c r="Z271" s="1979"/>
      <c r="AA271" s="1979"/>
      <c r="AB271" s="1979"/>
      <c r="AC271" s="1979"/>
      <c r="AD271" s="1979"/>
      <c r="AE271" s="1979"/>
      <c r="AF271" s="1979"/>
      <c r="AG271" s="1979"/>
      <c r="AH271" s="1979"/>
      <c r="AI271" s="1979"/>
      <c r="AJ271" s="1979"/>
      <c r="AK271" s="1979"/>
      <c r="AL271" s="1979"/>
      <c r="AM271" s="1979"/>
      <c r="AN271" s="1979"/>
    </row>
  </sheetData>
  <mergeCells count="195">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AK10:AN12"/>
    <mergeCell ref="AI25:AN25"/>
    <mergeCell ref="AI27:AN27"/>
    <mergeCell ref="B22:B31"/>
    <mergeCell ref="AB22:AO23"/>
    <mergeCell ref="L22:AA23"/>
    <mergeCell ref="C22:K23"/>
    <mergeCell ref="G30:J30"/>
    <mergeCell ref="C31:K31"/>
    <mergeCell ref="L31:W31"/>
    <mergeCell ref="A10:AH12"/>
    <mergeCell ref="AI10:AJ12"/>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G147:AH147"/>
    <mergeCell ref="AJ147:AK147"/>
    <mergeCell ref="AM147:AN147"/>
    <mergeCell ref="A150:F152"/>
    <mergeCell ref="G150:AO152"/>
    <mergeCell ref="A141:AH144"/>
    <mergeCell ref="AI141:AJ144"/>
    <mergeCell ref="AK141:AN144"/>
    <mergeCell ref="AO141:AP144"/>
    <mergeCell ref="B158:B167"/>
    <mergeCell ref="C158:K159"/>
    <mergeCell ref="L158:AA159"/>
    <mergeCell ref="AB158:AO159"/>
    <mergeCell ref="AI161:AN161"/>
    <mergeCell ref="AI163:AN163"/>
    <mergeCell ref="G166:J166"/>
    <mergeCell ref="C167:K167"/>
    <mergeCell ref="L167:W167"/>
    <mergeCell ref="B170:B179"/>
    <mergeCell ref="C170:K171"/>
    <mergeCell ref="L170:AA171"/>
    <mergeCell ref="AB170:AO171"/>
    <mergeCell ref="G177:J177"/>
    <mergeCell ref="C178:K178"/>
    <mergeCell ref="L178:W178"/>
    <mergeCell ref="C179:K179"/>
    <mergeCell ref="L179:W179"/>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s>
  <phoneticPr fontId="5"/>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
  <sheetViews>
    <sheetView workbookViewId="0"/>
  </sheetViews>
  <sheetFormatPr defaultColWidth="9" defaultRowHeight="9.5"/>
  <cols>
    <col min="1" max="1" width="3.26953125" style="1049" customWidth="1"/>
    <col min="2" max="2" width="19.26953125" style="1049" customWidth="1"/>
    <col min="3" max="3" width="26.453125" style="1049" customWidth="1"/>
    <col min="4" max="4" width="4.90625" style="1049" customWidth="1"/>
    <col min="5" max="5" width="28" style="1049" customWidth="1"/>
    <col min="6" max="8" width="4.6328125" style="1049" customWidth="1"/>
    <col min="9" max="9" width="3.90625" style="1049" customWidth="1"/>
    <col min="10" max="10" width="4.6328125" style="1049" customWidth="1"/>
    <col min="11" max="11" width="5.6328125" style="1049" customWidth="1"/>
    <col min="12" max="12" width="20.6328125" style="1049" customWidth="1"/>
    <col min="13" max="14" width="4.6328125" style="1049" customWidth="1"/>
    <col min="15" max="15" width="4.36328125" style="1049" customWidth="1"/>
    <col min="16" max="18" width="5.6328125" style="1049" customWidth="1"/>
    <col min="19" max="19" width="20.7265625" style="1049" customWidth="1"/>
    <col min="20" max="20" width="4.6328125" style="1049" customWidth="1"/>
    <col min="21" max="21" width="3.90625" style="1049" customWidth="1"/>
    <col min="22" max="22" width="4.6328125" style="1049" customWidth="1"/>
    <col min="23" max="25" width="5.6328125" style="1049" customWidth="1"/>
    <col min="26" max="26" width="20.7265625" style="1049" customWidth="1"/>
    <col min="27" max="27" width="4.6328125" style="1049" customWidth="1"/>
    <col min="28" max="28" width="3.90625" style="1049" customWidth="1"/>
    <col min="29" max="29" width="4.453125" style="1049" customWidth="1"/>
    <col min="30" max="32" width="5.6328125" style="1049" customWidth="1"/>
    <col min="33" max="33" width="20.6328125" style="1049" customWidth="1"/>
    <col min="34" max="256" width="9" style="1049"/>
    <col min="257" max="257" width="3.26953125" style="1049" customWidth="1"/>
    <col min="258" max="258" width="19.26953125" style="1049" customWidth="1"/>
    <col min="259" max="259" width="26.453125" style="1049" customWidth="1"/>
    <col min="260" max="260" width="4.90625" style="1049" customWidth="1"/>
    <col min="261" max="261" width="28" style="1049" customWidth="1"/>
    <col min="262" max="264" width="4.6328125" style="1049" customWidth="1"/>
    <col min="265" max="265" width="3.90625" style="1049" customWidth="1"/>
    <col min="266" max="266" width="4.6328125" style="1049" customWidth="1"/>
    <col min="267" max="267" width="5.6328125" style="1049" customWidth="1"/>
    <col min="268" max="268" width="20.6328125" style="1049" customWidth="1"/>
    <col min="269" max="270" width="4.6328125" style="1049" customWidth="1"/>
    <col min="271" max="271" width="4.36328125" style="1049" customWidth="1"/>
    <col min="272" max="274" width="5.6328125" style="1049" customWidth="1"/>
    <col min="275" max="275" width="20.7265625" style="1049" customWidth="1"/>
    <col min="276" max="276" width="4.6328125" style="1049" customWidth="1"/>
    <col min="277" max="277" width="3.90625" style="1049" customWidth="1"/>
    <col min="278" max="278" width="4.6328125" style="1049" customWidth="1"/>
    <col min="279" max="281" width="5.6328125" style="1049" customWidth="1"/>
    <col min="282" max="282" width="20.7265625" style="1049" customWidth="1"/>
    <col min="283" max="283" width="4.6328125" style="1049" customWidth="1"/>
    <col min="284" max="284" width="3.90625" style="1049" customWidth="1"/>
    <col min="285" max="285" width="4.453125" style="1049" customWidth="1"/>
    <col min="286" max="288" width="5.6328125" style="1049" customWidth="1"/>
    <col min="289" max="289" width="20.6328125" style="1049" customWidth="1"/>
    <col min="290" max="512" width="9" style="1049"/>
    <col min="513" max="513" width="3.26953125" style="1049" customWidth="1"/>
    <col min="514" max="514" width="19.26953125" style="1049" customWidth="1"/>
    <col min="515" max="515" width="26.453125" style="1049" customWidth="1"/>
    <col min="516" max="516" width="4.90625" style="1049" customWidth="1"/>
    <col min="517" max="517" width="28" style="1049" customWidth="1"/>
    <col min="518" max="520" width="4.6328125" style="1049" customWidth="1"/>
    <col min="521" max="521" width="3.90625" style="1049" customWidth="1"/>
    <col min="522" max="522" width="4.6328125" style="1049" customWidth="1"/>
    <col min="523" max="523" width="5.6328125" style="1049" customWidth="1"/>
    <col min="524" max="524" width="20.6328125" style="1049" customWidth="1"/>
    <col min="525" max="526" width="4.6328125" style="1049" customWidth="1"/>
    <col min="527" max="527" width="4.36328125" style="1049" customWidth="1"/>
    <col min="528" max="530" width="5.6328125" style="1049" customWidth="1"/>
    <col min="531" max="531" width="20.7265625" style="1049" customWidth="1"/>
    <col min="532" max="532" width="4.6328125" style="1049" customWidth="1"/>
    <col min="533" max="533" width="3.90625" style="1049" customWidth="1"/>
    <col min="534" max="534" width="4.6328125" style="1049" customWidth="1"/>
    <col min="535" max="537" width="5.6328125" style="1049" customWidth="1"/>
    <col min="538" max="538" width="20.7265625" style="1049" customWidth="1"/>
    <col min="539" max="539" width="4.6328125" style="1049" customWidth="1"/>
    <col min="540" max="540" width="3.90625" style="1049" customWidth="1"/>
    <col min="541" max="541" width="4.453125" style="1049" customWidth="1"/>
    <col min="542" max="544" width="5.6328125" style="1049" customWidth="1"/>
    <col min="545" max="545" width="20.6328125" style="1049" customWidth="1"/>
    <col min="546" max="768" width="9" style="1049"/>
    <col min="769" max="769" width="3.26953125" style="1049" customWidth="1"/>
    <col min="770" max="770" width="19.26953125" style="1049" customWidth="1"/>
    <col min="771" max="771" width="26.453125" style="1049" customWidth="1"/>
    <col min="772" max="772" width="4.90625" style="1049" customWidth="1"/>
    <col min="773" max="773" width="28" style="1049" customWidth="1"/>
    <col min="774" max="776" width="4.6328125" style="1049" customWidth="1"/>
    <col min="777" max="777" width="3.90625" style="1049" customWidth="1"/>
    <col min="778" max="778" width="4.6328125" style="1049" customWidth="1"/>
    <col min="779" max="779" width="5.6328125" style="1049" customWidth="1"/>
    <col min="780" max="780" width="20.6328125" style="1049" customWidth="1"/>
    <col min="781" max="782" width="4.6328125" style="1049" customWidth="1"/>
    <col min="783" max="783" width="4.36328125" style="1049" customWidth="1"/>
    <col min="784" max="786" width="5.6328125" style="1049" customWidth="1"/>
    <col min="787" max="787" width="20.7265625" style="1049" customWidth="1"/>
    <col min="788" max="788" width="4.6328125" style="1049" customWidth="1"/>
    <col min="789" max="789" width="3.90625" style="1049" customWidth="1"/>
    <col min="790" max="790" width="4.6328125" style="1049" customWidth="1"/>
    <col min="791" max="793" width="5.6328125" style="1049" customWidth="1"/>
    <col min="794" max="794" width="20.7265625" style="1049" customWidth="1"/>
    <col min="795" max="795" width="4.6328125" style="1049" customWidth="1"/>
    <col min="796" max="796" width="3.90625" style="1049" customWidth="1"/>
    <col min="797" max="797" width="4.453125" style="1049" customWidth="1"/>
    <col min="798" max="800" width="5.6328125" style="1049" customWidth="1"/>
    <col min="801" max="801" width="20.6328125" style="1049" customWidth="1"/>
    <col min="802" max="1024" width="9" style="1049"/>
    <col min="1025" max="1025" width="3.26953125" style="1049" customWidth="1"/>
    <col min="1026" max="1026" width="19.26953125" style="1049" customWidth="1"/>
    <col min="1027" max="1027" width="26.453125" style="1049" customWidth="1"/>
    <col min="1028" max="1028" width="4.90625" style="1049" customWidth="1"/>
    <col min="1029" max="1029" width="28" style="1049" customWidth="1"/>
    <col min="1030" max="1032" width="4.6328125" style="1049" customWidth="1"/>
    <col min="1033" max="1033" width="3.90625" style="1049" customWidth="1"/>
    <col min="1034" max="1034" width="4.6328125" style="1049" customWidth="1"/>
    <col min="1035" max="1035" width="5.6328125" style="1049" customWidth="1"/>
    <col min="1036" max="1036" width="20.6328125" style="1049" customWidth="1"/>
    <col min="1037" max="1038" width="4.6328125" style="1049" customWidth="1"/>
    <col min="1039" max="1039" width="4.36328125" style="1049" customWidth="1"/>
    <col min="1040" max="1042" width="5.6328125" style="1049" customWidth="1"/>
    <col min="1043" max="1043" width="20.7265625" style="1049" customWidth="1"/>
    <col min="1044" max="1044" width="4.6328125" style="1049" customWidth="1"/>
    <col min="1045" max="1045" width="3.90625" style="1049" customWidth="1"/>
    <col min="1046" max="1046" width="4.6328125" style="1049" customWidth="1"/>
    <col min="1047" max="1049" width="5.6328125" style="1049" customWidth="1"/>
    <col min="1050" max="1050" width="20.7265625" style="1049" customWidth="1"/>
    <col min="1051" max="1051" width="4.6328125" style="1049" customWidth="1"/>
    <col min="1052" max="1052" width="3.90625" style="1049" customWidth="1"/>
    <col min="1053" max="1053" width="4.453125" style="1049" customWidth="1"/>
    <col min="1054" max="1056" width="5.6328125" style="1049" customWidth="1"/>
    <col min="1057" max="1057" width="20.6328125" style="1049" customWidth="1"/>
    <col min="1058" max="1280" width="9" style="1049"/>
    <col min="1281" max="1281" width="3.26953125" style="1049" customWidth="1"/>
    <col min="1282" max="1282" width="19.26953125" style="1049" customWidth="1"/>
    <col min="1283" max="1283" width="26.453125" style="1049" customWidth="1"/>
    <col min="1284" max="1284" width="4.90625" style="1049" customWidth="1"/>
    <col min="1285" max="1285" width="28" style="1049" customWidth="1"/>
    <col min="1286" max="1288" width="4.6328125" style="1049" customWidth="1"/>
    <col min="1289" max="1289" width="3.90625" style="1049" customWidth="1"/>
    <col min="1290" max="1290" width="4.6328125" style="1049" customWidth="1"/>
    <col min="1291" max="1291" width="5.6328125" style="1049" customWidth="1"/>
    <col min="1292" max="1292" width="20.6328125" style="1049" customWidth="1"/>
    <col min="1293" max="1294" width="4.6328125" style="1049" customWidth="1"/>
    <col min="1295" max="1295" width="4.36328125" style="1049" customWidth="1"/>
    <col min="1296" max="1298" width="5.6328125" style="1049" customWidth="1"/>
    <col min="1299" max="1299" width="20.7265625" style="1049" customWidth="1"/>
    <col min="1300" max="1300" width="4.6328125" style="1049" customWidth="1"/>
    <col min="1301" max="1301" width="3.90625" style="1049" customWidth="1"/>
    <col min="1302" max="1302" width="4.6328125" style="1049" customWidth="1"/>
    <col min="1303" max="1305" width="5.6328125" style="1049" customWidth="1"/>
    <col min="1306" max="1306" width="20.7265625" style="1049" customWidth="1"/>
    <col min="1307" max="1307" width="4.6328125" style="1049" customWidth="1"/>
    <col min="1308" max="1308" width="3.90625" style="1049" customWidth="1"/>
    <col min="1309" max="1309" width="4.453125" style="1049" customWidth="1"/>
    <col min="1310" max="1312" width="5.6328125" style="1049" customWidth="1"/>
    <col min="1313" max="1313" width="20.6328125" style="1049" customWidth="1"/>
    <col min="1314" max="1536" width="9" style="1049"/>
    <col min="1537" max="1537" width="3.26953125" style="1049" customWidth="1"/>
    <col min="1538" max="1538" width="19.26953125" style="1049" customWidth="1"/>
    <col min="1539" max="1539" width="26.453125" style="1049" customWidth="1"/>
    <col min="1540" max="1540" width="4.90625" style="1049" customWidth="1"/>
    <col min="1541" max="1541" width="28" style="1049" customWidth="1"/>
    <col min="1542" max="1544" width="4.6328125" style="1049" customWidth="1"/>
    <col min="1545" max="1545" width="3.90625" style="1049" customWidth="1"/>
    <col min="1546" max="1546" width="4.6328125" style="1049" customWidth="1"/>
    <col min="1547" max="1547" width="5.6328125" style="1049" customWidth="1"/>
    <col min="1548" max="1548" width="20.6328125" style="1049" customWidth="1"/>
    <col min="1549" max="1550" width="4.6328125" style="1049" customWidth="1"/>
    <col min="1551" max="1551" width="4.36328125" style="1049" customWidth="1"/>
    <col min="1552" max="1554" width="5.6328125" style="1049" customWidth="1"/>
    <col min="1555" max="1555" width="20.7265625" style="1049" customWidth="1"/>
    <col min="1556" max="1556" width="4.6328125" style="1049" customWidth="1"/>
    <col min="1557" max="1557" width="3.90625" style="1049" customWidth="1"/>
    <col min="1558" max="1558" width="4.6328125" style="1049" customWidth="1"/>
    <col min="1559" max="1561" width="5.6328125" style="1049" customWidth="1"/>
    <col min="1562" max="1562" width="20.7265625" style="1049" customWidth="1"/>
    <col min="1563" max="1563" width="4.6328125" style="1049" customWidth="1"/>
    <col min="1564" max="1564" width="3.90625" style="1049" customWidth="1"/>
    <col min="1565" max="1565" width="4.453125" style="1049" customWidth="1"/>
    <col min="1566" max="1568" width="5.6328125" style="1049" customWidth="1"/>
    <col min="1569" max="1569" width="20.6328125" style="1049" customWidth="1"/>
    <col min="1570" max="1792" width="9" style="1049"/>
    <col min="1793" max="1793" width="3.26953125" style="1049" customWidth="1"/>
    <col min="1794" max="1794" width="19.26953125" style="1049" customWidth="1"/>
    <col min="1795" max="1795" width="26.453125" style="1049" customWidth="1"/>
    <col min="1796" max="1796" width="4.90625" style="1049" customWidth="1"/>
    <col min="1797" max="1797" width="28" style="1049" customWidth="1"/>
    <col min="1798" max="1800" width="4.6328125" style="1049" customWidth="1"/>
    <col min="1801" max="1801" width="3.90625" style="1049" customWidth="1"/>
    <col min="1802" max="1802" width="4.6328125" style="1049" customWidth="1"/>
    <col min="1803" max="1803" width="5.6328125" style="1049" customWidth="1"/>
    <col min="1804" max="1804" width="20.6328125" style="1049" customWidth="1"/>
    <col min="1805" max="1806" width="4.6328125" style="1049" customWidth="1"/>
    <col min="1807" max="1807" width="4.36328125" style="1049" customWidth="1"/>
    <col min="1808" max="1810" width="5.6328125" style="1049" customWidth="1"/>
    <col min="1811" max="1811" width="20.7265625" style="1049" customWidth="1"/>
    <col min="1812" max="1812" width="4.6328125" style="1049" customWidth="1"/>
    <col min="1813" max="1813" width="3.90625" style="1049" customWidth="1"/>
    <col min="1814" max="1814" width="4.6328125" style="1049" customWidth="1"/>
    <col min="1815" max="1817" width="5.6328125" style="1049" customWidth="1"/>
    <col min="1818" max="1818" width="20.7265625" style="1049" customWidth="1"/>
    <col min="1819" max="1819" width="4.6328125" style="1049" customWidth="1"/>
    <col min="1820" max="1820" width="3.90625" style="1049" customWidth="1"/>
    <col min="1821" max="1821" width="4.453125" style="1049" customWidth="1"/>
    <col min="1822" max="1824" width="5.6328125" style="1049" customWidth="1"/>
    <col min="1825" max="1825" width="20.6328125" style="1049" customWidth="1"/>
    <col min="1826" max="2048" width="9" style="1049"/>
    <col min="2049" max="2049" width="3.26953125" style="1049" customWidth="1"/>
    <col min="2050" max="2050" width="19.26953125" style="1049" customWidth="1"/>
    <col min="2051" max="2051" width="26.453125" style="1049" customWidth="1"/>
    <col min="2052" max="2052" width="4.90625" style="1049" customWidth="1"/>
    <col min="2053" max="2053" width="28" style="1049" customWidth="1"/>
    <col min="2054" max="2056" width="4.6328125" style="1049" customWidth="1"/>
    <col min="2057" max="2057" width="3.90625" style="1049" customWidth="1"/>
    <col min="2058" max="2058" width="4.6328125" style="1049" customWidth="1"/>
    <col min="2059" max="2059" width="5.6328125" style="1049" customWidth="1"/>
    <col min="2060" max="2060" width="20.6328125" style="1049" customWidth="1"/>
    <col min="2061" max="2062" width="4.6328125" style="1049" customWidth="1"/>
    <col min="2063" max="2063" width="4.36328125" style="1049" customWidth="1"/>
    <col min="2064" max="2066" width="5.6328125" style="1049" customWidth="1"/>
    <col min="2067" max="2067" width="20.7265625" style="1049" customWidth="1"/>
    <col min="2068" max="2068" width="4.6328125" style="1049" customWidth="1"/>
    <col min="2069" max="2069" width="3.90625" style="1049" customWidth="1"/>
    <col min="2070" max="2070" width="4.6328125" style="1049" customWidth="1"/>
    <col min="2071" max="2073" width="5.6328125" style="1049" customWidth="1"/>
    <col min="2074" max="2074" width="20.7265625" style="1049" customWidth="1"/>
    <col min="2075" max="2075" width="4.6328125" style="1049" customWidth="1"/>
    <col min="2076" max="2076" width="3.90625" style="1049" customWidth="1"/>
    <col min="2077" max="2077" width="4.453125" style="1049" customWidth="1"/>
    <col min="2078" max="2080" width="5.6328125" style="1049" customWidth="1"/>
    <col min="2081" max="2081" width="20.6328125" style="1049" customWidth="1"/>
    <col min="2082" max="2304" width="9" style="1049"/>
    <col min="2305" max="2305" width="3.26953125" style="1049" customWidth="1"/>
    <col min="2306" max="2306" width="19.26953125" style="1049" customWidth="1"/>
    <col min="2307" max="2307" width="26.453125" style="1049" customWidth="1"/>
    <col min="2308" max="2308" width="4.90625" style="1049" customWidth="1"/>
    <col min="2309" max="2309" width="28" style="1049" customWidth="1"/>
    <col min="2310" max="2312" width="4.6328125" style="1049" customWidth="1"/>
    <col min="2313" max="2313" width="3.90625" style="1049" customWidth="1"/>
    <col min="2314" max="2314" width="4.6328125" style="1049" customWidth="1"/>
    <col min="2315" max="2315" width="5.6328125" style="1049" customWidth="1"/>
    <col min="2316" max="2316" width="20.6328125" style="1049" customWidth="1"/>
    <col min="2317" max="2318" width="4.6328125" style="1049" customWidth="1"/>
    <col min="2319" max="2319" width="4.36328125" style="1049" customWidth="1"/>
    <col min="2320" max="2322" width="5.6328125" style="1049" customWidth="1"/>
    <col min="2323" max="2323" width="20.7265625" style="1049" customWidth="1"/>
    <col min="2324" max="2324" width="4.6328125" style="1049" customWidth="1"/>
    <col min="2325" max="2325" width="3.90625" style="1049" customWidth="1"/>
    <col min="2326" max="2326" width="4.6328125" style="1049" customWidth="1"/>
    <col min="2327" max="2329" width="5.6328125" style="1049" customWidth="1"/>
    <col min="2330" max="2330" width="20.7265625" style="1049" customWidth="1"/>
    <col min="2331" max="2331" width="4.6328125" style="1049" customWidth="1"/>
    <col min="2332" max="2332" width="3.90625" style="1049" customWidth="1"/>
    <col min="2333" max="2333" width="4.453125" style="1049" customWidth="1"/>
    <col min="2334" max="2336" width="5.6328125" style="1049" customWidth="1"/>
    <col min="2337" max="2337" width="20.6328125" style="1049" customWidth="1"/>
    <col min="2338" max="2560" width="9" style="1049"/>
    <col min="2561" max="2561" width="3.26953125" style="1049" customWidth="1"/>
    <col min="2562" max="2562" width="19.26953125" style="1049" customWidth="1"/>
    <col min="2563" max="2563" width="26.453125" style="1049" customWidth="1"/>
    <col min="2564" max="2564" width="4.90625" style="1049" customWidth="1"/>
    <col min="2565" max="2565" width="28" style="1049" customWidth="1"/>
    <col min="2566" max="2568" width="4.6328125" style="1049" customWidth="1"/>
    <col min="2569" max="2569" width="3.90625" style="1049" customWidth="1"/>
    <col min="2570" max="2570" width="4.6328125" style="1049" customWidth="1"/>
    <col min="2571" max="2571" width="5.6328125" style="1049" customWidth="1"/>
    <col min="2572" max="2572" width="20.6328125" style="1049" customWidth="1"/>
    <col min="2573" max="2574" width="4.6328125" style="1049" customWidth="1"/>
    <col min="2575" max="2575" width="4.36328125" style="1049" customWidth="1"/>
    <col min="2576" max="2578" width="5.6328125" style="1049" customWidth="1"/>
    <col min="2579" max="2579" width="20.7265625" style="1049" customWidth="1"/>
    <col min="2580" max="2580" width="4.6328125" style="1049" customWidth="1"/>
    <col min="2581" max="2581" width="3.90625" style="1049" customWidth="1"/>
    <col min="2582" max="2582" width="4.6328125" style="1049" customWidth="1"/>
    <col min="2583" max="2585" width="5.6328125" style="1049" customWidth="1"/>
    <col min="2586" max="2586" width="20.7265625" style="1049" customWidth="1"/>
    <col min="2587" max="2587" width="4.6328125" style="1049" customWidth="1"/>
    <col min="2588" max="2588" width="3.90625" style="1049" customWidth="1"/>
    <col min="2589" max="2589" width="4.453125" style="1049" customWidth="1"/>
    <col min="2590" max="2592" width="5.6328125" style="1049" customWidth="1"/>
    <col min="2593" max="2593" width="20.6328125" style="1049" customWidth="1"/>
    <col min="2594" max="2816" width="9" style="1049"/>
    <col min="2817" max="2817" width="3.26953125" style="1049" customWidth="1"/>
    <col min="2818" max="2818" width="19.26953125" style="1049" customWidth="1"/>
    <col min="2819" max="2819" width="26.453125" style="1049" customWidth="1"/>
    <col min="2820" max="2820" width="4.90625" style="1049" customWidth="1"/>
    <col min="2821" max="2821" width="28" style="1049" customWidth="1"/>
    <col min="2822" max="2824" width="4.6328125" style="1049" customWidth="1"/>
    <col min="2825" max="2825" width="3.90625" style="1049" customWidth="1"/>
    <col min="2826" max="2826" width="4.6328125" style="1049" customWidth="1"/>
    <col min="2827" max="2827" width="5.6328125" style="1049" customWidth="1"/>
    <col min="2828" max="2828" width="20.6328125" style="1049" customWidth="1"/>
    <col min="2829" max="2830" width="4.6328125" style="1049" customWidth="1"/>
    <col min="2831" max="2831" width="4.36328125" style="1049" customWidth="1"/>
    <col min="2832" max="2834" width="5.6328125" style="1049" customWidth="1"/>
    <col min="2835" max="2835" width="20.7265625" style="1049" customWidth="1"/>
    <col min="2836" max="2836" width="4.6328125" style="1049" customWidth="1"/>
    <col min="2837" max="2837" width="3.90625" style="1049" customWidth="1"/>
    <col min="2838" max="2838" width="4.6328125" style="1049" customWidth="1"/>
    <col min="2839" max="2841" width="5.6328125" style="1049" customWidth="1"/>
    <col min="2842" max="2842" width="20.7265625" style="1049" customWidth="1"/>
    <col min="2843" max="2843" width="4.6328125" style="1049" customWidth="1"/>
    <col min="2844" max="2844" width="3.90625" style="1049" customWidth="1"/>
    <col min="2845" max="2845" width="4.453125" style="1049" customWidth="1"/>
    <col min="2846" max="2848" width="5.6328125" style="1049" customWidth="1"/>
    <col min="2849" max="2849" width="20.6328125" style="1049" customWidth="1"/>
    <col min="2850" max="3072" width="9" style="1049"/>
    <col min="3073" max="3073" width="3.26953125" style="1049" customWidth="1"/>
    <col min="3074" max="3074" width="19.26953125" style="1049" customWidth="1"/>
    <col min="3075" max="3075" width="26.453125" style="1049" customWidth="1"/>
    <col min="3076" max="3076" width="4.90625" style="1049" customWidth="1"/>
    <col min="3077" max="3077" width="28" style="1049" customWidth="1"/>
    <col min="3078" max="3080" width="4.6328125" style="1049" customWidth="1"/>
    <col min="3081" max="3081" width="3.90625" style="1049" customWidth="1"/>
    <col min="3082" max="3082" width="4.6328125" style="1049" customWidth="1"/>
    <col min="3083" max="3083" width="5.6328125" style="1049" customWidth="1"/>
    <col min="3084" max="3084" width="20.6328125" style="1049" customWidth="1"/>
    <col min="3085" max="3086" width="4.6328125" style="1049" customWidth="1"/>
    <col min="3087" max="3087" width="4.36328125" style="1049" customWidth="1"/>
    <col min="3088" max="3090" width="5.6328125" style="1049" customWidth="1"/>
    <col min="3091" max="3091" width="20.7265625" style="1049" customWidth="1"/>
    <col min="3092" max="3092" width="4.6328125" style="1049" customWidth="1"/>
    <col min="3093" max="3093" width="3.90625" style="1049" customWidth="1"/>
    <col min="3094" max="3094" width="4.6328125" style="1049" customWidth="1"/>
    <col min="3095" max="3097" width="5.6328125" style="1049" customWidth="1"/>
    <col min="3098" max="3098" width="20.7265625" style="1049" customWidth="1"/>
    <col min="3099" max="3099" width="4.6328125" style="1049" customWidth="1"/>
    <col min="3100" max="3100" width="3.90625" style="1049" customWidth="1"/>
    <col min="3101" max="3101" width="4.453125" style="1049" customWidth="1"/>
    <col min="3102" max="3104" width="5.6328125" style="1049" customWidth="1"/>
    <col min="3105" max="3105" width="20.6328125" style="1049" customWidth="1"/>
    <col min="3106" max="3328" width="9" style="1049"/>
    <col min="3329" max="3329" width="3.26953125" style="1049" customWidth="1"/>
    <col min="3330" max="3330" width="19.26953125" style="1049" customWidth="1"/>
    <col min="3331" max="3331" width="26.453125" style="1049" customWidth="1"/>
    <col min="3332" max="3332" width="4.90625" style="1049" customWidth="1"/>
    <col min="3333" max="3333" width="28" style="1049" customWidth="1"/>
    <col min="3334" max="3336" width="4.6328125" style="1049" customWidth="1"/>
    <col min="3337" max="3337" width="3.90625" style="1049" customWidth="1"/>
    <col min="3338" max="3338" width="4.6328125" style="1049" customWidth="1"/>
    <col min="3339" max="3339" width="5.6328125" style="1049" customWidth="1"/>
    <col min="3340" max="3340" width="20.6328125" style="1049" customWidth="1"/>
    <col min="3341" max="3342" width="4.6328125" style="1049" customWidth="1"/>
    <col min="3343" max="3343" width="4.36328125" style="1049" customWidth="1"/>
    <col min="3344" max="3346" width="5.6328125" style="1049" customWidth="1"/>
    <col min="3347" max="3347" width="20.7265625" style="1049" customWidth="1"/>
    <col min="3348" max="3348" width="4.6328125" style="1049" customWidth="1"/>
    <col min="3349" max="3349" width="3.90625" style="1049" customWidth="1"/>
    <col min="3350" max="3350" width="4.6328125" style="1049" customWidth="1"/>
    <col min="3351" max="3353" width="5.6328125" style="1049" customWidth="1"/>
    <col min="3354" max="3354" width="20.7265625" style="1049" customWidth="1"/>
    <col min="3355" max="3355" width="4.6328125" style="1049" customWidth="1"/>
    <col min="3356" max="3356" width="3.90625" style="1049" customWidth="1"/>
    <col min="3357" max="3357" width="4.453125" style="1049" customWidth="1"/>
    <col min="3358" max="3360" width="5.6328125" style="1049" customWidth="1"/>
    <col min="3361" max="3361" width="20.6328125" style="1049" customWidth="1"/>
    <col min="3362" max="3584" width="9" style="1049"/>
    <col min="3585" max="3585" width="3.26953125" style="1049" customWidth="1"/>
    <col min="3586" max="3586" width="19.26953125" style="1049" customWidth="1"/>
    <col min="3587" max="3587" width="26.453125" style="1049" customWidth="1"/>
    <col min="3588" max="3588" width="4.90625" style="1049" customWidth="1"/>
    <col min="3589" max="3589" width="28" style="1049" customWidth="1"/>
    <col min="3590" max="3592" width="4.6328125" style="1049" customWidth="1"/>
    <col min="3593" max="3593" width="3.90625" style="1049" customWidth="1"/>
    <col min="3594" max="3594" width="4.6328125" style="1049" customWidth="1"/>
    <col min="3595" max="3595" width="5.6328125" style="1049" customWidth="1"/>
    <col min="3596" max="3596" width="20.6328125" style="1049" customWidth="1"/>
    <col min="3597" max="3598" width="4.6328125" style="1049" customWidth="1"/>
    <col min="3599" max="3599" width="4.36328125" style="1049" customWidth="1"/>
    <col min="3600" max="3602" width="5.6328125" style="1049" customWidth="1"/>
    <col min="3603" max="3603" width="20.7265625" style="1049" customWidth="1"/>
    <col min="3604" max="3604" width="4.6328125" style="1049" customWidth="1"/>
    <col min="3605" max="3605" width="3.90625" style="1049" customWidth="1"/>
    <col min="3606" max="3606" width="4.6328125" style="1049" customWidth="1"/>
    <col min="3607" max="3609" width="5.6328125" style="1049" customWidth="1"/>
    <col min="3610" max="3610" width="20.7265625" style="1049" customWidth="1"/>
    <col min="3611" max="3611" width="4.6328125" style="1049" customWidth="1"/>
    <col min="3612" max="3612" width="3.90625" style="1049" customWidth="1"/>
    <col min="3613" max="3613" width="4.453125" style="1049" customWidth="1"/>
    <col min="3614" max="3616" width="5.6328125" style="1049" customWidth="1"/>
    <col min="3617" max="3617" width="20.6328125" style="1049" customWidth="1"/>
    <col min="3618" max="3840" width="9" style="1049"/>
    <col min="3841" max="3841" width="3.26953125" style="1049" customWidth="1"/>
    <col min="3842" max="3842" width="19.26953125" style="1049" customWidth="1"/>
    <col min="3843" max="3843" width="26.453125" style="1049" customWidth="1"/>
    <col min="3844" max="3844" width="4.90625" style="1049" customWidth="1"/>
    <col min="3845" max="3845" width="28" style="1049" customWidth="1"/>
    <col min="3846" max="3848" width="4.6328125" style="1049" customWidth="1"/>
    <col min="3849" max="3849" width="3.90625" style="1049" customWidth="1"/>
    <col min="3850" max="3850" width="4.6328125" style="1049" customWidth="1"/>
    <col min="3851" max="3851" width="5.6328125" style="1049" customWidth="1"/>
    <col min="3852" max="3852" width="20.6328125" style="1049" customWidth="1"/>
    <col min="3853" max="3854" width="4.6328125" style="1049" customWidth="1"/>
    <col min="3855" max="3855" width="4.36328125" style="1049" customWidth="1"/>
    <col min="3856" max="3858" width="5.6328125" style="1049" customWidth="1"/>
    <col min="3859" max="3859" width="20.7265625" style="1049" customWidth="1"/>
    <col min="3860" max="3860" width="4.6328125" style="1049" customWidth="1"/>
    <col min="3861" max="3861" width="3.90625" style="1049" customWidth="1"/>
    <col min="3862" max="3862" width="4.6328125" style="1049" customWidth="1"/>
    <col min="3863" max="3865" width="5.6328125" style="1049" customWidth="1"/>
    <col min="3866" max="3866" width="20.7265625" style="1049" customWidth="1"/>
    <col min="3867" max="3867" width="4.6328125" style="1049" customWidth="1"/>
    <col min="3868" max="3868" width="3.90625" style="1049" customWidth="1"/>
    <col min="3869" max="3869" width="4.453125" style="1049" customWidth="1"/>
    <col min="3870" max="3872" width="5.6328125" style="1049" customWidth="1"/>
    <col min="3873" max="3873" width="20.6328125" style="1049" customWidth="1"/>
    <col min="3874" max="4096" width="9" style="1049"/>
    <col min="4097" max="4097" width="3.26953125" style="1049" customWidth="1"/>
    <col min="4098" max="4098" width="19.26953125" style="1049" customWidth="1"/>
    <col min="4099" max="4099" width="26.453125" style="1049" customWidth="1"/>
    <col min="4100" max="4100" width="4.90625" style="1049" customWidth="1"/>
    <col min="4101" max="4101" width="28" style="1049" customWidth="1"/>
    <col min="4102" max="4104" width="4.6328125" style="1049" customWidth="1"/>
    <col min="4105" max="4105" width="3.90625" style="1049" customWidth="1"/>
    <col min="4106" max="4106" width="4.6328125" style="1049" customWidth="1"/>
    <col min="4107" max="4107" width="5.6328125" style="1049" customWidth="1"/>
    <col min="4108" max="4108" width="20.6328125" style="1049" customWidth="1"/>
    <col min="4109" max="4110" width="4.6328125" style="1049" customWidth="1"/>
    <col min="4111" max="4111" width="4.36328125" style="1049" customWidth="1"/>
    <col min="4112" max="4114" width="5.6328125" style="1049" customWidth="1"/>
    <col min="4115" max="4115" width="20.7265625" style="1049" customWidth="1"/>
    <col min="4116" max="4116" width="4.6328125" style="1049" customWidth="1"/>
    <col min="4117" max="4117" width="3.90625" style="1049" customWidth="1"/>
    <col min="4118" max="4118" width="4.6328125" style="1049" customWidth="1"/>
    <col min="4119" max="4121" width="5.6328125" style="1049" customWidth="1"/>
    <col min="4122" max="4122" width="20.7265625" style="1049" customWidth="1"/>
    <col min="4123" max="4123" width="4.6328125" style="1049" customWidth="1"/>
    <col min="4124" max="4124" width="3.90625" style="1049" customWidth="1"/>
    <col min="4125" max="4125" width="4.453125" style="1049" customWidth="1"/>
    <col min="4126" max="4128" width="5.6328125" style="1049" customWidth="1"/>
    <col min="4129" max="4129" width="20.6328125" style="1049" customWidth="1"/>
    <col min="4130" max="4352" width="9" style="1049"/>
    <col min="4353" max="4353" width="3.26953125" style="1049" customWidth="1"/>
    <col min="4354" max="4354" width="19.26953125" style="1049" customWidth="1"/>
    <col min="4355" max="4355" width="26.453125" style="1049" customWidth="1"/>
    <col min="4356" max="4356" width="4.90625" style="1049" customWidth="1"/>
    <col min="4357" max="4357" width="28" style="1049" customWidth="1"/>
    <col min="4358" max="4360" width="4.6328125" style="1049" customWidth="1"/>
    <col min="4361" max="4361" width="3.90625" style="1049" customWidth="1"/>
    <col min="4362" max="4362" width="4.6328125" style="1049" customWidth="1"/>
    <col min="4363" max="4363" width="5.6328125" style="1049" customWidth="1"/>
    <col min="4364" max="4364" width="20.6328125" style="1049" customWidth="1"/>
    <col min="4365" max="4366" width="4.6328125" style="1049" customWidth="1"/>
    <col min="4367" max="4367" width="4.36328125" style="1049" customWidth="1"/>
    <col min="4368" max="4370" width="5.6328125" style="1049" customWidth="1"/>
    <col min="4371" max="4371" width="20.7265625" style="1049" customWidth="1"/>
    <col min="4372" max="4372" width="4.6328125" style="1049" customWidth="1"/>
    <col min="4373" max="4373" width="3.90625" style="1049" customWidth="1"/>
    <col min="4374" max="4374" width="4.6328125" style="1049" customWidth="1"/>
    <col min="4375" max="4377" width="5.6328125" style="1049" customWidth="1"/>
    <col min="4378" max="4378" width="20.7265625" style="1049" customWidth="1"/>
    <col min="4379" max="4379" width="4.6328125" style="1049" customWidth="1"/>
    <col min="4380" max="4380" width="3.90625" style="1049" customWidth="1"/>
    <col min="4381" max="4381" width="4.453125" style="1049" customWidth="1"/>
    <col min="4382" max="4384" width="5.6328125" style="1049" customWidth="1"/>
    <col min="4385" max="4385" width="20.6328125" style="1049" customWidth="1"/>
    <col min="4386" max="4608" width="9" style="1049"/>
    <col min="4609" max="4609" width="3.26953125" style="1049" customWidth="1"/>
    <col min="4610" max="4610" width="19.26953125" style="1049" customWidth="1"/>
    <col min="4611" max="4611" width="26.453125" style="1049" customWidth="1"/>
    <col min="4612" max="4612" width="4.90625" style="1049" customWidth="1"/>
    <col min="4613" max="4613" width="28" style="1049" customWidth="1"/>
    <col min="4614" max="4616" width="4.6328125" style="1049" customWidth="1"/>
    <col min="4617" max="4617" width="3.90625" style="1049" customWidth="1"/>
    <col min="4618" max="4618" width="4.6328125" style="1049" customWidth="1"/>
    <col min="4619" max="4619" width="5.6328125" style="1049" customWidth="1"/>
    <col min="4620" max="4620" width="20.6328125" style="1049" customWidth="1"/>
    <col min="4621" max="4622" width="4.6328125" style="1049" customWidth="1"/>
    <col min="4623" max="4623" width="4.36328125" style="1049" customWidth="1"/>
    <col min="4624" max="4626" width="5.6328125" style="1049" customWidth="1"/>
    <col min="4627" max="4627" width="20.7265625" style="1049" customWidth="1"/>
    <col min="4628" max="4628" width="4.6328125" style="1049" customWidth="1"/>
    <col min="4629" max="4629" width="3.90625" style="1049" customWidth="1"/>
    <col min="4630" max="4630" width="4.6328125" style="1049" customWidth="1"/>
    <col min="4631" max="4633" width="5.6328125" style="1049" customWidth="1"/>
    <col min="4634" max="4634" width="20.7265625" style="1049" customWidth="1"/>
    <col min="4635" max="4635" width="4.6328125" style="1049" customWidth="1"/>
    <col min="4636" max="4636" width="3.90625" style="1049" customWidth="1"/>
    <col min="4637" max="4637" width="4.453125" style="1049" customWidth="1"/>
    <col min="4638" max="4640" width="5.6328125" style="1049" customWidth="1"/>
    <col min="4641" max="4641" width="20.6328125" style="1049" customWidth="1"/>
    <col min="4642" max="4864" width="9" style="1049"/>
    <col min="4865" max="4865" width="3.26953125" style="1049" customWidth="1"/>
    <col min="4866" max="4866" width="19.26953125" style="1049" customWidth="1"/>
    <col min="4867" max="4867" width="26.453125" style="1049" customWidth="1"/>
    <col min="4868" max="4868" width="4.90625" style="1049" customWidth="1"/>
    <col min="4869" max="4869" width="28" style="1049" customWidth="1"/>
    <col min="4870" max="4872" width="4.6328125" style="1049" customWidth="1"/>
    <col min="4873" max="4873" width="3.90625" style="1049" customWidth="1"/>
    <col min="4874" max="4874" width="4.6328125" style="1049" customWidth="1"/>
    <col min="4875" max="4875" width="5.6328125" style="1049" customWidth="1"/>
    <col min="4876" max="4876" width="20.6328125" style="1049" customWidth="1"/>
    <col min="4877" max="4878" width="4.6328125" style="1049" customWidth="1"/>
    <col min="4879" max="4879" width="4.36328125" style="1049" customWidth="1"/>
    <col min="4880" max="4882" width="5.6328125" style="1049" customWidth="1"/>
    <col min="4883" max="4883" width="20.7265625" style="1049" customWidth="1"/>
    <col min="4884" max="4884" width="4.6328125" style="1049" customWidth="1"/>
    <col min="4885" max="4885" width="3.90625" style="1049" customWidth="1"/>
    <col min="4886" max="4886" width="4.6328125" style="1049" customWidth="1"/>
    <col min="4887" max="4889" width="5.6328125" style="1049" customWidth="1"/>
    <col min="4890" max="4890" width="20.7265625" style="1049" customWidth="1"/>
    <col min="4891" max="4891" width="4.6328125" style="1049" customWidth="1"/>
    <col min="4892" max="4892" width="3.90625" style="1049" customWidth="1"/>
    <col min="4893" max="4893" width="4.453125" style="1049" customWidth="1"/>
    <col min="4894" max="4896" width="5.6328125" style="1049" customWidth="1"/>
    <col min="4897" max="4897" width="20.6328125" style="1049" customWidth="1"/>
    <col min="4898" max="5120" width="9" style="1049"/>
    <col min="5121" max="5121" width="3.26953125" style="1049" customWidth="1"/>
    <col min="5122" max="5122" width="19.26953125" style="1049" customWidth="1"/>
    <col min="5123" max="5123" width="26.453125" style="1049" customWidth="1"/>
    <col min="5124" max="5124" width="4.90625" style="1049" customWidth="1"/>
    <col min="5125" max="5125" width="28" style="1049" customWidth="1"/>
    <col min="5126" max="5128" width="4.6328125" style="1049" customWidth="1"/>
    <col min="5129" max="5129" width="3.90625" style="1049" customWidth="1"/>
    <col min="5130" max="5130" width="4.6328125" style="1049" customWidth="1"/>
    <col min="5131" max="5131" width="5.6328125" style="1049" customWidth="1"/>
    <col min="5132" max="5132" width="20.6328125" style="1049" customWidth="1"/>
    <col min="5133" max="5134" width="4.6328125" style="1049" customWidth="1"/>
    <col min="5135" max="5135" width="4.36328125" style="1049" customWidth="1"/>
    <col min="5136" max="5138" width="5.6328125" style="1049" customWidth="1"/>
    <col min="5139" max="5139" width="20.7265625" style="1049" customWidth="1"/>
    <col min="5140" max="5140" width="4.6328125" style="1049" customWidth="1"/>
    <col min="5141" max="5141" width="3.90625" style="1049" customWidth="1"/>
    <col min="5142" max="5142" width="4.6328125" style="1049" customWidth="1"/>
    <col min="5143" max="5145" width="5.6328125" style="1049" customWidth="1"/>
    <col min="5146" max="5146" width="20.7265625" style="1049" customWidth="1"/>
    <col min="5147" max="5147" width="4.6328125" style="1049" customWidth="1"/>
    <col min="5148" max="5148" width="3.90625" style="1049" customWidth="1"/>
    <col min="5149" max="5149" width="4.453125" style="1049" customWidth="1"/>
    <col min="5150" max="5152" width="5.6328125" style="1049" customWidth="1"/>
    <col min="5153" max="5153" width="20.6328125" style="1049" customWidth="1"/>
    <col min="5154" max="5376" width="9" style="1049"/>
    <col min="5377" max="5377" width="3.26953125" style="1049" customWidth="1"/>
    <col min="5378" max="5378" width="19.26953125" style="1049" customWidth="1"/>
    <col min="5379" max="5379" width="26.453125" style="1049" customWidth="1"/>
    <col min="5380" max="5380" width="4.90625" style="1049" customWidth="1"/>
    <col min="5381" max="5381" width="28" style="1049" customWidth="1"/>
    <col min="5382" max="5384" width="4.6328125" style="1049" customWidth="1"/>
    <col min="5385" max="5385" width="3.90625" style="1049" customWidth="1"/>
    <col min="5386" max="5386" width="4.6328125" style="1049" customWidth="1"/>
    <col min="5387" max="5387" width="5.6328125" style="1049" customWidth="1"/>
    <col min="5388" max="5388" width="20.6328125" style="1049" customWidth="1"/>
    <col min="5389" max="5390" width="4.6328125" style="1049" customWidth="1"/>
    <col min="5391" max="5391" width="4.36328125" style="1049" customWidth="1"/>
    <col min="5392" max="5394" width="5.6328125" style="1049" customWidth="1"/>
    <col min="5395" max="5395" width="20.7265625" style="1049" customWidth="1"/>
    <col min="5396" max="5396" width="4.6328125" style="1049" customWidth="1"/>
    <col min="5397" max="5397" width="3.90625" style="1049" customWidth="1"/>
    <col min="5398" max="5398" width="4.6328125" style="1049" customWidth="1"/>
    <col min="5399" max="5401" width="5.6328125" style="1049" customWidth="1"/>
    <col min="5402" max="5402" width="20.7265625" style="1049" customWidth="1"/>
    <col min="5403" max="5403" width="4.6328125" style="1049" customWidth="1"/>
    <col min="5404" max="5404" width="3.90625" style="1049" customWidth="1"/>
    <col min="5405" max="5405" width="4.453125" style="1049" customWidth="1"/>
    <col min="5406" max="5408" width="5.6328125" style="1049" customWidth="1"/>
    <col min="5409" max="5409" width="20.6328125" style="1049" customWidth="1"/>
    <col min="5410" max="5632" width="9" style="1049"/>
    <col min="5633" max="5633" width="3.26953125" style="1049" customWidth="1"/>
    <col min="5634" max="5634" width="19.26953125" style="1049" customWidth="1"/>
    <col min="5635" max="5635" width="26.453125" style="1049" customWidth="1"/>
    <col min="5636" max="5636" width="4.90625" style="1049" customWidth="1"/>
    <col min="5637" max="5637" width="28" style="1049" customWidth="1"/>
    <col min="5638" max="5640" width="4.6328125" style="1049" customWidth="1"/>
    <col min="5641" max="5641" width="3.90625" style="1049" customWidth="1"/>
    <col min="5642" max="5642" width="4.6328125" style="1049" customWidth="1"/>
    <col min="5643" max="5643" width="5.6328125" style="1049" customWidth="1"/>
    <col min="5644" max="5644" width="20.6328125" style="1049" customWidth="1"/>
    <col min="5645" max="5646" width="4.6328125" style="1049" customWidth="1"/>
    <col min="5647" max="5647" width="4.36328125" style="1049" customWidth="1"/>
    <col min="5648" max="5650" width="5.6328125" style="1049" customWidth="1"/>
    <col min="5651" max="5651" width="20.7265625" style="1049" customWidth="1"/>
    <col min="5652" max="5652" width="4.6328125" style="1049" customWidth="1"/>
    <col min="5653" max="5653" width="3.90625" style="1049" customWidth="1"/>
    <col min="5654" max="5654" width="4.6328125" style="1049" customWidth="1"/>
    <col min="5655" max="5657" width="5.6328125" style="1049" customWidth="1"/>
    <col min="5658" max="5658" width="20.7265625" style="1049" customWidth="1"/>
    <col min="5659" max="5659" width="4.6328125" style="1049" customWidth="1"/>
    <col min="5660" max="5660" width="3.90625" style="1049" customWidth="1"/>
    <col min="5661" max="5661" width="4.453125" style="1049" customWidth="1"/>
    <col min="5662" max="5664" width="5.6328125" style="1049" customWidth="1"/>
    <col min="5665" max="5665" width="20.6328125" style="1049" customWidth="1"/>
    <col min="5666" max="5888" width="9" style="1049"/>
    <col min="5889" max="5889" width="3.26953125" style="1049" customWidth="1"/>
    <col min="5890" max="5890" width="19.26953125" style="1049" customWidth="1"/>
    <col min="5891" max="5891" width="26.453125" style="1049" customWidth="1"/>
    <col min="5892" max="5892" width="4.90625" style="1049" customWidth="1"/>
    <col min="5893" max="5893" width="28" style="1049" customWidth="1"/>
    <col min="5894" max="5896" width="4.6328125" style="1049" customWidth="1"/>
    <col min="5897" max="5897" width="3.90625" style="1049" customWidth="1"/>
    <col min="5898" max="5898" width="4.6328125" style="1049" customWidth="1"/>
    <col min="5899" max="5899" width="5.6328125" style="1049" customWidth="1"/>
    <col min="5900" max="5900" width="20.6328125" style="1049" customWidth="1"/>
    <col min="5901" max="5902" width="4.6328125" style="1049" customWidth="1"/>
    <col min="5903" max="5903" width="4.36328125" style="1049" customWidth="1"/>
    <col min="5904" max="5906" width="5.6328125" style="1049" customWidth="1"/>
    <col min="5907" max="5907" width="20.7265625" style="1049" customWidth="1"/>
    <col min="5908" max="5908" width="4.6328125" style="1049" customWidth="1"/>
    <col min="5909" max="5909" width="3.90625" style="1049" customWidth="1"/>
    <col min="5910" max="5910" width="4.6328125" style="1049" customWidth="1"/>
    <col min="5911" max="5913" width="5.6328125" style="1049" customWidth="1"/>
    <col min="5914" max="5914" width="20.7265625" style="1049" customWidth="1"/>
    <col min="5915" max="5915" width="4.6328125" style="1049" customWidth="1"/>
    <col min="5916" max="5916" width="3.90625" style="1049" customWidth="1"/>
    <col min="5917" max="5917" width="4.453125" style="1049" customWidth="1"/>
    <col min="5918" max="5920" width="5.6328125" style="1049" customWidth="1"/>
    <col min="5921" max="5921" width="20.6328125" style="1049" customWidth="1"/>
    <col min="5922" max="6144" width="9" style="1049"/>
    <col min="6145" max="6145" width="3.26953125" style="1049" customWidth="1"/>
    <col min="6146" max="6146" width="19.26953125" style="1049" customWidth="1"/>
    <col min="6147" max="6147" width="26.453125" style="1049" customWidth="1"/>
    <col min="6148" max="6148" width="4.90625" style="1049" customWidth="1"/>
    <col min="6149" max="6149" width="28" style="1049" customWidth="1"/>
    <col min="6150" max="6152" width="4.6328125" style="1049" customWidth="1"/>
    <col min="6153" max="6153" width="3.90625" style="1049" customWidth="1"/>
    <col min="6154" max="6154" width="4.6328125" style="1049" customWidth="1"/>
    <col min="6155" max="6155" width="5.6328125" style="1049" customWidth="1"/>
    <col min="6156" max="6156" width="20.6328125" style="1049" customWidth="1"/>
    <col min="6157" max="6158" width="4.6328125" style="1049" customWidth="1"/>
    <col min="6159" max="6159" width="4.36328125" style="1049" customWidth="1"/>
    <col min="6160" max="6162" width="5.6328125" style="1049" customWidth="1"/>
    <col min="6163" max="6163" width="20.7265625" style="1049" customWidth="1"/>
    <col min="6164" max="6164" width="4.6328125" style="1049" customWidth="1"/>
    <col min="6165" max="6165" width="3.90625" style="1049" customWidth="1"/>
    <col min="6166" max="6166" width="4.6328125" style="1049" customWidth="1"/>
    <col min="6167" max="6169" width="5.6328125" style="1049" customWidth="1"/>
    <col min="6170" max="6170" width="20.7265625" style="1049" customWidth="1"/>
    <col min="6171" max="6171" width="4.6328125" style="1049" customWidth="1"/>
    <col min="6172" max="6172" width="3.90625" style="1049" customWidth="1"/>
    <col min="6173" max="6173" width="4.453125" style="1049" customWidth="1"/>
    <col min="6174" max="6176" width="5.6328125" style="1049" customWidth="1"/>
    <col min="6177" max="6177" width="20.6328125" style="1049" customWidth="1"/>
    <col min="6178" max="6400" width="9" style="1049"/>
    <col min="6401" max="6401" width="3.26953125" style="1049" customWidth="1"/>
    <col min="6402" max="6402" width="19.26953125" style="1049" customWidth="1"/>
    <col min="6403" max="6403" width="26.453125" style="1049" customWidth="1"/>
    <col min="6404" max="6404" width="4.90625" style="1049" customWidth="1"/>
    <col min="6405" max="6405" width="28" style="1049" customWidth="1"/>
    <col min="6406" max="6408" width="4.6328125" style="1049" customWidth="1"/>
    <col min="6409" max="6409" width="3.90625" style="1049" customWidth="1"/>
    <col min="6410" max="6410" width="4.6328125" style="1049" customWidth="1"/>
    <col min="6411" max="6411" width="5.6328125" style="1049" customWidth="1"/>
    <col min="6412" max="6412" width="20.6328125" style="1049" customWidth="1"/>
    <col min="6413" max="6414" width="4.6328125" style="1049" customWidth="1"/>
    <col min="6415" max="6415" width="4.36328125" style="1049" customWidth="1"/>
    <col min="6416" max="6418" width="5.6328125" style="1049" customWidth="1"/>
    <col min="6419" max="6419" width="20.7265625" style="1049" customWidth="1"/>
    <col min="6420" max="6420" width="4.6328125" style="1049" customWidth="1"/>
    <col min="6421" max="6421" width="3.90625" style="1049" customWidth="1"/>
    <col min="6422" max="6422" width="4.6328125" style="1049" customWidth="1"/>
    <col min="6423" max="6425" width="5.6328125" style="1049" customWidth="1"/>
    <col min="6426" max="6426" width="20.7265625" style="1049" customWidth="1"/>
    <col min="6427" max="6427" width="4.6328125" style="1049" customWidth="1"/>
    <col min="6428" max="6428" width="3.90625" style="1049" customWidth="1"/>
    <col min="6429" max="6429" width="4.453125" style="1049" customWidth="1"/>
    <col min="6430" max="6432" width="5.6328125" style="1049" customWidth="1"/>
    <col min="6433" max="6433" width="20.6328125" style="1049" customWidth="1"/>
    <col min="6434" max="6656" width="9" style="1049"/>
    <col min="6657" max="6657" width="3.26953125" style="1049" customWidth="1"/>
    <col min="6658" max="6658" width="19.26953125" style="1049" customWidth="1"/>
    <col min="6659" max="6659" width="26.453125" style="1049" customWidth="1"/>
    <col min="6660" max="6660" width="4.90625" style="1049" customWidth="1"/>
    <col min="6661" max="6661" width="28" style="1049" customWidth="1"/>
    <col min="6662" max="6664" width="4.6328125" style="1049" customWidth="1"/>
    <col min="6665" max="6665" width="3.90625" style="1049" customWidth="1"/>
    <col min="6666" max="6666" width="4.6328125" style="1049" customWidth="1"/>
    <col min="6667" max="6667" width="5.6328125" style="1049" customWidth="1"/>
    <col min="6668" max="6668" width="20.6328125" style="1049" customWidth="1"/>
    <col min="6669" max="6670" width="4.6328125" style="1049" customWidth="1"/>
    <col min="6671" max="6671" width="4.36328125" style="1049" customWidth="1"/>
    <col min="6672" max="6674" width="5.6328125" style="1049" customWidth="1"/>
    <col min="6675" max="6675" width="20.7265625" style="1049" customWidth="1"/>
    <col min="6676" max="6676" width="4.6328125" style="1049" customWidth="1"/>
    <col min="6677" max="6677" width="3.90625" style="1049" customWidth="1"/>
    <col min="6678" max="6678" width="4.6328125" style="1049" customWidth="1"/>
    <col min="6679" max="6681" width="5.6328125" style="1049" customWidth="1"/>
    <col min="6682" max="6682" width="20.7265625" style="1049" customWidth="1"/>
    <col min="6683" max="6683" width="4.6328125" style="1049" customWidth="1"/>
    <col min="6684" max="6684" width="3.90625" style="1049" customWidth="1"/>
    <col min="6685" max="6685" width="4.453125" style="1049" customWidth="1"/>
    <col min="6686" max="6688" width="5.6328125" style="1049" customWidth="1"/>
    <col min="6689" max="6689" width="20.6328125" style="1049" customWidth="1"/>
    <col min="6690" max="6912" width="9" style="1049"/>
    <col min="6913" max="6913" width="3.26953125" style="1049" customWidth="1"/>
    <col min="6914" max="6914" width="19.26953125" style="1049" customWidth="1"/>
    <col min="6915" max="6915" width="26.453125" style="1049" customWidth="1"/>
    <col min="6916" max="6916" width="4.90625" style="1049" customWidth="1"/>
    <col min="6917" max="6917" width="28" style="1049" customWidth="1"/>
    <col min="6918" max="6920" width="4.6328125" style="1049" customWidth="1"/>
    <col min="6921" max="6921" width="3.90625" style="1049" customWidth="1"/>
    <col min="6922" max="6922" width="4.6328125" style="1049" customWidth="1"/>
    <col min="6923" max="6923" width="5.6328125" style="1049" customWidth="1"/>
    <col min="6924" max="6924" width="20.6328125" style="1049" customWidth="1"/>
    <col min="6925" max="6926" width="4.6328125" style="1049" customWidth="1"/>
    <col min="6927" max="6927" width="4.36328125" style="1049" customWidth="1"/>
    <col min="6928" max="6930" width="5.6328125" style="1049" customWidth="1"/>
    <col min="6931" max="6931" width="20.7265625" style="1049" customWidth="1"/>
    <col min="6932" max="6932" width="4.6328125" style="1049" customWidth="1"/>
    <col min="6933" max="6933" width="3.90625" style="1049" customWidth="1"/>
    <col min="6934" max="6934" width="4.6328125" style="1049" customWidth="1"/>
    <col min="6935" max="6937" width="5.6328125" style="1049" customWidth="1"/>
    <col min="6938" max="6938" width="20.7265625" style="1049" customWidth="1"/>
    <col min="6939" max="6939" width="4.6328125" style="1049" customWidth="1"/>
    <col min="6940" max="6940" width="3.90625" style="1049" customWidth="1"/>
    <col min="6941" max="6941" width="4.453125" style="1049" customWidth="1"/>
    <col min="6942" max="6944" width="5.6328125" style="1049" customWidth="1"/>
    <col min="6945" max="6945" width="20.6328125" style="1049" customWidth="1"/>
    <col min="6946" max="7168" width="9" style="1049"/>
    <col min="7169" max="7169" width="3.26953125" style="1049" customWidth="1"/>
    <col min="7170" max="7170" width="19.26953125" style="1049" customWidth="1"/>
    <col min="7171" max="7171" width="26.453125" style="1049" customWidth="1"/>
    <col min="7172" max="7172" width="4.90625" style="1049" customWidth="1"/>
    <col min="7173" max="7173" width="28" style="1049" customWidth="1"/>
    <col min="7174" max="7176" width="4.6328125" style="1049" customWidth="1"/>
    <col min="7177" max="7177" width="3.90625" style="1049" customWidth="1"/>
    <col min="7178" max="7178" width="4.6328125" style="1049" customWidth="1"/>
    <col min="7179" max="7179" width="5.6328125" style="1049" customWidth="1"/>
    <col min="7180" max="7180" width="20.6328125" style="1049" customWidth="1"/>
    <col min="7181" max="7182" width="4.6328125" style="1049" customWidth="1"/>
    <col min="7183" max="7183" width="4.36328125" style="1049" customWidth="1"/>
    <col min="7184" max="7186" width="5.6328125" style="1049" customWidth="1"/>
    <col min="7187" max="7187" width="20.7265625" style="1049" customWidth="1"/>
    <col min="7188" max="7188" width="4.6328125" style="1049" customWidth="1"/>
    <col min="7189" max="7189" width="3.90625" style="1049" customWidth="1"/>
    <col min="7190" max="7190" width="4.6328125" style="1049" customWidth="1"/>
    <col min="7191" max="7193" width="5.6328125" style="1049" customWidth="1"/>
    <col min="7194" max="7194" width="20.7265625" style="1049" customWidth="1"/>
    <col min="7195" max="7195" width="4.6328125" style="1049" customWidth="1"/>
    <col min="7196" max="7196" width="3.90625" style="1049" customWidth="1"/>
    <col min="7197" max="7197" width="4.453125" style="1049" customWidth="1"/>
    <col min="7198" max="7200" width="5.6328125" style="1049" customWidth="1"/>
    <col min="7201" max="7201" width="20.6328125" style="1049" customWidth="1"/>
    <col min="7202" max="7424" width="9" style="1049"/>
    <col min="7425" max="7425" width="3.26953125" style="1049" customWidth="1"/>
    <col min="7426" max="7426" width="19.26953125" style="1049" customWidth="1"/>
    <col min="7427" max="7427" width="26.453125" style="1049" customWidth="1"/>
    <col min="7428" max="7428" width="4.90625" style="1049" customWidth="1"/>
    <col min="7429" max="7429" width="28" style="1049" customWidth="1"/>
    <col min="7430" max="7432" width="4.6328125" style="1049" customWidth="1"/>
    <col min="7433" max="7433" width="3.90625" style="1049" customWidth="1"/>
    <col min="7434" max="7434" width="4.6328125" style="1049" customWidth="1"/>
    <col min="7435" max="7435" width="5.6328125" style="1049" customWidth="1"/>
    <col min="7436" max="7436" width="20.6328125" style="1049" customWidth="1"/>
    <col min="7437" max="7438" width="4.6328125" style="1049" customWidth="1"/>
    <col min="7439" max="7439" width="4.36328125" style="1049" customWidth="1"/>
    <col min="7440" max="7442" width="5.6328125" style="1049" customWidth="1"/>
    <col min="7443" max="7443" width="20.7265625" style="1049" customWidth="1"/>
    <col min="7444" max="7444" width="4.6328125" style="1049" customWidth="1"/>
    <col min="7445" max="7445" width="3.90625" style="1049" customWidth="1"/>
    <col min="7446" max="7446" width="4.6328125" style="1049" customWidth="1"/>
    <col min="7447" max="7449" width="5.6328125" style="1049" customWidth="1"/>
    <col min="7450" max="7450" width="20.7265625" style="1049" customWidth="1"/>
    <col min="7451" max="7451" width="4.6328125" style="1049" customWidth="1"/>
    <col min="7452" max="7452" width="3.90625" style="1049" customWidth="1"/>
    <col min="7453" max="7453" width="4.453125" style="1049" customWidth="1"/>
    <col min="7454" max="7456" width="5.6328125" style="1049" customWidth="1"/>
    <col min="7457" max="7457" width="20.6328125" style="1049" customWidth="1"/>
    <col min="7458" max="7680" width="9" style="1049"/>
    <col min="7681" max="7681" width="3.26953125" style="1049" customWidth="1"/>
    <col min="7682" max="7682" width="19.26953125" style="1049" customWidth="1"/>
    <col min="7683" max="7683" width="26.453125" style="1049" customWidth="1"/>
    <col min="7684" max="7684" width="4.90625" style="1049" customWidth="1"/>
    <col min="7685" max="7685" width="28" style="1049" customWidth="1"/>
    <col min="7686" max="7688" width="4.6328125" style="1049" customWidth="1"/>
    <col min="7689" max="7689" width="3.90625" style="1049" customWidth="1"/>
    <col min="7690" max="7690" width="4.6328125" style="1049" customWidth="1"/>
    <col min="7691" max="7691" width="5.6328125" style="1049" customWidth="1"/>
    <col min="7692" max="7692" width="20.6328125" style="1049" customWidth="1"/>
    <col min="7693" max="7694" width="4.6328125" style="1049" customWidth="1"/>
    <col min="7695" max="7695" width="4.36328125" style="1049" customWidth="1"/>
    <col min="7696" max="7698" width="5.6328125" style="1049" customWidth="1"/>
    <col min="7699" max="7699" width="20.7265625" style="1049" customWidth="1"/>
    <col min="7700" max="7700" width="4.6328125" style="1049" customWidth="1"/>
    <col min="7701" max="7701" width="3.90625" style="1049" customWidth="1"/>
    <col min="7702" max="7702" width="4.6328125" style="1049" customWidth="1"/>
    <col min="7703" max="7705" width="5.6328125" style="1049" customWidth="1"/>
    <col min="7706" max="7706" width="20.7265625" style="1049" customWidth="1"/>
    <col min="7707" max="7707" width="4.6328125" style="1049" customWidth="1"/>
    <col min="7708" max="7708" width="3.90625" style="1049" customWidth="1"/>
    <col min="7709" max="7709" width="4.453125" style="1049" customWidth="1"/>
    <col min="7710" max="7712" width="5.6328125" style="1049" customWidth="1"/>
    <col min="7713" max="7713" width="20.6328125" style="1049" customWidth="1"/>
    <col min="7714" max="7936" width="9" style="1049"/>
    <col min="7937" max="7937" width="3.26953125" style="1049" customWidth="1"/>
    <col min="7938" max="7938" width="19.26953125" style="1049" customWidth="1"/>
    <col min="7939" max="7939" width="26.453125" style="1049" customWidth="1"/>
    <col min="7940" max="7940" width="4.90625" style="1049" customWidth="1"/>
    <col min="7941" max="7941" width="28" style="1049" customWidth="1"/>
    <col min="7942" max="7944" width="4.6328125" style="1049" customWidth="1"/>
    <col min="7945" max="7945" width="3.90625" style="1049" customWidth="1"/>
    <col min="7946" max="7946" width="4.6328125" style="1049" customWidth="1"/>
    <col min="7947" max="7947" width="5.6328125" style="1049" customWidth="1"/>
    <col min="7948" max="7948" width="20.6328125" style="1049" customWidth="1"/>
    <col min="7949" max="7950" width="4.6328125" style="1049" customWidth="1"/>
    <col min="7951" max="7951" width="4.36328125" style="1049" customWidth="1"/>
    <col min="7952" max="7954" width="5.6328125" style="1049" customWidth="1"/>
    <col min="7955" max="7955" width="20.7265625" style="1049" customWidth="1"/>
    <col min="7956" max="7956" width="4.6328125" style="1049" customWidth="1"/>
    <col min="7957" max="7957" width="3.90625" style="1049" customWidth="1"/>
    <col min="7958" max="7958" width="4.6328125" style="1049" customWidth="1"/>
    <col min="7959" max="7961" width="5.6328125" style="1049" customWidth="1"/>
    <col min="7962" max="7962" width="20.7265625" style="1049" customWidth="1"/>
    <col min="7963" max="7963" width="4.6328125" style="1049" customWidth="1"/>
    <col min="7964" max="7964" width="3.90625" style="1049" customWidth="1"/>
    <col min="7965" max="7965" width="4.453125" style="1049" customWidth="1"/>
    <col min="7966" max="7968" width="5.6328125" style="1049" customWidth="1"/>
    <col min="7969" max="7969" width="20.6328125" style="1049" customWidth="1"/>
    <col min="7970" max="8192" width="9" style="1049"/>
    <col min="8193" max="8193" width="3.26953125" style="1049" customWidth="1"/>
    <col min="8194" max="8194" width="19.26953125" style="1049" customWidth="1"/>
    <col min="8195" max="8195" width="26.453125" style="1049" customWidth="1"/>
    <col min="8196" max="8196" width="4.90625" style="1049" customWidth="1"/>
    <col min="8197" max="8197" width="28" style="1049" customWidth="1"/>
    <col min="8198" max="8200" width="4.6328125" style="1049" customWidth="1"/>
    <col min="8201" max="8201" width="3.90625" style="1049" customWidth="1"/>
    <col min="8202" max="8202" width="4.6328125" style="1049" customWidth="1"/>
    <col min="8203" max="8203" width="5.6328125" style="1049" customWidth="1"/>
    <col min="8204" max="8204" width="20.6328125" style="1049" customWidth="1"/>
    <col min="8205" max="8206" width="4.6328125" style="1049" customWidth="1"/>
    <col min="8207" max="8207" width="4.36328125" style="1049" customWidth="1"/>
    <col min="8208" max="8210" width="5.6328125" style="1049" customWidth="1"/>
    <col min="8211" max="8211" width="20.7265625" style="1049" customWidth="1"/>
    <col min="8212" max="8212" width="4.6328125" style="1049" customWidth="1"/>
    <col min="8213" max="8213" width="3.90625" style="1049" customWidth="1"/>
    <col min="8214" max="8214" width="4.6328125" style="1049" customWidth="1"/>
    <col min="8215" max="8217" width="5.6328125" style="1049" customWidth="1"/>
    <col min="8218" max="8218" width="20.7265625" style="1049" customWidth="1"/>
    <col min="8219" max="8219" width="4.6328125" style="1049" customWidth="1"/>
    <col min="8220" max="8220" width="3.90625" style="1049" customWidth="1"/>
    <col min="8221" max="8221" width="4.453125" style="1049" customWidth="1"/>
    <col min="8222" max="8224" width="5.6328125" style="1049" customWidth="1"/>
    <col min="8225" max="8225" width="20.6328125" style="1049" customWidth="1"/>
    <col min="8226" max="8448" width="9" style="1049"/>
    <col min="8449" max="8449" width="3.26953125" style="1049" customWidth="1"/>
    <col min="8450" max="8450" width="19.26953125" style="1049" customWidth="1"/>
    <col min="8451" max="8451" width="26.453125" style="1049" customWidth="1"/>
    <col min="8452" max="8452" width="4.90625" style="1049" customWidth="1"/>
    <col min="8453" max="8453" width="28" style="1049" customWidth="1"/>
    <col min="8454" max="8456" width="4.6328125" style="1049" customWidth="1"/>
    <col min="8457" max="8457" width="3.90625" style="1049" customWidth="1"/>
    <col min="8458" max="8458" width="4.6328125" style="1049" customWidth="1"/>
    <col min="8459" max="8459" width="5.6328125" style="1049" customWidth="1"/>
    <col min="8460" max="8460" width="20.6328125" style="1049" customWidth="1"/>
    <col min="8461" max="8462" width="4.6328125" style="1049" customWidth="1"/>
    <col min="8463" max="8463" width="4.36328125" style="1049" customWidth="1"/>
    <col min="8464" max="8466" width="5.6328125" style="1049" customWidth="1"/>
    <col min="8467" max="8467" width="20.7265625" style="1049" customWidth="1"/>
    <col min="8468" max="8468" width="4.6328125" style="1049" customWidth="1"/>
    <col min="8469" max="8469" width="3.90625" style="1049" customWidth="1"/>
    <col min="8470" max="8470" width="4.6328125" style="1049" customWidth="1"/>
    <col min="8471" max="8473" width="5.6328125" style="1049" customWidth="1"/>
    <col min="8474" max="8474" width="20.7265625" style="1049" customWidth="1"/>
    <col min="8475" max="8475" width="4.6328125" style="1049" customWidth="1"/>
    <col min="8476" max="8476" width="3.90625" style="1049" customWidth="1"/>
    <col min="8477" max="8477" width="4.453125" style="1049" customWidth="1"/>
    <col min="8478" max="8480" width="5.6328125" style="1049" customWidth="1"/>
    <col min="8481" max="8481" width="20.6328125" style="1049" customWidth="1"/>
    <col min="8482" max="8704" width="9" style="1049"/>
    <col min="8705" max="8705" width="3.26953125" style="1049" customWidth="1"/>
    <col min="8706" max="8706" width="19.26953125" style="1049" customWidth="1"/>
    <col min="8707" max="8707" width="26.453125" style="1049" customWidth="1"/>
    <col min="8708" max="8708" width="4.90625" style="1049" customWidth="1"/>
    <col min="8709" max="8709" width="28" style="1049" customWidth="1"/>
    <col min="8710" max="8712" width="4.6328125" style="1049" customWidth="1"/>
    <col min="8713" max="8713" width="3.90625" style="1049" customWidth="1"/>
    <col min="8714" max="8714" width="4.6328125" style="1049" customWidth="1"/>
    <col min="8715" max="8715" width="5.6328125" style="1049" customWidth="1"/>
    <col min="8716" max="8716" width="20.6328125" style="1049" customWidth="1"/>
    <col min="8717" max="8718" width="4.6328125" style="1049" customWidth="1"/>
    <col min="8719" max="8719" width="4.36328125" style="1049" customWidth="1"/>
    <col min="8720" max="8722" width="5.6328125" style="1049" customWidth="1"/>
    <col min="8723" max="8723" width="20.7265625" style="1049" customWidth="1"/>
    <col min="8724" max="8724" width="4.6328125" style="1049" customWidth="1"/>
    <col min="8725" max="8725" width="3.90625" style="1049" customWidth="1"/>
    <col min="8726" max="8726" width="4.6328125" style="1049" customWidth="1"/>
    <col min="8727" max="8729" width="5.6328125" style="1049" customWidth="1"/>
    <col min="8730" max="8730" width="20.7265625" style="1049" customWidth="1"/>
    <col min="8731" max="8731" width="4.6328125" style="1049" customWidth="1"/>
    <col min="8732" max="8732" width="3.90625" style="1049" customWidth="1"/>
    <col min="8733" max="8733" width="4.453125" style="1049" customWidth="1"/>
    <col min="8734" max="8736" width="5.6328125" style="1049" customWidth="1"/>
    <col min="8737" max="8737" width="20.6328125" style="1049" customWidth="1"/>
    <col min="8738" max="8960" width="9" style="1049"/>
    <col min="8961" max="8961" width="3.26953125" style="1049" customWidth="1"/>
    <col min="8962" max="8962" width="19.26953125" style="1049" customWidth="1"/>
    <col min="8963" max="8963" width="26.453125" style="1049" customWidth="1"/>
    <col min="8964" max="8964" width="4.90625" style="1049" customWidth="1"/>
    <col min="8965" max="8965" width="28" style="1049" customWidth="1"/>
    <col min="8966" max="8968" width="4.6328125" style="1049" customWidth="1"/>
    <col min="8969" max="8969" width="3.90625" style="1049" customWidth="1"/>
    <col min="8970" max="8970" width="4.6328125" style="1049" customWidth="1"/>
    <col min="8971" max="8971" width="5.6328125" style="1049" customWidth="1"/>
    <col min="8972" max="8972" width="20.6328125" style="1049" customWidth="1"/>
    <col min="8973" max="8974" width="4.6328125" style="1049" customWidth="1"/>
    <col min="8975" max="8975" width="4.36328125" style="1049" customWidth="1"/>
    <col min="8976" max="8978" width="5.6328125" style="1049" customWidth="1"/>
    <col min="8979" max="8979" width="20.7265625" style="1049" customWidth="1"/>
    <col min="8980" max="8980" width="4.6328125" style="1049" customWidth="1"/>
    <col min="8981" max="8981" width="3.90625" style="1049" customWidth="1"/>
    <col min="8982" max="8982" width="4.6328125" style="1049" customWidth="1"/>
    <col min="8983" max="8985" width="5.6328125" style="1049" customWidth="1"/>
    <col min="8986" max="8986" width="20.7265625" style="1049" customWidth="1"/>
    <col min="8987" max="8987" width="4.6328125" style="1049" customWidth="1"/>
    <col min="8988" max="8988" width="3.90625" style="1049" customWidth="1"/>
    <col min="8989" max="8989" width="4.453125" style="1049" customWidth="1"/>
    <col min="8990" max="8992" width="5.6328125" style="1049" customWidth="1"/>
    <col min="8993" max="8993" width="20.6328125" style="1049" customWidth="1"/>
    <col min="8994" max="9216" width="9" style="1049"/>
    <col min="9217" max="9217" width="3.26953125" style="1049" customWidth="1"/>
    <col min="9218" max="9218" width="19.26953125" style="1049" customWidth="1"/>
    <col min="9219" max="9219" width="26.453125" style="1049" customWidth="1"/>
    <col min="9220" max="9220" width="4.90625" style="1049" customWidth="1"/>
    <col min="9221" max="9221" width="28" style="1049" customWidth="1"/>
    <col min="9222" max="9224" width="4.6328125" style="1049" customWidth="1"/>
    <col min="9225" max="9225" width="3.90625" style="1049" customWidth="1"/>
    <col min="9226" max="9226" width="4.6328125" style="1049" customWidth="1"/>
    <col min="9227" max="9227" width="5.6328125" style="1049" customWidth="1"/>
    <col min="9228" max="9228" width="20.6328125" style="1049" customWidth="1"/>
    <col min="9229" max="9230" width="4.6328125" style="1049" customWidth="1"/>
    <col min="9231" max="9231" width="4.36328125" style="1049" customWidth="1"/>
    <col min="9232" max="9234" width="5.6328125" style="1049" customWidth="1"/>
    <col min="9235" max="9235" width="20.7265625" style="1049" customWidth="1"/>
    <col min="9236" max="9236" width="4.6328125" style="1049" customWidth="1"/>
    <col min="9237" max="9237" width="3.90625" style="1049" customWidth="1"/>
    <col min="9238" max="9238" width="4.6328125" style="1049" customWidth="1"/>
    <col min="9239" max="9241" width="5.6328125" style="1049" customWidth="1"/>
    <col min="9242" max="9242" width="20.7265625" style="1049" customWidth="1"/>
    <col min="9243" max="9243" width="4.6328125" style="1049" customWidth="1"/>
    <col min="9244" max="9244" width="3.90625" style="1049" customWidth="1"/>
    <col min="9245" max="9245" width="4.453125" style="1049" customWidth="1"/>
    <col min="9246" max="9248" width="5.6328125" style="1049" customWidth="1"/>
    <col min="9249" max="9249" width="20.6328125" style="1049" customWidth="1"/>
    <col min="9250" max="9472" width="9" style="1049"/>
    <col min="9473" max="9473" width="3.26953125" style="1049" customWidth="1"/>
    <col min="9474" max="9474" width="19.26953125" style="1049" customWidth="1"/>
    <col min="9475" max="9475" width="26.453125" style="1049" customWidth="1"/>
    <col min="9476" max="9476" width="4.90625" style="1049" customWidth="1"/>
    <col min="9477" max="9477" width="28" style="1049" customWidth="1"/>
    <col min="9478" max="9480" width="4.6328125" style="1049" customWidth="1"/>
    <col min="9481" max="9481" width="3.90625" style="1049" customWidth="1"/>
    <col min="9482" max="9482" width="4.6328125" style="1049" customWidth="1"/>
    <col min="9483" max="9483" width="5.6328125" style="1049" customWidth="1"/>
    <col min="9484" max="9484" width="20.6328125" style="1049" customWidth="1"/>
    <col min="9485" max="9486" width="4.6328125" style="1049" customWidth="1"/>
    <col min="9487" max="9487" width="4.36328125" style="1049" customWidth="1"/>
    <col min="9488" max="9490" width="5.6328125" style="1049" customWidth="1"/>
    <col min="9491" max="9491" width="20.7265625" style="1049" customWidth="1"/>
    <col min="9492" max="9492" width="4.6328125" style="1049" customWidth="1"/>
    <col min="9493" max="9493" width="3.90625" style="1049" customWidth="1"/>
    <col min="9494" max="9494" width="4.6328125" style="1049" customWidth="1"/>
    <col min="9495" max="9497" width="5.6328125" style="1049" customWidth="1"/>
    <col min="9498" max="9498" width="20.7265625" style="1049" customWidth="1"/>
    <col min="9499" max="9499" width="4.6328125" style="1049" customWidth="1"/>
    <col min="9500" max="9500" width="3.90625" style="1049" customWidth="1"/>
    <col min="9501" max="9501" width="4.453125" style="1049" customWidth="1"/>
    <col min="9502" max="9504" width="5.6328125" style="1049" customWidth="1"/>
    <col min="9505" max="9505" width="20.6328125" style="1049" customWidth="1"/>
    <col min="9506" max="9728" width="9" style="1049"/>
    <col min="9729" max="9729" width="3.26953125" style="1049" customWidth="1"/>
    <col min="9730" max="9730" width="19.26953125" style="1049" customWidth="1"/>
    <col min="9731" max="9731" width="26.453125" style="1049" customWidth="1"/>
    <col min="9732" max="9732" width="4.90625" style="1049" customWidth="1"/>
    <col min="9733" max="9733" width="28" style="1049" customWidth="1"/>
    <col min="9734" max="9736" width="4.6328125" style="1049" customWidth="1"/>
    <col min="9737" max="9737" width="3.90625" style="1049" customWidth="1"/>
    <col min="9738" max="9738" width="4.6328125" style="1049" customWidth="1"/>
    <col min="9739" max="9739" width="5.6328125" style="1049" customWidth="1"/>
    <col min="9740" max="9740" width="20.6328125" style="1049" customWidth="1"/>
    <col min="9741" max="9742" width="4.6328125" style="1049" customWidth="1"/>
    <col min="9743" max="9743" width="4.36328125" style="1049" customWidth="1"/>
    <col min="9744" max="9746" width="5.6328125" style="1049" customWidth="1"/>
    <col min="9747" max="9747" width="20.7265625" style="1049" customWidth="1"/>
    <col min="9748" max="9748" width="4.6328125" style="1049" customWidth="1"/>
    <col min="9749" max="9749" width="3.90625" style="1049" customWidth="1"/>
    <col min="9750" max="9750" width="4.6328125" style="1049" customWidth="1"/>
    <col min="9751" max="9753" width="5.6328125" style="1049" customWidth="1"/>
    <col min="9754" max="9754" width="20.7265625" style="1049" customWidth="1"/>
    <col min="9755" max="9755" width="4.6328125" style="1049" customWidth="1"/>
    <col min="9756" max="9756" width="3.90625" style="1049" customWidth="1"/>
    <col min="9757" max="9757" width="4.453125" style="1049" customWidth="1"/>
    <col min="9758" max="9760" width="5.6328125" style="1049" customWidth="1"/>
    <col min="9761" max="9761" width="20.6328125" style="1049" customWidth="1"/>
    <col min="9762" max="9984" width="9" style="1049"/>
    <col min="9985" max="9985" width="3.26953125" style="1049" customWidth="1"/>
    <col min="9986" max="9986" width="19.26953125" style="1049" customWidth="1"/>
    <col min="9987" max="9987" width="26.453125" style="1049" customWidth="1"/>
    <col min="9988" max="9988" width="4.90625" style="1049" customWidth="1"/>
    <col min="9989" max="9989" width="28" style="1049" customWidth="1"/>
    <col min="9990" max="9992" width="4.6328125" style="1049" customWidth="1"/>
    <col min="9993" max="9993" width="3.90625" style="1049" customWidth="1"/>
    <col min="9994" max="9994" width="4.6328125" style="1049" customWidth="1"/>
    <col min="9995" max="9995" width="5.6328125" style="1049" customWidth="1"/>
    <col min="9996" max="9996" width="20.6328125" style="1049" customWidth="1"/>
    <col min="9997" max="9998" width="4.6328125" style="1049" customWidth="1"/>
    <col min="9999" max="9999" width="4.36328125" style="1049" customWidth="1"/>
    <col min="10000" max="10002" width="5.6328125" style="1049" customWidth="1"/>
    <col min="10003" max="10003" width="20.7265625" style="1049" customWidth="1"/>
    <col min="10004" max="10004" width="4.6328125" style="1049" customWidth="1"/>
    <col min="10005" max="10005" width="3.90625" style="1049" customWidth="1"/>
    <col min="10006" max="10006" width="4.6328125" style="1049" customWidth="1"/>
    <col min="10007" max="10009" width="5.6328125" style="1049" customWidth="1"/>
    <col min="10010" max="10010" width="20.7265625" style="1049" customWidth="1"/>
    <col min="10011" max="10011" width="4.6328125" style="1049" customWidth="1"/>
    <col min="10012" max="10012" width="3.90625" style="1049" customWidth="1"/>
    <col min="10013" max="10013" width="4.453125" style="1049" customWidth="1"/>
    <col min="10014" max="10016" width="5.6328125" style="1049" customWidth="1"/>
    <col min="10017" max="10017" width="20.6328125" style="1049" customWidth="1"/>
    <col min="10018" max="10240" width="9" style="1049"/>
    <col min="10241" max="10241" width="3.26953125" style="1049" customWidth="1"/>
    <col min="10242" max="10242" width="19.26953125" style="1049" customWidth="1"/>
    <col min="10243" max="10243" width="26.453125" style="1049" customWidth="1"/>
    <col min="10244" max="10244" width="4.90625" style="1049" customWidth="1"/>
    <col min="10245" max="10245" width="28" style="1049" customWidth="1"/>
    <col min="10246" max="10248" width="4.6328125" style="1049" customWidth="1"/>
    <col min="10249" max="10249" width="3.90625" style="1049" customWidth="1"/>
    <col min="10250" max="10250" width="4.6328125" style="1049" customWidth="1"/>
    <col min="10251" max="10251" width="5.6328125" style="1049" customWidth="1"/>
    <col min="10252" max="10252" width="20.6328125" style="1049" customWidth="1"/>
    <col min="10253" max="10254" width="4.6328125" style="1049" customWidth="1"/>
    <col min="10255" max="10255" width="4.36328125" style="1049" customWidth="1"/>
    <col min="10256" max="10258" width="5.6328125" style="1049" customWidth="1"/>
    <col min="10259" max="10259" width="20.7265625" style="1049" customWidth="1"/>
    <col min="10260" max="10260" width="4.6328125" style="1049" customWidth="1"/>
    <col min="10261" max="10261" width="3.90625" style="1049" customWidth="1"/>
    <col min="10262" max="10262" width="4.6328125" style="1049" customWidth="1"/>
    <col min="10263" max="10265" width="5.6328125" style="1049" customWidth="1"/>
    <col min="10266" max="10266" width="20.7265625" style="1049" customWidth="1"/>
    <col min="10267" max="10267" width="4.6328125" style="1049" customWidth="1"/>
    <col min="10268" max="10268" width="3.90625" style="1049" customWidth="1"/>
    <col min="10269" max="10269" width="4.453125" style="1049" customWidth="1"/>
    <col min="10270" max="10272" width="5.6328125" style="1049" customWidth="1"/>
    <col min="10273" max="10273" width="20.6328125" style="1049" customWidth="1"/>
    <col min="10274" max="10496" width="9" style="1049"/>
    <col min="10497" max="10497" width="3.26953125" style="1049" customWidth="1"/>
    <col min="10498" max="10498" width="19.26953125" style="1049" customWidth="1"/>
    <col min="10499" max="10499" width="26.453125" style="1049" customWidth="1"/>
    <col min="10500" max="10500" width="4.90625" style="1049" customWidth="1"/>
    <col min="10501" max="10501" width="28" style="1049" customWidth="1"/>
    <col min="10502" max="10504" width="4.6328125" style="1049" customWidth="1"/>
    <col min="10505" max="10505" width="3.90625" style="1049" customWidth="1"/>
    <col min="10506" max="10506" width="4.6328125" style="1049" customWidth="1"/>
    <col min="10507" max="10507" width="5.6328125" style="1049" customWidth="1"/>
    <col min="10508" max="10508" width="20.6328125" style="1049" customWidth="1"/>
    <col min="10509" max="10510" width="4.6328125" style="1049" customWidth="1"/>
    <col min="10511" max="10511" width="4.36328125" style="1049" customWidth="1"/>
    <col min="10512" max="10514" width="5.6328125" style="1049" customWidth="1"/>
    <col min="10515" max="10515" width="20.7265625" style="1049" customWidth="1"/>
    <col min="10516" max="10516" width="4.6328125" style="1049" customWidth="1"/>
    <col min="10517" max="10517" width="3.90625" style="1049" customWidth="1"/>
    <col min="10518" max="10518" width="4.6328125" style="1049" customWidth="1"/>
    <col min="10519" max="10521" width="5.6328125" style="1049" customWidth="1"/>
    <col min="10522" max="10522" width="20.7265625" style="1049" customWidth="1"/>
    <col min="10523" max="10523" width="4.6328125" style="1049" customWidth="1"/>
    <col min="10524" max="10524" width="3.90625" style="1049" customWidth="1"/>
    <col min="10525" max="10525" width="4.453125" style="1049" customWidth="1"/>
    <col min="10526" max="10528" width="5.6328125" style="1049" customWidth="1"/>
    <col min="10529" max="10529" width="20.6328125" style="1049" customWidth="1"/>
    <col min="10530" max="10752" width="9" style="1049"/>
    <col min="10753" max="10753" width="3.26953125" style="1049" customWidth="1"/>
    <col min="10754" max="10754" width="19.26953125" style="1049" customWidth="1"/>
    <col min="10755" max="10755" width="26.453125" style="1049" customWidth="1"/>
    <col min="10756" max="10756" width="4.90625" style="1049" customWidth="1"/>
    <col min="10757" max="10757" width="28" style="1049" customWidth="1"/>
    <col min="10758" max="10760" width="4.6328125" style="1049" customWidth="1"/>
    <col min="10761" max="10761" width="3.90625" style="1049" customWidth="1"/>
    <col min="10762" max="10762" width="4.6328125" style="1049" customWidth="1"/>
    <col min="10763" max="10763" width="5.6328125" style="1049" customWidth="1"/>
    <col min="10764" max="10764" width="20.6328125" style="1049" customWidth="1"/>
    <col min="10765" max="10766" width="4.6328125" style="1049" customWidth="1"/>
    <col min="10767" max="10767" width="4.36328125" style="1049" customWidth="1"/>
    <col min="10768" max="10770" width="5.6328125" style="1049" customWidth="1"/>
    <col min="10771" max="10771" width="20.7265625" style="1049" customWidth="1"/>
    <col min="10772" max="10772" width="4.6328125" style="1049" customWidth="1"/>
    <col min="10773" max="10773" width="3.90625" style="1049" customWidth="1"/>
    <col min="10774" max="10774" width="4.6328125" style="1049" customWidth="1"/>
    <col min="10775" max="10777" width="5.6328125" style="1049" customWidth="1"/>
    <col min="10778" max="10778" width="20.7265625" style="1049" customWidth="1"/>
    <col min="10779" max="10779" width="4.6328125" style="1049" customWidth="1"/>
    <col min="10780" max="10780" width="3.90625" style="1049" customWidth="1"/>
    <col min="10781" max="10781" width="4.453125" style="1049" customWidth="1"/>
    <col min="10782" max="10784" width="5.6328125" style="1049" customWidth="1"/>
    <col min="10785" max="10785" width="20.6328125" style="1049" customWidth="1"/>
    <col min="10786" max="11008" width="9" style="1049"/>
    <col min="11009" max="11009" width="3.26953125" style="1049" customWidth="1"/>
    <col min="11010" max="11010" width="19.26953125" style="1049" customWidth="1"/>
    <col min="11011" max="11011" width="26.453125" style="1049" customWidth="1"/>
    <col min="11012" max="11012" width="4.90625" style="1049" customWidth="1"/>
    <col min="11013" max="11013" width="28" style="1049" customWidth="1"/>
    <col min="11014" max="11016" width="4.6328125" style="1049" customWidth="1"/>
    <col min="11017" max="11017" width="3.90625" style="1049" customWidth="1"/>
    <col min="11018" max="11018" width="4.6328125" style="1049" customWidth="1"/>
    <col min="11019" max="11019" width="5.6328125" style="1049" customWidth="1"/>
    <col min="11020" max="11020" width="20.6328125" style="1049" customWidth="1"/>
    <col min="11021" max="11022" width="4.6328125" style="1049" customWidth="1"/>
    <col min="11023" max="11023" width="4.36328125" style="1049" customWidth="1"/>
    <col min="11024" max="11026" width="5.6328125" style="1049" customWidth="1"/>
    <col min="11027" max="11027" width="20.7265625" style="1049" customWidth="1"/>
    <col min="11028" max="11028" width="4.6328125" style="1049" customWidth="1"/>
    <col min="11029" max="11029" width="3.90625" style="1049" customWidth="1"/>
    <col min="11030" max="11030" width="4.6328125" style="1049" customWidth="1"/>
    <col min="11031" max="11033" width="5.6328125" style="1049" customWidth="1"/>
    <col min="11034" max="11034" width="20.7265625" style="1049" customWidth="1"/>
    <col min="11035" max="11035" width="4.6328125" style="1049" customWidth="1"/>
    <col min="11036" max="11036" width="3.90625" style="1049" customWidth="1"/>
    <col min="11037" max="11037" width="4.453125" style="1049" customWidth="1"/>
    <col min="11038" max="11040" width="5.6328125" style="1049" customWidth="1"/>
    <col min="11041" max="11041" width="20.6328125" style="1049" customWidth="1"/>
    <col min="11042" max="11264" width="9" style="1049"/>
    <col min="11265" max="11265" width="3.26953125" style="1049" customWidth="1"/>
    <col min="11266" max="11266" width="19.26953125" style="1049" customWidth="1"/>
    <col min="11267" max="11267" width="26.453125" style="1049" customWidth="1"/>
    <col min="11268" max="11268" width="4.90625" style="1049" customWidth="1"/>
    <col min="11269" max="11269" width="28" style="1049" customWidth="1"/>
    <col min="11270" max="11272" width="4.6328125" style="1049" customWidth="1"/>
    <col min="11273" max="11273" width="3.90625" style="1049" customWidth="1"/>
    <col min="11274" max="11274" width="4.6328125" style="1049" customWidth="1"/>
    <col min="11275" max="11275" width="5.6328125" style="1049" customWidth="1"/>
    <col min="11276" max="11276" width="20.6328125" style="1049" customWidth="1"/>
    <col min="11277" max="11278" width="4.6328125" style="1049" customWidth="1"/>
    <col min="11279" max="11279" width="4.36328125" style="1049" customWidth="1"/>
    <col min="11280" max="11282" width="5.6328125" style="1049" customWidth="1"/>
    <col min="11283" max="11283" width="20.7265625" style="1049" customWidth="1"/>
    <col min="11284" max="11284" width="4.6328125" style="1049" customWidth="1"/>
    <col min="11285" max="11285" width="3.90625" style="1049" customWidth="1"/>
    <col min="11286" max="11286" width="4.6328125" style="1049" customWidth="1"/>
    <col min="11287" max="11289" width="5.6328125" style="1049" customWidth="1"/>
    <col min="11290" max="11290" width="20.7265625" style="1049" customWidth="1"/>
    <col min="11291" max="11291" width="4.6328125" style="1049" customWidth="1"/>
    <col min="11292" max="11292" width="3.90625" style="1049" customWidth="1"/>
    <col min="11293" max="11293" width="4.453125" style="1049" customWidth="1"/>
    <col min="11294" max="11296" width="5.6328125" style="1049" customWidth="1"/>
    <col min="11297" max="11297" width="20.6328125" style="1049" customWidth="1"/>
    <col min="11298" max="11520" width="9" style="1049"/>
    <col min="11521" max="11521" width="3.26953125" style="1049" customWidth="1"/>
    <col min="11522" max="11522" width="19.26953125" style="1049" customWidth="1"/>
    <col min="11523" max="11523" width="26.453125" style="1049" customWidth="1"/>
    <col min="11524" max="11524" width="4.90625" style="1049" customWidth="1"/>
    <col min="11525" max="11525" width="28" style="1049" customWidth="1"/>
    <col min="11526" max="11528" width="4.6328125" style="1049" customWidth="1"/>
    <col min="11529" max="11529" width="3.90625" style="1049" customWidth="1"/>
    <col min="11530" max="11530" width="4.6328125" style="1049" customWidth="1"/>
    <col min="11531" max="11531" width="5.6328125" style="1049" customWidth="1"/>
    <col min="11532" max="11532" width="20.6328125" style="1049" customWidth="1"/>
    <col min="11533" max="11534" width="4.6328125" style="1049" customWidth="1"/>
    <col min="11535" max="11535" width="4.36328125" style="1049" customWidth="1"/>
    <col min="11536" max="11538" width="5.6328125" style="1049" customWidth="1"/>
    <col min="11539" max="11539" width="20.7265625" style="1049" customWidth="1"/>
    <col min="11540" max="11540" width="4.6328125" style="1049" customWidth="1"/>
    <col min="11541" max="11541" width="3.90625" style="1049" customWidth="1"/>
    <col min="11542" max="11542" width="4.6328125" style="1049" customWidth="1"/>
    <col min="11543" max="11545" width="5.6328125" style="1049" customWidth="1"/>
    <col min="11546" max="11546" width="20.7265625" style="1049" customWidth="1"/>
    <col min="11547" max="11547" width="4.6328125" style="1049" customWidth="1"/>
    <col min="11548" max="11548" width="3.90625" style="1049" customWidth="1"/>
    <col min="11549" max="11549" width="4.453125" style="1049" customWidth="1"/>
    <col min="11550" max="11552" width="5.6328125" style="1049" customWidth="1"/>
    <col min="11553" max="11553" width="20.6328125" style="1049" customWidth="1"/>
    <col min="11554" max="11776" width="9" style="1049"/>
    <col min="11777" max="11777" width="3.26953125" style="1049" customWidth="1"/>
    <col min="11778" max="11778" width="19.26953125" style="1049" customWidth="1"/>
    <col min="11779" max="11779" width="26.453125" style="1049" customWidth="1"/>
    <col min="11780" max="11780" width="4.90625" style="1049" customWidth="1"/>
    <col min="11781" max="11781" width="28" style="1049" customWidth="1"/>
    <col min="11782" max="11784" width="4.6328125" style="1049" customWidth="1"/>
    <col min="11785" max="11785" width="3.90625" style="1049" customWidth="1"/>
    <col min="11786" max="11786" width="4.6328125" style="1049" customWidth="1"/>
    <col min="11787" max="11787" width="5.6328125" style="1049" customWidth="1"/>
    <col min="11788" max="11788" width="20.6328125" style="1049" customWidth="1"/>
    <col min="11789" max="11790" width="4.6328125" style="1049" customWidth="1"/>
    <col min="11791" max="11791" width="4.36328125" style="1049" customWidth="1"/>
    <col min="11792" max="11794" width="5.6328125" style="1049" customWidth="1"/>
    <col min="11795" max="11795" width="20.7265625" style="1049" customWidth="1"/>
    <col min="11796" max="11796" width="4.6328125" style="1049" customWidth="1"/>
    <col min="11797" max="11797" width="3.90625" style="1049" customWidth="1"/>
    <col min="11798" max="11798" width="4.6328125" style="1049" customWidth="1"/>
    <col min="11799" max="11801" width="5.6328125" style="1049" customWidth="1"/>
    <col min="11802" max="11802" width="20.7265625" style="1049" customWidth="1"/>
    <col min="11803" max="11803" width="4.6328125" style="1049" customWidth="1"/>
    <col min="11804" max="11804" width="3.90625" style="1049" customWidth="1"/>
    <col min="11805" max="11805" width="4.453125" style="1049" customWidth="1"/>
    <col min="11806" max="11808" width="5.6328125" style="1049" customWidth="1"/>
    <col min="11809" max="11809" width="20.6328125" style="1049" customWidth="1"/>
    <col min="11810" max="12032" width="9" style="1049"/>
    <col min="12033" max="12033" width="3.26953125" style="1049" customWidth="1"/>
    <col min="12034" max="12034" width="19.26953125" style="1049" customWidth="1"/>
    <col min="12035" max="12035" width="26.453125" style="1049" customWidth="1"/>
    <col min="12036" max="12036" width="4.90625" style="1049" customWidth="1"/>
    <col min="12037" max="12037" width="28" style="1049" customWidth="1"/>
    <col min="12038" max="12040" width="4.6328125" style="1049" customWidth="1"/>
    <col min="12041" max="12041" width="3.90625" style="1049" customWidth="1"/>
    <col min="12042" max="12042" width="4.6328125" style="1049" customWidth="1"/>
    <col min="12043" max="12043" width="5.6328125" style="1049" customWidth="1"/>
    <col min="12044" max="12044" width="20.6328125" style="1049" customWidth="1"/>
    <col min="12045" max="12046" width="4.6328125" style="1049" customWidth="1"/>
    <col min="12047" max="12047" width="4.36328125" style="1049" customWidth="1"/>
    <col min="12048" max="12050" width="5.6328125" style="1049" customWidth="1"/>
    <col min="12051" max="12051" width="20.7265625" style="1049" customWidth="1"/>
    <col min="12052" max="12052" width="4.6328125" style="1049" customWidth="1"/>
    <col min="12053" max="12053" width="3.90625" style="1049" customWidth="1"/>
    <col min="12054" max="12054" width="4.6328125" style="1049" customWidth="1"/>
    <col min="12055" max="12057" width="5.6328125" style="1049" customWidth="1"/>
    <col min="12058" max="12058" width="20.7265625" style="1049" customWidth="1"/>
    <col min="12059" max="12059" width="4.6328125" style="1049" customWidth="1"/>
    <col min="12060" max="12060" width="3.90625" style="1049" customWidth="1"/>
    <col min="12061" max="12061" width="4.453125" style="1049" customWidth="1"/>
    <col min="12062" max="12064" width="5.6328125" style="1049" customWidth="1"/>
    <col min="12065" max="12065" width="20.6328125" style="1049" customWidth="1"/>
    <col min="12066" max="12288" width="9" style="1049"/>
    <col min="12289" max="12289" width="3.26953125" style="1049" customWidth="1"/>
    <col min="12290" max="12290" width="19.26953125" style="1049" customWidth="1"/>
    <col min="12291" max="12291" width="26.453125" style="1049" customWidth="1"/>
    <col min="12292" max="12292" width="4.90625" style="1049" customWidth="1"/>
    <col min="12293" max="12293" width="28" style="1049" customWidth="1"/>
    <col min="12294" max="12296" width="4.6328125" style="1049" customWidth="1"/>
    <col min="12297" max="12297" width="3.90625" style="1049" customWidth="1"/>
    <col min="12298" max="12298" width="4.6328125" style="1049" customWidth="1"/>
    <col min="12299" max="12299" width="5.6328125" style="1049" customWidth="1"/>
    <col min="12300" max="12300" width="20.6328125" style="1049" customWidth="1"/>
    <col min="12301" max="12302" width="4.6328125" style="1049" customWidth="1"/>
    <col min="12303" max="12303" width="4.36328125" style="1049" customWidth="1"/>
    <col min="12304" max="12306" width="5.6328125" style="1049" customWidth="1"/>
    <col min="12307" max="12307" width="20.7265625" style="1049" customWidth="1"/>
    <col min="12308" max="12308" width="4.6328125" style="1049" customWidth="1"/>
    <col min="12309" max="12309" width="3.90625" style="1049" customWidth="1"/>
    <col min="12310" max="12310" width="4.6328125" style="1049" customWidth="1"/>
    <col min="12311" max="12313" width="5.6328125" style="1049" customWidth="1"/>
    <col min="12314" max="12314" width="20.7265625" style="1049" customWidth="1"/>
    <col min="12315" max="12315" width="4.6328125" style="1049" customWidth="1"/>
    <col min="12316" max="12316" width="3.90625" style="1049" customWidth="1"/>
    <col min="12317" max="12317" width="4.453125" style="1049" customWidth="1"/>
    <col min="12318" max="12320" width="5.6328125" style="1049" customWidth="1"/>
    <col min="12321" max="12321" width="20.6328125" style="1049" customWidth="1"/>
    <col min="12322" max="12544" width="9" style="1049"/>
    <col min="12545" max="12545" width="3.26953125" style="1049" customWidth="1"/>
    <col min="12546" max="12546" width="19.26953125" style="1049" customWidth="1"/>
    <col min="12547" max="12547" width="26.453125" style="1049" customWidth="1"/>
    <col min="12548" max="12548" width="4.90625" style="1049" customWidth="1"/>
    <col min="12549" max="12549" width="28" style="1049" customWidth="1"/>
    <col min="12550" max="12552" width="4.6328125" style="1049" customWidth="1"/>
    <col min="12553" max="12553" width="3.90625" style="1049" customWidth="1"/>
    <col min="12554" max="12554" width="4.6328125" style="1049" customWidth="1"/>
    <col min="12555" max="12555" width="5.6328125" style="1049" customWidth="1"/>
    <col min="12556" max="12556" width="20.6328125" style="1049" customWidth="1"/>
    <col min="12557" max="12558" width="4.6328125" style="1049" customWidth="1"/>
    <col min="12559" max="12559" width="4.36328125" style="1049" customWidth="1"/>
    <col min="12560" max="12562" width="5.6328125" style="1049" customWidth="1"/>
    <col min="12563" max="12563" width="20.7265625" style="1049" customWidth="1"/>
    <col min="12564" max="12564" width="4.6328125" style="1049" customWidth="1"/>
    <col min="12565" max="12565" width="3.90625" style="1049" customWidth="1"/>
    <col min="12566" max="12566" width="4.6328125" style="1049" customWidth="1"/>
    <col min="12567" max="12569" width="5.6328125" style="1049" customWidth="1"/>
    <col min="12570" max="12570" width="20.7265625" style="1049" customWidth="1"/>
    <col min="12571" max="12571" width="4.6328125" style="1049" customWidth="1"/>
    <col min="12572" max="12572" width="3.90625" style="1049" customWidth="1"/>
    <col min="12573" max="12573" width="4.453125" style="1049" customWidth="1"/>
    <col min="12574" max="12576" width="5.6328125" style="1049" customWidth="1"/>
    <col min="12577" max="12577" width="20.6328125" style="1049" customWidth="1"/>
    <col min="12578" max="12800" width="9" style="1049"/>
    <col min="12801" max="12801" width="3.26953125" style="1049" customWidth="1"/>
    <col min="12802" max="12802" width="19.26953125" style="1049" customWidth="1"/>
    <col min="12803" max="12803" width="26.453125" style="1049" customWidth="1"/>
    <col min="12804" max="12804" width="4.90625" style="1049" customWidth="1"/>
    <col min="12805" max="12805" width="28" style="1049" customWidth="1"/>
    <col min="12806" max="12808" width="4.6328125" style="1049" customWidth="1"/>
    <col min="12809" max="12809" width="3.90625" style="1049" customWidth="1"/>
    <col min="12810" max="12810" width="4.6328125" style="1049" customWidth="1"/>
    <col min="12811" max="12811" width="5.6328125" style="1049" customWidth="1"/>
    <col min="12812" max="12812" width="20.6328125" style="1049" customWidth="1"/>
    <col min="12813" max="12814" width="4.6328125" style="1049" customWidth="1"/>
    <col min="12815" max="12815" width="4.36328125" style="1049" customWidth="1"/>
    <col min="12816" max="12818" width="5.6328125" style="1049" customWidth="1"/>
    <col min="12819" max="12819" width="20.7265625" style="1049" customWidth="1"/>
    <col min="12820" max="12820" width="4.6328125" style="1049" customWidth="1"/>
    <col min="12821" max="12821" width="3.90625" style="1049" customWidth="1"/>
    <col min="12822" max="12822" width="4.6328125" style="1049" customWidth="1"/>
    <col min="12823" max="12825" width="5.6328125" style="1049" customWidth="1"/>
    <col min="12826" max="12826" width="20.7265625" style="1049" customWidth="1"/>
    <col min="12827" max="12827" width="4.6328125" style="1049" customWidth="1"/>
    <col min="12828" max="12828" width="3.90625" style="1049" customWidth="1"/>
    <col min="12829" max="12829" width="4.453125" style="1049" customWidth="1"/>
    <col min="12830" max="12832" width="5.6328125" style="1049" customWidth="1"/>
    <col min="12833" max="12833" width="20.6328125" style="1049" customWidth="1"/>
    <col min="12834" max="13056" width="9" style="1049"/>
    <col min="13057" max="13057" width="3.26953125" style="1049" customWidth="1"/>
    <col min="13058" max="13058" width="19.26953125" style="1049" customWidth="1"/>
    <col min="13059" max="13059" width="26.453125" style="1049" customWidth="1"/>
    <col min="13060" max="13060" width="4.90625" style="1049" customWidth="1"/>
    <col min="13061" max="13061" width="28" style="1049" customWidth="1"/>
    <col min="13062" max="13064" width="4.6328125" style="1049" customWidth="1"/>
    <col min="13065" max="13065" width="3.90625" style="1049" customWidth="1"/>
    <col min="13066" max="13066" width="4.6328125" style="1049" customWidth="1"/>
    <col min="13067" max="13067" width="5.6328125" style="1049" customWidth="1"/>
    <col min="13068" max="13068" width="20.6328125" style="1049" customWidth="1"/>
    <col min="13069" max="13070" width="4.6328125" style="1049" customWidth="1"/>
    <col min="13071" max="13071" width="4.36328125" style="1049" customWidth="1"/>
    <col min="13072" max="13074" width="5.6328125" style="1049" customWidth="1"/>
    <col min="13075" max="13075" width="20.7265625" style="1049" customWidth="1"/>
    <col min="13076" max="13076" width="4.6328125" style="1049" customWidth="1"/>
    <col min="13077" max="13077" width="3.90625" style="1049" customWidth="1"/>
    <col min="13078" max="13078" width="4.6328125" style="1049" customWidth="1"/>
    <col min="13079" max="13081" width="5.6328125" style="1049" customWidth="1"/>
    <col min="13082" max="13082" width="20.7265625" style="1049" customWidth="1"/>
    <col min="13083" max="13083" width="4.6328125" style="1049" customWidth="1"/>
    <col min="13084" max="13084" width="3.90625" style="1049" customWidth="1"/>
    <col min="13085" max="13085" width="4.453125" style="1049" customWidth="1"/>
    <col min="13086" max="13088" width="5.6328125" style="1049" customWidth="1"/>
    <col min="13089" max="13089" width="20.6328125" style="1049" customWidth="1"/>
    <col min="13090" max="13312" width="9" style="1049"/>
    <col min="13313" max="13313" width="3.26953125" style="1049" customWidth="1"/>
    <col min="13314" max="13314" width="19.26953125" style="1049" customWidth="1"/>
    <col min="13315" max="13315" width="26.453125" style="1049" customWidth="1"/>
    <col min="13316" max="13316" width="4.90625" style="1049" customWidth="1"/>
    <col min="13317" max="13317" width="28" style="1049" customWidth="1"/>
    <col min="13318" max="13320" width="4.6328125" style="1049" customWidth="1"/>
    <col min="13321" max="13321" width="3.90625" style="1049" customWidth="1"/>
    <col min="13322" max="13322" width="4.6328125" style="1049" customWidth="1"/>
    <col min="13323" max="13323" width="5.6328125" style="1049" customWidth="1"/>
    <col min="13324" max="13324" width="20.6328125" style="1049" customWidth="1"/>
    <col min="13325" max="13326" width="4.6328125" style="1049" customWidth="1"/>
    <col min="13327" max="13327" width="4.36328125" style="1049" customWidth="1"/>
    <col min="13328" max="13330" width="5.6328125" style="1049" customWidth="1"/>
    <col min="13331" max="13331" width="20.7265625" style="1049" customWidth="1"/>
    <col min="13332" max="13332" width="4.6328125" style="1049" customWidth="1"/>
    <col min="13333" max="13333" width="3.90625" style="1049" customWidth="1"/>
    <col min="13334" max="13334" width="4.6328125" style="1049" customWidth="1"/>
    <col min="13335" max="13337" width="5.6328125" style="1049" customWidth="1"/>
    <col min="13338" max="13338" width="20.7265625" style="1049" customWidth="1"/>
    <col min="13339" max="13339" width="4.6328125" style="1049" customWidth="1"/>
    <col min="13340" max="13340" width="3.90625" style="1049" customWidth="1"/>
    <col min="13341" max="13341" width="4.453125" style="1049" customWidth="1"/>
    <col min="13342" max="13344" width="5.6328125" style="1049" customWidth="1"/>
    <col min="13345" max="13345" width="20.6328125" style="1049" customWidth="1"/>
    <col min="13346" max="13568" width="9" style="1049"/>
    <col min="13569" max="13569" width="3.26953125" style="1049" customWidth="1"/>
    <col min="13570" max="13570" width="19.26953125" style="1049" customWidth="1"/>
    <col min="13571" max="13571" width="26.453125" style="1049" customWidth="1"/>
    <col min="13572" max="13572" width="4.90625" style="1049" customWidth="1"/>
    <col min="13573" max="13573" width="28" style="1049" customWidth="1"/>
    <col min="13574" max="13576" width="4.6328125" style="1049" customWidth="1"/>
    <col min="13577" max="13577" width="3.90625" style="1049" customWidth="1"/>
    <col min="13578" max="13578" width="4.6328125" style="1049" customWidth="1"/>
    <col min="13579" max="13579" width="5.6328125" style="1049" customWidth="1"/>
    <col min="13580" max="13580" width="20.6328125" style="1049" customWidth="1"/>
    <col min="13581" max="13582" width="4.6328125" style="1049" customWidth="1"/>
    <col min="13583" max="13583" width="4.36328125" style="1049" customWidth="1"/>
    <col min="13584" max="13586" width="5.6328125" style="1049" customWidth="1"/>
    <col min="13587" max="13587" width="20.7265625" style="1049" customWidth="1"/>
    <col min="13588" max="13588" width="4.6328125" style="1049" customWidth="1"/>
    <col min="13589" max="13589" width="3.90625" style="1049" customWidth="1"/>
    <col min="13590" max="13590" width="4.6328125" style="1049" customWidth="1"/>
    <col min="13591" max="13593" width="5.6328125" style="1049" customWidth="1"/>
    <col min="13594" max="13594" width="20.7265625" style="1049" customWidth="1"/>
    <col min="13595" max="13595" width="4.6328125" style="1049" customWidth="1"/>
    <col min="13596" max="13596" width="3.90625" style="1049" customWidth="1"/>
    <col min="13597" max="13597" width="4.453125" style="1049" customWidth="1"/>
    <col min="13598" max="13600" width="5.6328125" style="1049" customWidth="1"/>
    <col min="13601" max="13601" width="20.6328125" style="1049" customWidth="1"/>
    <col min="13602" max="13824" width="9" style="1049"/>
    <col min="13825" max="13825" width="3.26953125" style="1049" customWidth="1"/>
    <col min="13826" max="13826" width="19.26953125" style="1049" customWidth="1"/>
    <col min="13827" max="13827" width="26.453125" style="1049" customWidth="1"/>
    <col min="13828" max="13828" width="4.90625" style="1049" customWidth="1"/>
    <col min="13829" max="13829" width="28" style="1049" customWidth="1"/>
    <col min="13830" max="13832" width="4.6328125" style="1049" customWidth="1"/>
    <col min="13833" max="13833" width="3.90625" style="1049" customWidth="1"/>
    <col min="13834" max="13834" width="4.6328125" style="1049" customWidth="1"/>
    <col min="13835" max="13835" width="5.6328125" style="1049" customWidth="1"/>
    <col min="13836" max="13836" width="20.6328125" style="1049" customWidth="1"/>
    <col min="13837" max="13838" width="4.6328125" style="1049" customWidth="1"/>
    <col min="13839" max="13839" width="4.36328125" style="1049" customWidth="1"/>
    <col min="13840" max="13842" width="5.6328125" style="1049" customWidth="1"/>
    <col min="13843" max="13843" width="20.7265625" style="1049" customWidth="1"/>
    <col min="13844" max="13844" width="4.6328125" style="1049" customWidth="1"/>
    <col min="13845" max="13845" width="3.90625" style="1049" customWidth="1"/>
    <col min="13846" max="13846" width="4.6328125" style="1049" customWidth="1"/>
    <col min="13847" max="13849" width="5.6328125" style="1049" customWidth="1"/>
    <col min="13850" max="13850" width="20.7265625" style="1049" customWidth="1"/>
    <col min="13851" max="13851" width="4.6328125" style="1049" customWidth="1"/>
    <col min="13852" max="13852" width="3.90625" style="1049" customWidth="1"/>
    <col min="13853" max="13853" width="4.453125" style="1049" customWidth="1"/>
    <col min="13854" max="13856" width="5.6328125" style="1049" customWidth="1"/>
    <col min="13857" max="13857" width="20.6328125" style="1049" customWidth="1"/>
    <col min="13858" max="14080" width="9" style="1049"/>
    <col min="14081" max="14081" width="3.26953125" style="1049" customWidth="1"/>
    <col min="14082" max="14082" width="19.26953125" style="1049" customWidth="1"/>
    <col min="14083" max="14083" width="26.453125" style="1049" customWidth="1"/>
    <col min="14084" max="14084" width="4.90625" style="1049" customWidth="1"/>
    <col min="14085" max="14085" width="28" style="1049" customWidth="1"/>
    <col min="14086" max="14088" width="4.6328125" style="1049" customWidth="1"/>
    <col min="14089" max="14089" width="3.90625" style="1049" customWidth="1"/>
    <col min="14090" max="14090" width="4.6328125" style="1049" customWidth="1"/>
    <col min="14091" max="14091" width="5.6328125" style="1049" customWidth="1"/>
    <col min="14092" max="14092" width="20.6328125" style="1049" customWidth="1"/>
    <col min="14093" max="14094" width="4.6328125" style="1049" customWidth="1"/>
    <col min="14095" max="14095" width="4.36328125" style="1049" customWidth="1"/>
    <col min="14096" max="14098" width="5.6328125" style="1049" customWidth="1"/>
    <col min="14099" max="14099" width="20.7265625" style="1049" customWidth="1"/>
    <col min="14100" max="14100" width="4.6328125" style="1049" customWidth="1"/>
    <col min="14101" max="14101" width="3.90625" style="1049" customWidth="1"/>
    <col min="14102" max="14102" width="4.6328125" style="1049" customWidth="1"/>
    <col min="14103" max="14105" width="5.6328125" style="1049" customWidth="1"/>
    <col min="14106" max="14106" width="20.7265625" style="1049" customWidth="1"/>
    <col min="14107" max="14107" width="4.6328125" style="1049" customWidth="1"/>
    <col min="14108" max="14108" width="3.90625" style="1049" customWidth="1"/>
    <col min="14109" max="14109" width="4.453125" style="1049" customWidth="1"/>
    <col min="14110" max="14112" width="5.6328125" style="1049" customWidth="1"/>
    <col min="14113" max="14113" width="20.6328125" style="1049" customWidth="1"/>
    <col min="14114" max="14336" width="9" style="1049"/>
    <col min="14337" max="14337" width="3.26953125" style="1049" customWidth="1"/>
    <col min="14338" max="14338" width="19.26953125" style="1049" customWidth="1"/>
    <col min="14339" max="14339" width="26.453125" style="1049" customWidth="1"/>
    <col min="14340" max="14340" width="4.90625" style="1049" customWidth="1"/>
    <col min="14341" max="14341" width="28" style="1049" customWidth="1"/>
    <col min="14342" max="14344" width="4.6328125" style="1049" customWidth="1"/>
    <col min="14345" max="14345" width="3.90625" style="1049" customWidth="1"/>
    <col min="14346" max="14346" width="4.6328125" style="1049" customWidth="1"/>
    <col min="14347" max="14347" width="5.6328125" style="1049" customWidth="1"/>
    <col min="14348" max="14348" width="20.6328125" style="1049" customWidth="1"/>
    <col min="14349" max="14350" width="4.6328125" style="1049" customWidth="1"/>
    <col min="14351" max="14351" width="4.36328125" style="1049" customWidth="1"/>
    <col min="14352" max="14354" width="5.6328125" style="1049" customWidth="1"/>
    <col min="14355" max="14355" width="20.7265625" style="1049" customWidth="1"/>
    <col min="14356" max="14356" width="4.6328125" style="1049" customWidth="1"/>
    <col min="14357" max="14357" width="3.90625" style="1049" customWidth="1"/>
    <col min="14358" max="14358" width="4.6328125" style="1049" customWidth="1"/>
    <col min="14359" max="14361" width="5.6328125" style="1049" customWidth="1"/>
    <col min="14362" max="14362" width="20.7265625" style="1049" customWidth="1"/>
    <col min="14363" max="14363" width="4.6328125" style="1049" customWidth="1"/>
    <col min="14364" max="14364" width="3.90625" style="1049" customWidth="1"/>
    <col min="14365" max="14365" width="4.453125" style="1049" customWidth="1"/>
    <col min="14366" max="14368" width="5.6328125" style="1049" customWidth="1"/>
    <col min="14369" max="14369" width="20.6328125" style="1049" customWidth="1"/>
    <col min="14370" max="14592" width="9" style="1049"/>
    <col min="14593" max="14593" width="3.26953125" style="1049" customWidth="1"/>
    <col min="14594" max="14594" width="19.26953125" style="1049" customWidth="1"/>
    <col min="14595" max="14595" width="26.453125" style="1049" customWidth="1"/>
    <col min="14596" max="14596" width="4.90625" style="1049" customWidth="1"/>
    <col min="14597" max="14597" width="28" style="1049" customWidth="1"/>
    <col min="14598" max="14600" width="4.6328125" style="1049" customWidth="1"/>
    <col min="14601" max="14601" width="3.90625" style="1049" customWidth="1"/>
    <col min="14602" max="14602" width="4.6328125" style="1049" customWidth="1"/>
    <col min="14603" max="14603" width="5.6328125" style="1049" customWidth="1"/>
    <col min="14604" max="14604" width="20.6328125" style="1049" customWidth="1"/>
    <col min="14605" max="14606" width="4.6328125" style="1049" customWidth="1"/>
    <col min="14607" max="14607" width="4.36328125" style="1049" customWidth="1"/>
    <col min="14608" max="14610" width="5.6328125" style="1049" customWidth="1"/>
    <col min="14611" max="14611" width="20.7265625" style="1049" customWidth="1"/>
    <col min="14612" max="14612" width="4.6328125" style="1049" customWidth="1"/>
    <col min="14613" max="14613" width="3.90625" style="1049" customWidth="1"/>
    <col min="14614" max="14614" width="4.6328125" style="1049" customWidth="1"/>
    <col min="14615" max="14617" width="5.6328125" style="1049" customWidth="1"/>
    <col min="14618" max="14618" width="20.7265625" style="1049" customWidth="1"/>
    <col min="14619" max="14619" width="4.6328125" style="1049" customWidth="1"/>
    <col min="14620" max="14620" width="3.90625" style="1049" customWidth="1"/>
    <col min="14621" max="14621" width="4.453125" style="1049" customWidth="1"/>
    <col min="14622" max="14624" width="5.6328125" style="1049" customWidth="1"/>
    <col min="14625" max="14625" width="20.6328125" style="1049" customWidth="1"/>
    <col min="14626" max="14848" width="9" style="1049"/>
    <col min="14849" max="14849" width="3.26953125" style="1049" customWidth="1"/>
    <col min="14850" max="14850" width="19.26953125" style="1049" customWidth="1"/>
    <col min="14851" max="14851" width="26.453125" style="1049" customWidth="1"/>
    <col min="14852" max="14852" width="4.90625" style="1049" customWidth="1"/>
    <col min="14853" max="14853" width="28" style="1049" customWidth="1"/>
    <col min="14854" max="14856" width="4.6328125" style="1049" customWidth="1"/>
    <col min="14857" max="14857" width="3.90625" style="1049" customWidth="1"/>
    <col min="14858" max="14858" width="4.6328125" style="1049" customWidth="1"/>
    <col min="14859" max="14859" width="5.6328125" style="1049" customWidth="1"/>
    <col min="14860" max="14860" width="20.6328125" style="1049" customWidth="1"/>
    <col min="14861" max="14862" width="4.6328125" style="1049" customWidth="1"/>
    <col min="14863" max="14863" width="4.36328125" style="1049" customWidth="1"/>
    <col min="14864" max="14866" width="5.6328125" style="1049" customWidth="1"/>
    <col min="14867" max="14867" width="20.7265625" style="1049" customWidth="1"/>
    <col min="14868" max="14868" width="4.6328125" style="1049" customWidth="1"/>
    <col min="14869" max="14869" width="3.90625" style="1049" customWidth="1"/>
    <col min="14870" max="14870" width="4.6328125" style="1049" customWidth="1"/>
    <col min="14871" max="14873" width="5.6328125" style="1049" customWidth="1"/>
    <col min="14874" max="14874" width="20.7265625" style="1049" customWidth="1"/>
    <col min="14875" max="14875" width="4.6328125" style="1049" customWidth="1"/>
    <col min="14876" max="14876" width="3.90625" style="1049" customWidth="1"/>
    <col min="14877" max="14877" width="4.453125" style="1049" customWidth="1"/>
    <col min="14878" max="14880" width="5.6328125" style="1049" customWidth="1"/>
    <col min="14881" max="14881" width="20.6328125" style="1049" customWidth="1"/>
    <col min="14882" max="15104" width="9" style="1049"/>
    <col min="15105" max="15105" width="3.26953125" style="1049" customWidth="1"/>
    <col min="15106" max="15106" width="19.26953125" style="1049" customWidth="1"/>
    <col min="15107" max="15107" width="26.453125" style="1049" customWidth="1"/>
    <col min="15108" max="15108" width="4.90625" style="1049" customWidth="1"/>
    <col min="15109" max="15109" width="28" style="1049" customWidth="1"/>
    <col min="15110" max="15112" width="4.6328125" style="1049" customWidth="1"/>
    <col min="15113" max="15113" width="3.90625" style="1049" customWidth="1"/>
    <col min="15114" max="15114" width="4.6328125" style="1049" customWidth="1"/>
    <col min="15115" max="15115" width="5.6328125" style="1049" customWidth="1"/>
    <col min="15116" max="15116" width="20.6328125" style="1049" customWidth="1"/>
    <col min="15117" max="15118" width="4.6328125" style="1049" customWidth="1"/>
    <col min="15119" max="15119" width="4.36328125" style="1049" customWidth="1"/>
    <col min="15120" max="15122" width="5.6328125" style="1049" customWidth="1"/>
    <col min="15123" max="15123" width="20.7265625" style="1049" customWidth="1"/>
    <col min="15124" max="15124" width="4.6328125" style="1049" customWidth="1"/>
    <col min="15125" max="15125" width="3.90625" style="1049" customWidth="1"/>
    <col min="15126" max="15126" width="4.6328125" style="1049" customWidth="1"/>
    <col min="15127" max="15129" width="5.6328125" style="1049" customWidth="1"/>
    <col min="15130" max="15130" width="20.7265625" style="1049" customWidth="1"/>
    <col min="15131" max="15131" width="4.6328125" style="1049" customWidth="1"/>
    <col min="15132" max="15132" width="3.90625" style="1049" customWidth="1"/>
    <col min="15133" max="15133" width="4.453125" style="1049" customWidth="1"/>
    <col min="15134" max="15136" width="5.6328125" style="1049" customWidth="1"/>
    <col min="15137" max="15137" width="20.6328125" style="1049" customWidth="1"/>
    <col min="15138" max="15360" width="9" style="1049"/>
    <col min="15361" max="15361" width="3.26953125" style="1049" customWidth="1"/>
    <col min="15362" max="15362" width="19.26953125" style="1049" customWidth="1"/>
    <col min="15363" max="15363" width="26.453125" style="1049" customWidth="1"/>
    <col min="15364" max="15364" width="4.90625" style="1049" customWidth="1"/>
    <col min="15365" max="15365" width="28" style="1049" customWidth="1"/>
    <col min="15366" max="15368" width="4.6328125" style="1049" customWidth="1"/>
    <col min="15369" max="15369" width="3.90625" style="1049" customWidth="1"/>
    <col min="15370" max="15370" width="4.6328125" style="1049" customWidth="1"/>
    <col min="15371" max="15371" width="5.6328125" style="1049" customWidth="1"/>
    <col min="15372" max="15372" width="20.6328125" style="1049" customWidth="1"/>
    <col min="15373" max="15374" width="4.6328125" style="1049" customWidth="1"/>
    <col min="15375" max="15375" width="4.36328125" style="1049" customWidth="1"/>
    <col min="15376" max="15378" width="5.6328125" style="1049" customWidth="1"/>
    <col min="15379" max="15379" width="20.7265625" style="1049" customWidth="1"/>
    <col min="15380" max="15380" width="4.6328125" style="1049" customWidth="1"/>
    <col min="15381" max="15381" width="3.90625" style="1049" customWidth="1"/>
    <col min="15382" max="15382" width="4.6328125" style="1049" customWidth="1"/>
    <col min="15383" max="15385" width="5.6328125" style="1049" customWidth="1"/>
    <col min="15386" max="15386" width="20.7265625" style="1049" customWidth="1"/>
    <col min="15387" max="15387" width="4.6328125" style="1049" customWidth="1"/>
    <col min="15388" max="15388" width="3.90625" style="1049" customWidth="1"/>
    <col min="15389" max="15389" width="4.453125" style="1049" customWidth="1"/>
    <col min="15390" max="15392" width="5.6328125" style="1049" customWidth="1"/>
    <col min="15393" max="15393" width="20.6328125" style="1049" customWidth="1"/>
    <col min="15394" max="15616" width="9" style="1049"/>
    <col min="15617" max="15617" width="3.26953125" style="1049" customWidth="1"/>
    <col min="15618" max="15618" width="19.26953125" style="1049" customWidth="1"/>
    <col min="15619" max="15619" width="26.453125" style="1049" customWidth="1"/>
    <col min="15620" max="15620" width="4.90625" style="1049" customWidth="1"/>
    <col min="15621" max="15621" width="28" style="1049" customWidth="1"/>
    <col min="15622" max="15624" width="4.6328125" style="1049" customWidth="1"/>
    <col min="15625" max="15625" width="3.90625" style="1049" customWidth="1"/>
    <col min="15626" max="15626" width="4.6328125" style="1049" customWidth="1"/>
    <col min="15627" max="15627" width="5.6328125" style="1049" customWidth="1"/>
    <col min="15628" max="15628" width="20.6328125" style="1049" customWidth="1"/>
    <col min="15629" max="15630" width="4.6328125" style="1049" customWidth="1"/>
    <col min="15631" max="15631" width="4.36328125" style="1049" customWidth="1"/>
    <col min="15632" max="15634" width="5.6328125" style="1049" customWidth="1"/>
    <col min="15635" max="15635" width="20.7265625" style="1049" customWidth="1"/>
    <col min="15636" max="15636" width="4.6328125" style="1049" customWidth="1"/>
    <col min="15637" max="15637" width="3.90625" style="1049" customWidth="1"/>
    <col min="15638" max="15638" width="4.6328125" style="1049" customWidth="1"/>
    <col min="15639" max="15641" width="5.6328125" style="1049" customWidth="1"/>
    <col min="15642" max="15642" width="20.7265625" style="1049" customWidth="1"/>
    <col min="15643" max="15643" width="4.6328125" style="1049" customWidth="1"/>
    <col min="15644" max="15644" width="3.90625" style="1049" customWidth="1"/>
    <col min="15645" max="15645" width="4.453125" style="1049" customWidth="1"/>
    <col min="15646" max="15648" width="5.6328125" style="1049" customWidth="1"/>
    <col min="15649" max="15649" width="20.6328125" style="1049" customWidth="1"/>
    <col min="15650" max="15872" width="9" style="1049"/>
    <col min="15873" max="15873" width="3.26953125" style="1049" customWidth="1"/>
    <col min="15874" max="15874" width="19.26953125" style="1049" customWidth="1"/>
    <col min="15875" max="15875" width="26.453125" style="1049" customWidth="1"/>
    <col min="15876" max="15876" width="4.90625" style="1049" customWidth="1"/>
    <col min="15877" max="15877" width="28" style="1049" customWidth="1"/>
    <col min="15878" max="15880" width="4.6328125" style="1049" customWidth="1"/>
    <col min="15881" max="15881" width="3.90625" style="1049" customWidth="1"/>
    <col min="15882" max="15882" width="4.6328125" style="1049" customWidth="1"/>
    <col min="15883" max="15883" width="5.6328125" style="1049" customWidth="1"/>
    <col min="15884" max="15884" width="20.6328125" style="1049" customWidth="1"/>
    <col min="15885" max="15886" width="4.6328125" style="1049" customWidth="1"/>
    <col min="15887" max="15887" width="4.36328125" style="1049" customWidth="1"/>
    <col min="15888" max="15890" width="5.6328125" style="1049" customWidth="1"/>
    <col min="15891" max="15891" width="20.7265625" style="1049" customWidth="1"/>
    <col min="15892" max="15892" width="4.6328125" style="1049" customWidth="1"/>
    <col min="15893" max="15893" width="3.90625" style="1049" customWidth="1"/>
    <col min="15894" max="15894" width="4.6328125" style="1049" customWidth="1"/>
    <col min="15895" max="15897" width="5.6328125" style="1049" customWidth="1"/>
    <col min="15898" max="15898" width="20.7265625" style="1049" customWidth="1"/>
    <col min="15899" max="15899" width="4.6328125" style="1049" customWidth="1"/>
    <col min="15900" max="15900" width="3.90625" style="1049" customWidth="1"/>
    <col min="15901" max="15901" width="4.453125" style="1049" customWidth="1"/>
    <col min="15902" max="15904" width="5.6328125" style="1049" customWidth="1"/>
    <col min="15905" max="15905" width="20.6328125" style="1049" customWidth="1"/>
    <col min="15906" max="16128" width="9" style="1049"/>
    <col min="16129" max="16129" width="3.26953125" style="1049" customWidth="1"/>
    <col min="16130" max="16130" width="19.26953125" style="1049" customWidth="1"/>
    <col min="16131" max="16131" width="26.453125" style="1049" customWidth="1"/>
    <col min="16132" max="16132" width="4.90625" style="1049" customWidth="1"/>
    <col min="16133" max="16133" width="28" style="1049" customWidth="1"/>
    <col min="16134" max="16136" width="4.6328125" style="1049" customWidth="1"/>
    <col min="16137" max="16137" width="3.90625" style="1049" customWidth="1"/>
    <col min="16138" max="16138" width="4.6328125" style="1049" customWidth="1"/>
    <col min="16139" max="16139" width="5.6328125" style="1049" customWidth="1"/>
    <col min="16140" max="16140" width="20.6328125" style="1049" customWidth="1"/>
    <col min="16141" max="16142" width="4.6328125" style="1049" customWidth="1"/>
    <col min="16143" max="16143" width="4.36328125" style="1049" customWidth="1"/>
    <col min="16144" max="16146" width="5.6328125" style="1049" customWidth="1"/>
    <col min="16147" max="16147" width="20.7265625" style="1049" customWidth="1"/>
    <col min="16148" max="16148" width="4.6328125" style="1049" customWidth="1"/>
    <col min="16149" max="16149" width="3.90625" style="1049" customWidth="1"/>
    <col min="16150" max="16150" width="4.6328125" style="1049" customWidth="1"/>
    <col min="16151" max="16153" width="5.6328125" style="1049" customWidth="1"/>
    <col min="16154" max="16154" width="20.7265625" style="1049" customWidth="1"/>
    <col min="16155" max="16155" width="4.6328125" style="1049" customWidth="1"/>
    <col min="16156" max="16156" width="3.90625" style="1049" customWidth="1"/>
    <col min="16157" max="16157" width="4.453125" style="1049" customWidth="1"/>
    <col min="16158" max="16160" width="5.6328125" style="1049" customWidth="1"/>
    <col min="16161" max="16161" width="20.6328125" style="1049" customWidth="1"/>
    <col min="16162" max="16384" width="9" style="1049"/>
  </cols>
  <sheetData>
    <row r="1" spans="1:34" ht="22.5" customHeight="1">
      <c r="A1" s="1047"/>
      <c r="B1" s="1048"/>
      <c r="C1" s="1048"/>
      <c r="D1" s="1048"/>
      <c r="E1" s="1048"/>
      <c r="F1" s="1048"/>
      <c r="AH1" s="697" t="s">
        <v>2538</v>
      </c>
    </row>
    <row r="2" spans="1:34" ht="22.5" customHeight="1">
      <c r="A2" s="1050"/>
      <c r="B2" s="1048"/>
      <c r="C2" s="1048"/>
      <c r="D2" s="1048"/>
      <c r="E2" s="1048"/>
      <c r="F2" s="1048"/>
      <c r="AH2" s="697"/>
    </row>
    <row r="3" spans="1:34" ht="22.5" customHeight="1">
      <c r="A3" s="1047"/>
      <c r="B3" s="1048"/>
      <c r="C3" s="1048"/>
      <c r="D3" s="1048"/>
      <c r="E3" s="1048"/>
      <c r="F3" s="1048"/>
      <c r="AH3" s="697"/>
    </row>
    <row r="4" spans="1:34" ht="32.5">
      <c r="A4" s="1048"/>
      <c r="B4" s="1048"/>
      <c r="C4" s="1048"/>
      <c r="D4" s="1048"/>
      <c r="E4" s="1048"/>
      <c r="F4" s="1048"/>
      <c r="G4" s="2468" t="s">
        <v>2543</v>
      </c>
      <c r="H4" s="2468"/>
      <c r="I4" s="2468"/>
      <c r="J4" s="2468"/>
      <c r="K4" s="2468"/>
      <c r="L4" s="2468"/>
      <c r="M4" s="2468"/>
      <c r="N4" s="2468"/>
      <c r="O4" s="2468"/>
      <c r="P4" s="2468"/>
      <c r="Q4" s="2468"/>
      <c r="R4" s="2468"/>
      <c r="S4" s="2468"/>
      <c r="T4" s="1051"/>
      <c r="AH4" s="697" t="s">
        <v>2540</v>
      </c>
    </row>
    <row r="5" spans="1:34" ht="8.15"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469" t="s">
        <v>263</v>
      </c>
      <c r="B6" s="2470"/>
      <c r="C6" s="2471" t="str">
        <f>CONCATENATE("神戸市","　（",一括入力シート!B15,一括入力シート!C15,一括入力シート!D15,"）",)</f>
        <v>神戸市　（）</v>
      </c>
      <c r="D6" s="2471"/>
      <c r="E6" s="2471"/>
      <c r="F6" s="1053"/>
      <c r="G6" s="1052"/>
      <c r="H6" s="2472" t="s">
        <v>264</v>
      </c>
      <c r="I6" s="2473"/>
      <c r="J6" s="2498" t="str">
        <f>CONCATENATE("自",一括入力シート!B26,"年",一括入力シート!C26,"月",一括入力シート!D26,"日")</f>
        <v>自年月日</v>
      </c>
      <c r="K6" s="2499"/>
      <c r="L6" s="2499"/>
      <c r="M6" s="2499"/>
      <c r="N6" s="2500"/>
      <c r="O6" s="1052"/>
      <c r="P6" s="1052"/>
      <c r="Q6" s="1052"/>
      <c r="R6" s="1052"/>
      <c r="S6" s="1052"/>
      <c r="T6" s="1052"/>
      <c r="U6" s="1052"/>
      <c r="V6" s="1052"/>
      <c r="W6" s="1052"/>
      <c r="X6" s="1052"/>
      <c r="Y6" s="1052"/>
      <c r="Z6" s="1052"/>
      <c r="AH6" s="1070" t="s">
        <v>2539</v>
      </c>
    </row>
    <row r="7" spans="1:34" ht="33" customHeight="1">
      <c r="A7" s="2469" t="s">
        <v>265</v>
      </c>
      <c r="B7" s="2470"/>
      <c r="C7" s="2471">
        <f>一括入力シート!B6</f>
        <v>0</v>
      </c>
      <c r="D7" s="2471"/>
      <c r="E7" s="2471"/>
      <c r="F7" s="1053"/>
      <c r="G7" s="1052"/>
      <c r="H7" s="2474"/>
      <c r="I7" s="2475"/>
      <c r="J7" s="2501" t="str">
        <f>CONCATENATE("至",一括入力シート!B34,"年",一括入力シート!C34,"月",一括入力シート!D34,"日")</f>
        <v>至0年0月0日</v>
      </c>
      <c r="K7" s="2502"/>
      <c r="L7" s="2502"/>
      <c r="M7" s="2502"/>
      <c r="N7" s="2503"/>
      <c r="O7" s="1052"/>
      <c r="P7" s="1052"/>
      <c r="Q7" s="1052"/>
      <c r="R7" s="1052"/>
      <c r="S7" s="1052"/>
      <c r="T7" s="1052"/>
      <c r="U7" s="1052"/>
      <c r="V7" s="1052"/>
      <c r="W7" s="1052"/>
      <c r="X7" s="1052"/>
      <c r="Y7" s="1052"/>
      <c r="Z7" s="1052"/>
      <c r="AH7" s="1071" t="s">
        <v>2541</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2542</v>
      </c>
    </row>
    <row r="9" spans="1:34" ht="30" customHeight="1">
      <c r="A9" s="2469" t="s">
        <v>2525</v>
      </c>
      <c r="B9" s="2470"/>
      <c r="C9" s="1202" t="str">
        <f>CONCATENATE(一括入力シート!B45,"・",一括入力シート!G49)</f>
        <v>・</v>
      </c>
      <c r="D9" s="1201"/>
      <c r="E9" s="1201"/>
      <c r="F9" s="1048"/>
      <c r="G9" s="2478" t="s">
        <v>2526</v>
      </c>
      <c r="H9" s="2479"/>
      <c r="I9" s="2465" t="s">
        <v>2527</v>
      </c>
      <c r="J9" s="2466"/>
      <c r="K9" s="2467"/>
      <c r="L9" s="1055"/>
      <c r="M9" s="1052"/>
      <c r="N9" s="2478" t="s">
        <v>2526</v>
      </c>
      <c r="O9" s="2479"/>
      <c r="P9" s="2465" t="s">
        <v>2527</v>
      </c>
      <c r="Q9" s="2466"/>
      <c r="R9" s="2467"/>
      <c r="S9" s="1055"/>
      <c r="T9" s="2484"/>
      <c r="U9" s="2478" t="s">
        <v>2526</v>
      </c>
      <c r="V9" s="2479"/>
      <c r="W9" s="2465" t="s">
        <v>2527</v>
      </c>
      <c r="X9" s="2466"/>
      <c r="Y9" s="2467"/>
      <c r="Z9" s="1055"/>
      <c r="AB9" s="2478" t="s">
        <v>2526</v>
      </c>
      <c r="AC9" s="2479"/>
      <c r="AD9" s="2465" t="s">
        <v>2527</v>
      </c>
      <c r="AE9" s="2466"/>
      <c r="AF9" s="2467"/>
      <c r="AG9" s="1055"/>
      <c r="AH9" s="696"/>
    </row>
    <row r="10" spans="1:34" ht="30" customHeight="1">
      <c r="A10" s="2469" t="s">
        <v>266</v>
      </c>
      <c r="B10" s="2470"/>
      <c r="C10" s="1203">
        <f>一括入力シート!B54</f>
        <v>0</v>
      </c>
      <c r="D10" s="1201"/>
      <c r="E10" s="1201"/>
      <c r="F10" s="1048"/>
      <c r="G10" s="2480"/>
      <c r="H10" s="2481"/>
      <c r="I10" s="2465" t="s">
        <v>2528</v>
      </c>
      <c r="J10" s="2466"/>
      <c r="K10" s="2467"/>
      <c r="L10" s="1055"/>
      <c r="M10" s="1052"/>
      <c r="N10" s="2480"/>
      <c r="O10" s="2481"/>
      <c r="P10" s="2465" t="s">
        <v>2528</v>
      </c>
      <c r="Q10" s="2466"/>
      <c r="R10" s="2467"/>
      <c r="S10" s="1055"/>
      <c r="T10" s="2484"/>
      <c r="U10" s="2480"/>
      <c r="V10" s="2481"/>
      <c r="W10" s="2465" t="s">
        <v>2528</v>
      </c>
      <c r="X10" s="2466"/>
      <c r="Y10" s="2467"/>
      <c r="Z10" s="1055"/>
      <c r="AB10" s="2480"/>
      <c r="AC10" s="2481"/>
      <c r="AD10" s="2465" t="s">
        <v>2528</v>
      </c>
      <c r="AE10" s="2466"/>
      <c r="AF10" s="2467"/>
      <c r="AG10" s="1055"/>
      <c r="AH10" s="697"/>
    </row>
    <row r="11" spans="1:34" ht="30" customHeight="1">
      <c r="A11" s="2490" t="s">
        <v>268</v>
      </c>
      <c r="B11" s="2477"/>
      <c r="C11" s="1054">
        <f>IF(一括入力シート!B56="",一括入力シート!B59,一括入力シート!B56)</f>
        <v>0</v>
      </c>
      <c r="D11" s="1048"/>
      <c r="E11" s="1048"/>
      <c r="F11" s="1048"/>
      <c r="G11" s="2480"/>
      <c r="H11" s="2481"/>
      <c r="I11" s="2465" t="s">
        <v>2529</v>
      </c>
      <c r="J11" s="2466"/>
      <c r="K11" s="2467"/>
      <c r="L11" s="1055"/>
      <c r="M11" s="1052"/>
      <c r="N11" s="2480"/>
      <c r="O11" s="2481"/>
      <c r="P11" s="2465" t="s">
        <v>2529</v>
      </c>
      <c r="Q11" s="2466"/>
      <c r="R11" s="2467"/>
      <c r="S11" s="1055"/>
      <c r="T11" s="2484"/>
      <c r="U11" s="2480"/>
      <c r="V11" s="2481"/>
      <c r="W11" s="2465" t="s">
        <v>2529</v>
      </c>
      <c r="X11" s="2466"/>
      <c r="Y11" s="2467"/>
      <c r="Z11" s="1055"/>
      <c r="AB11" s="2480"/>
      <c r="AC11" s="2481"/>
      <c r="AD11" s="2465" t="s">
        <v>2529</v>
      </c>
      <c r="AE11" s="2466"/>
      <c r="AF11" s="2467"/>
      <c r="AG11" s="1055"/>
      <c r="AH11" s="697"/>
    </row>
    <row r="12" spans="1:34" ht="30" customHeight="1">
      <c r="A12" s="2476" t="s">
        <v>2530</v>
      </c>
      <c r="B12" s="2477"/>
      <c r="C12" s="1054"/>
      <c r="D12" s="1048"/>
      <c r="E12" s="1048"/>
      <c r="F12" s="1048"/>
      <c r="G12" s="2480"/>
      <c r="H12" s="2481"/>
      <c r="I12" s="2465" t="s">
        <v>2531</v>
      </c>
      <c r="J12" s="2466"/>
      <c r="K12" s="2467"/>
      <c r="L12" s="1056" t="s">
        <v>2532</v>
      </c>
      <c r="M12" s="1052"/>
      <c r="N12" s="2480"/>
      <c r="O12" s="2481"/>
      <c r="P12" s="2465" t="s">
        <v>2531</v>
      </c>
      <c r="Q12" s="2466"/>
      <c r="R12" s="2467"/>
      <c r="S12" s="1056" t="s">
        <v>2532</v>
      </c>
      <c r="T12" s="2484"/>
      <c r="U12" s="2480"/>
      <c r="V12" s="2481"/>
      <c r="W12" s="2465" t="s">
        <v>2531</v>
      </c>
      <c r="X12" s="2466"/>
      <c r="Y12" s="2467"/>
      <c r="Z12" s="1056" t="s">
        <v>2532</v>
      </c>
      <c r="AB12" s="2480"/>
      <c r="AC12" s="2481"/>
      <c r="AD12" s="2465" t="s">
        <v>2531</v>
      </c>
      <c r="AE12" s="2466"/>
      <c r="AF12" s="2467"/>
      <c r="AG12" s="1056" t="s">
        <v>2532</v>
      </c>
      <c r="AH12" s="697"/>
    </row>
    <row r="13" spans="1:34" ht="30" customHeight="1">
      <c r="A13" s="2485" t="s">
        <v>269</v>
      </c>
      <c r="B13" s="2486"/>
      <c r="C13" s="1054"/>
      <c r="D13" s="1048"/>
      <c r="E13" s="1048"/>
      <c r="F13" s="1048"/>
      <c r="G13" s="2480"/>
      <c r="H13" s="2481"/>
      <c r="I13" s="2465" t="s">
        <v>267</v>
      </c>
      <c r="J13" s="2466"/>
      <c r="K13" s="2467"/>
      <c r="L13" s="1055"/>
      <c r="M13" s="1052"/>
      <c r="N13" s="2480"/>
      <c r="O13" s="2481"/>
      <c r="P13" s="2465" t="s">
        <v>267</v>
      </c>
      <c r="Q13" s="2466"/>
      <c r="R13" s="2467"/>
      <c r="S13" s="1055"/>
      <c r="T13" s="2484"/>
      <c r="U13" s="2480"/>
      <c r="V13" s="2481"/>
      <c r="W13" s="2465" t="s">
        <v>267</v>
      </c>
      <c r="X13" s="2466"/>
      <c r="Y13" s="2467"/>
      <c r="Z13" s="1055"/>
      <c r="AB13" s="2480"/>
      <c r="AC13" s="2481"/>
      <c r="AD13" s="2465" t="s">
        <v>267</v>
      </c>
      <c r="AE13" s="2466"/>
      <c r="AF13" s="2467"/>
      <c r="AG13" s="1055"/>
      <c r="AH13" s="697"/>
    </row>
    <row r="14" spans="1:34" ht="30" customHeight="1">
      <c r="A14" s="1057"/>
      <c r="B14" s="1058" t="s">
        <v>271</v>
      </c>
      <c r="C14" s="1054"/>
      <c r="D14" s="1048"/>
      <c r="E14" s="1048"/>
      <c r="F14" s="1048"/>
      <c r="G14" s="2480"/>
      <c r="H14" s="2481"/>
      <c r="I14" s="2487" t="s">
        <v>12</v>
      </c>
      <c r="J14" s="2466"/>
      <c r="K14" s="2467"/>
      <c r="L14" s="1055"/>
      <c r="M14" s="1052"/>
      <c r="N14" s="2480"/>
      <c r="O14" s="2481"/>
      <c r="P14" s="2487" t="s">
        <v>12</v>
      </c>
      <c r="Q14" s="2466"/>
      <c r="R14" s="2467"/>
      <c r="S14" s="1055"/>
      <c r="T14" s="1059"/>
      <c r="U14" s="2480"/>
      <c r="V14" s="2481"/>
      <c r="W14" s="2487" t="s">
        <v>12</v>
      </c>
      <c r="X14" s="2466"/>
      <c r="Y14" s="2467"/>
      <c r="Z14" s="1055"/>
      <c r="AB14" s="2480"/>
      <c r="AC14" s="2481"/>
      <c r="AD14" s="2487" t="s">
        <v>12</v>
      </c>
      <c r="AE14" s="2466"/>
      <c r="AF14" s="2467"/>
      <c r="AG14" s="1055"/>
      <c r="AH14" s="697"/>
    </row>
    <row r="15" spans="1:34" ht="30" customHeight="1">
      <c r="A15" s="2485" t="s">
        <v>269</v>
      </c>
      <c r="B15" s="2486"/>
      <c r="C15" s="1054"/>
      <c r="D15" s="1048"/>
      <c r="E15" s="1058" t="s">
        <v>272</v>
      </c>
      <c r="F15" s="1060"/>
      <c r="G15" s="2480"/>
      <c r="H15" s="2481"/>
      <c r="I15" s="1061"/>
      <c r="J15" s="2488" t="s">
        <v>2533</v>
      </c>
      <c r="K15" s="2489"/>
      <c r="L15" s="1056" t="s">
        <v>2534</v>
      </c>
      <c r="M15" s="1052"/>
      <c r="N15" s="2480"/>
      <c r="O15" s="2481"/>
      <c r="P15" s="1061"/>
      <c r="Q15" s="2488" t="s">
        <v>2533</v>
      </c>
      <c r="R15" s="2489"/>
      <c r="S15" s="1056" t="s">
        <v>2534</v>
      </c>
      <c r="T15" s="1052"/>
      <c r="U15" s="2480"/>
      <c r="V15" s="2481"/>
      <c r="W15" s="1061"/>
      <c r="X15" s="2488" t="s">
        <v>2533</v>
      </c>
      <c r="Y15" s="2489"/>
      <c r="Z15" s="1056" t="s">
        <v>2534</v>
      </c>
      <c r="AB15" s="2480"/>
      <c r="AC15" s="2481"/>
      <c r="AD15" s="1061"/>
      <c r="AE15" s="2488" t="s">
        <v>2533</v>
      </c>
      <c r="AF15" s="2489"/>
      <c r="AG15" s="1056" t="s">
        <v>2534</v>
      </c>
      <c r="AH15" s="697"/>
    </row>
    <row r="16" spans="1:34" ht="30" customHeight="1">
      <c r="A16" s="1057"/>
      <c r="B16" s="1058" t="s">
        <v>271</v>
      </c>
      <c r="C16" s="1054"/>
      <c r="D16" s="1048"/>
      <c r="E16" s="1054"/>
      <c r="F16" s="1062"/>
      <c r="G16" s="2480"/>
      <c r="H16" s="2481"/>
      <c r="I16" s="2487" t="s">
        <v>270</v>
      </c>
      <c r="J16" s="2466"/>
      <c r="K16" s="2467"/>
      <c r="L16" s="1055"/>
      <c r="M16" s="1063"/>
      <c r="N16" s="2480"/>
      <c r="O16" s="2481"/>
      <c r="P16" s="2487" t="s">
        <v>270</v>
      </c>
      <c r="Q16" s="2466"/>
      <c r="R16" s="2467"/>
      <c r="S16" s="1055"/>
      <c r="T16" s="2484"/>
      <c r="U16" s="2480"/>
      <c r="V16" s="2481"/>
      <c r="W16" s="2487" t="s">
        <v>270</v>
      </c>
      <c r="X16" s="2466"/>
      <c r="Y16" s="2467"/>
      <c r="Z16" s="1055"/>
      <c r="AB16" s="2480"/>
      <c r="AC16" s="2481"/>
      <c r="AD16" s="2487" t="s">
        <v>270</v>
      </c>
      <c r="AE16" s="2466"/>
      <c r="AF16" s="2467"/>
      <c r="AG16" s="1055"/>
      <c r="AH16" s="697"/>
    </row>
    <row r="17" spans="1:34" ht="30" customHeight="1">
      <c r="A17" s="1048"/>
      <c r="B17" s="1048"/>
      <c r="C17" s="1048"/>
      <c r="D17" s="1048"/>
      <c r="E17" s="1048"/>
      <c r="F17" s="1048"/>
      <c r="G17" s="2482"/>
      <c r="H17" s="2483"/>
      <c r="I17" s="1061"/>
      <c r="J17" s="2488" t="s">
        <v>2535</v>
      </c>
      <c r="K17" s="2489"/>
      <c r="L17" s="1055"/>
      <c r="M17" s="1063"/>
      <c r="N17" s="2482"/>
      <c r="O17" s="2483"/>
      <c r="P17" s="1061"/>
      <c r="Q17" s="2488" t="s">
        <v>2535</v>
      </c>
      <c r="R17" s="2489"/>
      <c r="S17" s="1055"/>
      <c r="T17" s="2484"/>
      <c r="U17" s="2482"/>
      <c r="V17" s="2483"/>
      <c r="W17" s="1061"/>
      <c r="X17" s="2488" t="s">
        <v>2535</v>
      </c>
      <c r="Y17" s="2489"/>
      <c r="Z17" s="1055"/>
      <c r="AB17" s="2482"/>
      <c r="AC17" s="2483"/>
      <c r="AD17" s="1061"/>
      <c r="AE17" s="2488" t="s">
        <v>2535</v>
      </c>
      <c r="AF17" s="2489"/>
      <c r="AG17" s="1055"/>
      <c r="AH17" s="697"/>
    </row>
    <row r="18" spans="1:34" ht="30" customHeight="1">
      <c r="A18" s="2491" t="s">
        <v>273</v>
      </c>
      <c r="B18" s="2492"/>
      <c r="C18" s="1058" t="s">
        <v>274</v>
      </c>
      <c r="D18" s="1048"/>
      <c r="E18" s="1064"/>
      <c r="F18" s="1064"/>
      <c r="G18" s="2495" t="s">
        <v>2536</v>
      </c>
      <c r="H18" s="2496"/>
      <c r="I18" s="2497"/>
      <c r="J18" s="2465" t="s">
        <v>2537</v>
      </c>
      <c r="K18" s="2466"/>
      <c r="L18" s="2467"/>
      <c r="M18" s="1063"/>
      <c r="N18" s="2495" t="s">
        <v>2536</v>
      </c>
      <c r="O18" s="2496"/>
      <c r="P18" s="2497"/>
      <c r="Q18" s="2465" t="s">
        <v>2537</v>
      </c>
      <c r="R18" s="2466"/>
      <c r="S18" s="2467"/>
      <c r="T18" s="2484"/>
      <c r="U18" s="2495" t="s">
        <v>2536</v>
      </c>
      <c r="V18" s="2496"/>
      <c r="W18" s="2497"/>
      <c r="X18" s="2465" t="s">
        <v>2537</v>
      </c>
      <c r="Y18" s="2466"/>
      <c r="Z18" s="2467"/>
      <c r="AB18" s="2495" t="s">
        <v>2536</v>
      </c>
      <c r="AC18" s="2496"/>
      <c r="AD18" s="2497"/>
      <c r="AE18" s="2465" t="s">
        <v>2537</v>
      </c>
      <c r="AF18" s="2466"/>
      <c r="AG18" s="2467"/>
      <c r="AH18" s="697"/>
    </row>
    <row r="19" spans="1:34" ht="30" customHeight="1">
      <c r="A19" s="2493"/>
      <c r="B19" s="2494"/>
      <c r="C19" s="1054"/>
      <c r="D19" s="1048"/>
      <c r="E19" s="1062"/>
      <c r="F19" s="1062"/>
      <c r="G19" s="1052"/>
      <c r="H19" s="1065"/>
      <c r="I19" s="1052"/>
      <c r="J19" s="1052"/>
      <c r="K19" s="1052"/>
      <c r="L19" s="1052"/>
      <c r="M19" s="1063"/>
      <c r="N19" s="1052"/>
      <c r="O19" s="1065"/>
      <c r="P19" s="1052"/>
      <c r="Q19" s="1052"/>
      <c r="R19" s="1052"/>
      <c r="S19" s="1052"/>
      <c r="T19" s="2484"/>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478" t="s">
        <v>2526</v>
      </c>
      <c r="H20" s="2479"/>
      <c r="I20" s="2465" t="s">
        <v>2527</v>
      </c>
      <c r="J20" s="2466"/>
      <c r="K20" s="2467"/>
      <c r="L20" s="1055"/>
      <c r="M20" s="1063"/>
      <c r="N20" s="2478" t="s">
        <v>2526</v>
      </c>
      <c r="O20" s="2479"/>
      <c r="P20" s="2465" t="s">
        <v>2527</v>
      </c>
      <c r="Q20" s="2466"/>
      <c r="R20" s="2467"/>
      <c r="S20" s="1055"/>
      <c r="T20" s="2484"/>
      <c r="U20" s="2478" t="s">
        <v>2526</v>
      </c>
      <c r="V20" s="2479"/>
      <c r="W20" s="2465" t="s">
        <v>2527</v>
      </c>
      <c r="X20" s="2466"/>
      <c r="Y20" s="2467"/>
      <c r="Z20" s="1055"/>
      <c r="AB20" s="2478" t="s">
        <v>2526</v>
      </c>
      <c r="AC20" s="2479"/>
      <c r="AD20" s="2465" t="s">
        <v>2527</v>
      </c>
      <c r="AE20" s="2466"/>
      <c r="AF20" s="2467"/>
      <c r="AG20" s="1055"/>
      <c r="AH20" s="697"/>
    </row>
    <row r="21" spans="1:34" ht="30" customHeight="1">
      <c r="A21" s="2491" t="s">
        <v>275</v>
      </c>
      <c r="B21" s="2492"/>
      <c r="C21" s="1054"/>
      <c r="D21" s="1048"/>
      <c r="E21" s="1048"/>
      <c r="F21" s="1048"/>
      <c r="G21" s="2480"/>
      <c r="H21" s="2481"/>
      <c r="I21" s="2465" t="s">
        <v>2528</v>
      </c>
      <c r="J21" s="2466"/>
      <c r="K21" s="2467"/>
      <c r="L21" s="1055"/>
      <c r="M21" s="1063"/>
      <c r="N21" s="2480"/>
      <c r="O21" s="2481"/>
      <c r="P21" s="2465" t="s">
        <v>2528</v>
      </c>
      <c r="Q21" s="2466"/>
      <c r="R21" s="2467"/>
      <c r="S21" s="1055"/>
      <c r="T21" s="1059"/>
      <c r="U21" s="2480"/>
      <c r="V21" s="2481"/>
      <c r="W21" s="2465" t="s">
        <v>2528</v>
      </c>
      <c r="X21" s="2466"/>
      <c r="Y21" s="2467"/>
      <c r="Z21" s="1055"/>
      <c r="AB21" s="2480"/>
      <c r="AC21" s="2481"/>
      <c r="AD21" s="2465" t="s">
        <v>2528</v>
      </c>
      <c r="AE21" s="2466"/>
      <c r="AF21" s="2467"/>
      <c r="AG21" s="1055"/>
      <c r="AH21" s="697"/>
    </row>
    <row r="22" spans="1:34" ht="30" customHeight="1">
      <c r="A22" s="2493"/>
      <c r="B22" s="2494"/>
      <c r="C22" s="1054"/>
      <c r="D22" s="1048"/>
      <c r="E22" s="1048"/>
      <c r="F22" s="1048"/>
      <c r="G22" s="2480"/>
      <c r="H22" s="2481"/>
      <c r="I22" s="2465" t="s">
        <v>2529</v>
      </c>
      <c r="J22" s="2466"/>
      <c r="K22" s="2467"/>
      <c r="L22" s="1055"/>
      <c r="M22" s="1063"/>
      <c r="N22" s="2480"/>
      <c r="O22" s="2481"/>
      <c r="P22" s="2465" t="s">
        <v>2529</v>
      </c>
      <c r="Q22" s="2466"/>
      <c r="R22" s="2467"/>
      <c r="S22" s="1055"/>
      <c r="T22" s="1063"/>
      <c r="U22" s="2480"/>
      <c r="V22" s="2481"/>
      <c r="W22" s="2465" t="s">
        <v>2529</v>
      </c>
      <c r="X22" s="2466"/>
      <c r="Y22" s="2467"/>
      <c r="Z22" s="1055"/>
      <c r="AB22" s="2480"/>
      <c r="AC22" s="2481"/>
      <c r="AD22" s="2465" t="s">
        <v>2529</v>
      </c>
      <c r="AE22" s="2466"/>
      <c r="AF22" s="2467"/>
      <c r="AG22" s="1055"/>
      <c r="AH22" s="697"/>
    </row>
    <row r="23" spans="1:34" ht="30" customHeight="1">
      <c r="A23" s="1048"/>
      <c r="B23" s="1048"/>
      <c r="C23" s="1048"/>
      <c r="D23" s="1048"/>
      <c r="E23" s="1048"/>
      <c r="F23" s="1048"/>
      <c r="G23" s="2480"/>
      <c r="H23" s="2481"/>
      <c r="I23" s="2465" t="s">
        <v>2531</v>
      </c>
      <c r="J23" s="2466"/>
      <c r="K23" s="2467"/>
      <c r="L23" s="1056" t="s">
        <v>2532</v>
      </c>
      <c r="M23" s="1063"/>
      <c r="N23" s="2480"/>
      <c r="O23" s="2481"/>
      <c r="P23" s="2465" t="s">
        <v>2531</v>
      </c>
      <c r="Q23" s="2466"/>
      <c r="R23" s="2467"/>
      <c r="S23" s="1056" t="s">
        <v>2532</v>
      </c>
      <c r="T23" s="2484"/>
      <c r="U23" s="2480"/>
      <c r="V23" s="2481"/>
      <c r="W23" s="2465" t="s">
        <v>2531</v>
      </c>
      <c r="X23" s="2466"/>
      <c r="Y23" s="2467"/>
      <c r="Z23" s="1056" t="s">
        <v>2532</v>
      </c>
      <c r="AB23" s="2480"/>
      <c r="AC23" s="2481"/>
      <c r="AD23" s="2465" t="s">
        <v>2531</v>
      </c>
      <c r="AE23" s="2466"/>
      <c r="AF23" s="2467"/>
      <c r="AG23" s="1056" t="s">
        <v>2532</v>
      </c>
      <c r="AH23" s="697"/>
    </row>
    <row r="24" spans="1:34" ht="30" customHeight="1">
      <c r="A24" s="1048"/>
      <c r="B24" s="1048"/>
      <c r="C24" s="1048"/>
      <c r="D24" s="1048"/>
      <c r="E24" s="1048"/>
      <c r="F24" s="1048"/>
      <c r="G24" s="2480"/>
      <c r="H24" s="2481"/>
      <c r="I24" s="2465" t="s">
        <v>267</v>
      </c>
      <c r="J24" s="2466"/>
      <c r="K24" s="2467"/>
      <c r="L24" s="1055"/>
      <c r="M24" s="1063"/>
      <c r="N24" s="2480"/>
      <c r="O24" s="2481"/>
      <c r="P24" s="2465" t="s">
        <v>267</v>
      </c>
      <c r="Q24" s="2466"/>
      <c r="R24" s="2467"/>
      <c r="S24" s="1055"/>
      <c r="T24" s="2484"/>
      <c r="U24" s="2480"/>
      <c r="V24" s="2481"/>
      <c r="W24" s="2465" t="s">
        <v>267</v>
      </c>
      <c r="X24" s="2466"/>
      <c r="Y24" s="2467"/>
      <c r="Z24" s="1055"/>
      <c r="AB24" s="2480"/>
      <c r="AC24" s="2481"/>
      <c r="AD24" s="2465" t="s">
        <v>267</v>
      </c>
      <c r="AE24" s="2466"/>
      <c r="AF24" s="2467"/>
      <c r="AG24" s="1055"/>
      <c r="AH24" s="697"/>
    </row>
    <row r="25" spans="1:34" ht="30" customHeight="1">
      <c r="A25" s="1048"/>
      <c r="B25" s="1048"/>
      <c r="C25" s="1048"/>
      <c r="G25" s="2480"/>
      <c r="H25" s="2481"/>
      <c r="I25" s="2487" t="s">
        <v>12</v>
      </c>
      <c r="J25" s="2466"/>
      <c r="K25" s="2467"/>
      <c r="L25" s="1055"/>
      <c r="M25" s="1063"/>
      <c r="N25" s="2480"/>
      <c r="O25" s="2481"/>
      <c r="P25" s="2487" t="s">
        <v>12</v>
      </c>
      <c r="Q25" s="2466"/>
      <c r="R25" s="2467"/>
      <c r="S25" s="1055"/>
      <c r="T25" s="2484"/>
      <c r="U25" s="2480"/>
      <c r="V25" s="2481"/>
      <c r="W25" s="2487" t="s">
        <v>12</v>
      </c>
      <c r="X25" s="2466"/>
      <c r="Y25" s="2467"/>
      <c r="Z25" s="1055"/>
      <c r="AB25" s="2480"/>
      <c r="AC25" s="2481"/>
      <c r="AD25" s="2487" t="s">
        <v>12</v>
      </c>
      <c r="AE25" s="2466"/>
      <c r="AF25" s="2467"/>
      <c r="AG25" s="1055"/>
    </row>
    <row r="26" spans="1:34" ht="30" customHeight="1">
      <c r="B26" s="1066"/>
      <c r="G26" s="2480"/>
      <c r="H26" s="2481"/>
      <c r="I26" s="1061"/>
      <c r="J26" s="2488" t="s">
        <v>2533</v>
      </c>
      <c r="K26" s="2489"/>
      <c r="L26" s="1056" t="s">
        <v>2534</v>
      </c>
      <c r="M26" s="1063"/>
      <c r="N26" s="2480"/>
      <c r="O26" s="2481"/>
      <c r="P26" s="1061"/>
      <c r="Q26" s="2488" t="s">
        <v>2533</v>
      </c>
      <c r="R26" s="2489"/>
      <c r="S26" s="1056" t="s">
        <v>2534</v>
      </c>
      <c r="T26" s="2484"/>
      <c r="U26" s="2480"/>
      <c r="V26" s="2481"/>
      <c r="W26" s="1061"/>
      <c r="X26" s="2488" t="s">
        <v>2533</v>
      </c>
      <c r="Y26" s="2489"/>
      <c r="Z26" s="1056" t="s">
        <v>2534</v>
      </c>
      <c r="AB26" s="2480"/>
      <c r="AC26" s="2481"/>
      <c r="AD26" s="1061"/>
      <c r="AE26" s="2488" t="s">
        <v>2533</v>
      </c>
      <c r="AF26" s="2489"/>
      <c r="AG26" s="1056" t="s">
        <v>2534</v>
      </c>
    </row>
    <row r="27" spans="1:34" ht="30" customHeight="1">
      <c r="G27" s="2480"/>
      <c r="H27" s="2481"/>
      <c r="I27" s="2487" t="s">
        <v>270</v>
      </c>
      <c r="J27" s="2466"/>
      <c r="K27" s="2467"/>
      <c r="L27" s="1055"/>
      <c r="M27" s="1063"/>
      <c r="N27" s="2480"/>
      <c r="O27" s="2481"/>
      <c r="P27" s="2487" t="s">
        <v>270</v>
      </c>
      <c r="Q27" s="2466"/>
      <c r="R27" s="2467"/>
      <c r="S27" s="1055"/>
      <c r="T27" s="2484"/>
      <c r="U27" s="2480"/>
      <c r="V27" s="2481"/>
      <c r="W27" s="2487" t="s">
        <v>270</v>
      </c>
      <c r="X27" s="2466"/>
      <c r="Y27" s="2467"/>
      <c r="Z27" s="1055"/>
      <c r="AB27" s="2480"/>
      <c r="AC27" s="2481"/>
      <c r="AD27" s="2487" t="s">
        <v>270</v>
      </c>
      <c r="AE27" s="2466"/>
      <c r="AF27" s="2467"/>
      <c r="AG27" s="1055"/>
    </row>
    <row r="28" spans="1:34" ht="30" customHeight="1">
      <c r="G28" s="2482"/>
      <c r="H28" s="2483"/>
      <c r="I28" s="1061"/>
      <c r="J28" s="2488" t="s">
        <v>2535</v>
      </c>
      <c r="K28" s="2489"/>
      <c r="L28" s="1055"/>
      <c r="M28" s="1063"/>
      <c r="N28" s="2482"/>
      <c r="O28" s="2483"/>
      <c r="P28" s="1061"/>
      <c r="Q28" s="2488" t="s">
        <v>2535</v>
      </c>
      <c r="R28" s="2489"/>
      <c r="S28" s="1055"/>
      <c r="T28" s="1059"/>
      <c r="U28" s="2482"/>
      <c r="V28" s="2483"/>
      <c r="W28" s="1061"/>
      <c r="X28" s="2488" t="s">
        <v>2535</v>
      </c>
      <c r="Y28" s="2489"/>
      <c r="Z28" s="1055"/>
      <c r="AB28" s="2482"/>
      <c r="AC28" s="2483"/>
      <c r="AD28" s="1061"/>
      <c r="AE28" s="2488" t="s">
        <v>2535</v>
      </c>
      <c r="AF28" s="2489"/>
      <c r="AG28" s="1055"/>
    </row>
    <row r="29" spans="1:34" ht="30" customHeight="1">
      <c r="G29" s="2495" t="s">
        <v>2536</v>
      </c>
      <c r="H29" s="2496"/>
      <c r="I29" s="2497"/>
      <c r="J29" s="2465" t="s">
        <v>2537</v>
      </c>
      <c r="K29" s="2466"/>
      <c r="L29" s="2467"/>
      <c r="M29" s="1063"/>
      <c r="N29" s="2495" t="s">
        <v>2536</v>
      </c>
      <c r="O29" s="2496"/>
      <c r="P29" s="2497"/>
      <c r="Q29" s="2465" t="s">
        <v>2537</v>
      </c>
      <c r="R29" s="2466"/>
      <c r="S29" s="2467"/>
      <c r="T29" s="1059"/>
      <c r="U29" s="2495" t="s">
        <v>2536</v>
      </c>
      <c r="V29" s="2496"/>
      <c r="W29" s="2497"/>
      <c r="X29" s="2465" t="s">
        <v>2537</v>
      </c>
      <c r="Y29" s="2466"/>
      <c r="Z29" s="2467"/>
      <c r="AB29" s="2495" t="s">
        <v>2536</v>
      </c>
      <c r="AC29" s="2496"/>
      <c r="AD29" s="2497"/>
      <c r="AE29" s="2465" t="s">
        <v>2537</v>
      </c>
      <c r="AF29" s="2466"/>
      <c r="AG29" s="2467"/>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478" t="s">
        <v>2526</v>
      </c>
      <c r="H31" s="2479"/>
      <c r="I31" s="2465" t="s">
        <v>2527</v>
      </c>
      <c r="J31" s="2466"/>
      <c r="K31" s="2467"/>
      <c r="L31" s="1055"/>
      <c r="M31" s="1063"/>
      <c r="N31" s="2478" t="s">
        <v>2526</v>
      </c>
      <c r="O31" s="2479"/>
      <c r="P31" s="2465" t="s">
        <v>2527</v>
      </c>
      <c r="Q31" s="2466"/>
      <c r="R31" s="2467"/>
      <c r="S31" s="1055"/>
      <c r="T31" s="1063"/>
      <c r="U31" s="2478" t="s">
        <v>2526</v>
      </c>
      <c r="V31" s="2479"/>
      <c r="W31" s="2465" t="s">
        <v>2527</v>
      </c>
      <c r="X31" s="2466"/>
      <c r="Y31" s="2467"/>
      <c r="Z31" s="1055"/>
      <c r="AB31" s="2478" t="s">
        <v>2526</v>
      </c>
      <c r="AC31" s="2479"/>
      <c r="AD31" s="2465" t="s">
        <v>2527</v>
      </c>
      <c r="AE31" s="2466"/>
      <c r="AF31" s="2467"/>
      <c r="AG31" s="1055"/>
    </row>
    <row r="32" spans="1:34" ht="30" customHeight="1">
      <c r="G32" s="2480"/>
      <c r="H32" s="2481"/>
      <c r="I32" s="2465" t="s">
        <v>2528</v>
      </c>
      <c r="J32" s="2466"/>
      <c r="K32" s="2467"/>
      <c r="L32" s="1055"/>
      <c r="M32" s="1063"/>
      <c r="N32" s="2480"/>
      <c r="O32" s="2481"/>
      <c r="P32" s="2465" t="s">
        <v>2528</v>
      </c>
      <c r="Q32" s="2466"/>
      <c r="R32" s="2467"/>
      <c r="S32" s="1055"/>
      <c r="T32" s="2484"/>
      <c r="U32" s="2480"/>
      <c r="V32" s="2481"/>
      <c r="W32" s="2465" t="s">
        <v>2528</v>
      </c>
      <c r="X32" s="2466"/>
      <c r="Y32" s="2467"/>
      <c r="Z32" s="1055"/>
      <c r="AB32" s="2480"/>
      <c r="AC32" s="2481"/>
      <c r="AD32" s="2465" t="s">
        <v>2528</v>
      </c>
      <c r="AE32" s="2466"/>
      <c r="AF32" s="2467"/>
      <c r="AG32" s="1055"/>
    </row>
    <row r="33" spans="7:33" ht="30" customHeight="1">
      <c r="G33" s="2480"/>
      <c r="H33" s="2481"/>
      <c r="I33" s="2465" t="s">
        <v>2529</v>
      </c>
      <c r="J33" s="2466"/>
      <c r="K33" s="2467"/>
      <c r="L33" s="1055"/>
      <c r="M33" s="1063"/>
      <c r="N33" s="2480"/>
      <c r="O33" s="2481"/>
      <c r="P33" s="2465" t="s">
        <v>2529</v>
      </c>
      <c r="Q33" s="2466"/>
      <c r="R33" s="2467"/>
      <c r="S33" s="1055"/>
      <c r="T33" s="2484"/>
      <c r="U33" s="2480"/>
      <c r="V33" s="2481"/>
      <c r="W33" s="2465" t="s">
        <v>2529</v>
      </c>
      <c r="X33" s="2466"/>
      <c r="Y33" s="2467"/>
      <c r="Z33" s="1055"/>
      <c r="AB33" s="2480"/>
      <c r="AC33" s="2481"/>
      <c r="AD33" s="2465" t="s">
        <v>2529</v>
      </c>
      <c r="AE33" s="2466"/>
      <c r="AF33" s="2467"/>
      <c r="AG33" s="1055"/>
    </row>
    <row r="34" spans="7:33" ht="30" customHeight="1">
      <c r="G34" s="2480"/>
      <c r="H34" s="2481"/>
      <c r="I34" s="2465" t="s">
        <v>2531</v>
      </c>
      <c r="J34" s="2466"/>
      <c r="K34" s="2467"/>
      <c r="L34" s="1056" t="s">
        <v>2532</v>
      </c>
      <c r="M34" s="1063"/>
      <c r="N34" s="2480"/>
      <c r="O34" s="2481"/>
      <c r="P34" s="2465" t="s">
        <v>2531</v>
      </c>
      <c r="Q34" s="2466"/>
      <c r="R34" s="2467"/>
      <c r="S34" s="1056" t="s">
        <v>2532</v>
      </c>
      <c r="T34" s="2484"/>
      <c r="U34" s="2480"/>
      <c r="V34" s="2481"/>
      <c r="W34" s="2465" t="s">
        <v>2531</v>
      </c>
      <c r="X34" s="2466"/>
      <c r="Y34" s="2467"/>
      <c r="Z34" s="1056" t="s">
        <v>2532</v>
      </c>
      <c r="AB34" s="2480"/>
      <c r="AC34" s="2481"/>
      <c r="AD34" s="2465" t="s">
        <v>2531</v>
      </c>
      <c r="AE34" s="2466"/>
      <c r="AF34" s="2467"/>
      <c r="AG34" s="1056" t="s">
        <v>2532</v>
      </c>
    </row>
    <row r="35" spans="7:33" ht="30" customHeight="1">
      <c r="G35" s="2480"/>
      <c r="H35" s="2481"/>
      <c r="I35" s="2465" t="s">
        <v>267</v>
      </c>
      <c r="J35" s="2466"/>
      <c r="K35" s="2467"/>
      <c r="L35" s="1055"/>
      <c r="M35" s="1063"/>
      <c r="N35" s="2480"/>
      <c r="O35" s="2481"/>
      <c r="P35" s="2465" t="s">
        <v>267</v>
      </c>
      <c r="Q35" s="2466"/>
      <c r="R35" s="2467"/>
      <c r="S35" s="1055"/>
      <c r="T35" s="2484"/>
      <c r="U35" s="2480"/>
      <c r="V35" s="2481"/>
      <c r="W35" s="2465" t="s">
        <v>267</v>
      </c>
      <c r="X35" s="2466"/>
      <c r="Y35" s="2467"/>
      <c r="Z35" s="1055"/>
      <c r="AB35" s="2480"/>
      <c r="AC35" s="2481"/>
      <c r="AD35" s="2465" t="s">
        <v>267</v>
      </c>
      <c r="AE35" s="2466"/>
      <c r="AF35" s="2467"/>
      <c r="AG35" s="1055"/>
    </row>
    <row r="36" spans="7:33" ht="30" customHeight="1">
      <c r="G36" s="2480"/>
      <c r="H36" s="2481"/>
      <c r="I36" s="2487" t="s">
        <v>12</v>
      </c>
      <c r="J36" s="2466"/>
      <c r="K36" s="2467"/>
      <c r="L36" s="1055"/>
      <c r="M36" s="1063"/>
      <c r="N36" s="2480"/>
      <c r="O36" s="2481"/>
      <c r="P36" s="2487" t="s">
        <v>12</v>
      </c>
      <c r="Q36" s="2466"/>
      <c r="R36" s="2467"/>
      <c r="S36" s="1055"/>
      <c r="T36" s="2484"/>
      <c r="U36" s="2480"/>
      <c r="V36" s="2481"/>
      <c r="W36" s="2487" t="s">
        <v>12</v>
      </c>
      <c r="X36" s="2466"/>
      <c r="Y36" s="2467"/>
      <c r="Z36" s="1055"/>
      <c r="AB36" s="2480"/>
      <c r="AC36" s="2481"/>
      <c r="AD36" s="2487" t="s">
        <v>12</v>
      </c>
      <c r="AE36" s="2466"/>
      <c r="AF36" s="2467"/>
      <c r="AG36" s="1055"/>
    </row>
    <row r="37" spans="7:33" ht="30" customHeight="1">
      <c r="G37" s="2480"/>
      <c r="H37" s="2481"/>
      <c r="I37" s="1061"/>
      <c r="J37" s="2488" t="s">
        <v>2533</v>
      </c>
      <c r="K37" s="2489"/>
      <c r="L37" s="1056" t="s">
        <v>2534</v>
      </c>
      <c r="M37" s="1063"/>
      <c r="N37" s="2480"/>
      <c r="O37" s="2481"/>
      <c r="P37" s="1061"/>
      <c r="Q37" s="2488" t="s">
        <v>2533</v>
      </c>
      <c r="R37" s="2489"/>
      <c r="S37" s="1056" t="s">
        <v>2534</v>
      </c>
      <c r="T37" s="1059"/>
      <c r="U37" s="2480"/>
      <c r="V37" s="2481"/>
      <c r="W37" s="1061"/>
      <c r="X37" s="2488" t="s">
        <v>2533</v>
      </c>
      <c r="Y37" s="2489"/>
      <c r="Z37" s="1056" t="s">
        <v>2534</v>
      </c>
      <c r="AB37" s="2480"/>
      <c r="AC37" s="2481"/>
      <c r="AD37" s="1061"/>
      <c r="AE37" s="2488" t="s">
        <v>2533</v>
      </c>
      <c r="AF37" s="2489"/>
      <c r="AG37" s="1056" t="s">
        <v>2534</v>
      </c>
    </row>
    <row r="38" spans="7:33" ht="30" customHeight="1">
      <c r="G38" s="2480"/>
      <c r="H38" s="2481"/>
      <c r="I38" s="2487" t="s">
        <v>270</v>
      </c>
      <c r="J38" s="2466"/>
      <c r="K38" s="2467"/>
      <c r="L38" s="1055"/>
      <c r="M38" s="1052"/>
      <c r="N38" s="2480"/>
      <c r="O38" s="2481"/>
      <c r="P38" s="2487" t="s">
        <v>270</v>
      </c>
      <c r="Q38" s="2466"/>
      <c r="R38" s="2467"/>
      <c r="S38" s="1055"/>
      <c r="T38" s="1052"/>
      <c r="U38" s="2480"/>
      <c r="V38" s="2481"/>
      <c r="W38" s="2487" t="s">
        <v>270</v>
      </c>
      <c r="X38" s="2466"/>
      <c r="Y38" s="2467"/>
      <c r="Z38" s="1055"/>
      <c r="AB38" s="2480"/>
      <c r="AC38" s="2481"/>
      <c r="AD38" s="2487" t="s">
        <v>270</v>
      </c>
      <c r="AE38" s="2466"/>
      <c r="AF38" s="2467"/>
      <c r="AG38" s="1055"/>
    </row>
    <row r="39" spans="7:33" ht="30" customHeight="1">
      <c r="G39" s="2482"/>
      <c r="H39" s="2483"/>
      <c r="I39" s="1061"/>
      <c r="J39" s="2488" t="s">
        <v>2535</v>
      </c>
      <c r="K39" s="2489"/>
      <c r="L39" s="1055"/>
      <c r="M39" s="1052"/>
      <c r="N39" s="2482"/>
      <c r="O39" s="2483"/>
      <c r="P39" s="1061"/>
      <c r="Q39" s="2488" t="s">
        <v>2535</v>
      </c>
      <c r="R39" s="2489"/>
      <c r="S39" s="1055"/>
      <c r="T39" s="1066"/>
      <c r="U39" s="2482"/>
      <c r="V39" s="2483"/>
      <c r="W39" s="1061"/>
      <c r="X39" s="2488" t="s">
        <v>2535</v>
      </c>
      <c r="Y39" s="2489"/>
      <c r="Z39" s="1055"/>
      <c r="AB39" s="2482"/>
      <c r="AC39" s="2483"/>
      <c r="AD39" s="1061"/>
      <c r="AE39" s="2488" t="s">
        <v>2535</v>
      </c>
      <c r="AF39" s="2489"/>
      <c r="AG39" s="1055"/>
    </row>
    <row r="40" spans="7:33" ht="30" customHeight="1">
      <c r="G40" s="2495" t="s">
        <v>2536</v>
      </c>
      <c r="H40" s="2496"/>
      <c r="I40" s="2497"/>
      <c r="J40" s="2465" t="s">
        <v>2537</v>
      </c>
      <c r="K40" s="2466"/>
      <c r="L40" s="2467"/>
      <c r="M40" s="1066"/>
      <c r="N40" s="2495" t="s">
        <v>2536</v>
      </c>
      <c r="O40" s="2496"/>
      <c r="P40" s="2497"/>
      <c r="Q40" s="2465" t="s">
        <v>2537</v>
      </c>
      <c r="R40" s="2466"/>
      <c r="S40" s="2467"/>
      <c r="T40" s="1066"/>
      <c r="U40" s="2495" t="s">
        <v>2536</v>
      </c>
      <c r="V40" s="2496"/>
      <c r="W40" s="2497"/>
      <c r="X40" s="2465" t="s">
        <v>2537</v>
      </c>
      <c r="Y40" s="2466"/>
      <c r="Z40" s="2467"/>
      <c r="AB40" s="2495" t="s">
        <v>2536</v>
      </c>
      <c r="AC40" s="2496"/>
      <c r="AD40" s="2497"/>
      <c r="AE40" s="2465" t="s">
        <v>2537</v>
      </c>
      <c r="AF40" s="2466"/>
      <c r="AG40" s="2467"/>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478" t="s">
        <v>2526</v>
      </c>
      <c r="H42" s="2479"/>
      <c r="I42" s="2465" t="s">
        <v>2527</v>
      </c>
      <c r="J42" s="2466"/>
      <c r="K42" s="2467"/>
      <c r="L42" s="1055"/>
      <c r="M42" s="1063"/>
      <c r="N42" s="2478" t="s">
        <v>2526</v>
      </c>
      <c r="O42" s="2479"/>
      <c r="P42" s="2465" t="s">
        <v>2527</v>
      </c>
      <c r="Q42" s="2466"/>
      <c r="R42" s="2467"/>
      <c r="S42" s="1055"/>
      <c r="T42" s="1063"/>
      <c r="U42" s="2478" t="s">
        <v>2526</v>
      </c>
      <c r="V42" s="2479"/>
      <c r="W42" s="2465" t="s">
        <v>2527</v>
      </c>
      <c r="X42" s="2466"/>
      <c r="Y42" s="2467"/>
      <c r="Z42" s="1055"/>
      <c r="AB42" s="2478" t="s">
        <v>2526</v>
      </c>
      <c r="AC42" s="2479"/>
      <c r="AD42" s="2465" t="s">
        <v>2527</v>
      </c>
      <c r="AE42" s="2466"/>
      <c r="AF42" s="2467"/>
      <c r="AG42" s="1055"/>
    </row>
    <row r="43" spans="7:33" ht="30" customHeight="1">
      <c r="G43" s="2480"/>
      <c r="H43" s="2481"/>
      <c r="I43" s="2465" t="s">
        <v>2528</v>
      </c>
      <c r="J43" s="2466"/>
      <c r="K43" s="2467"/>
      <c r="L43" s="1055"/>
      <c r="M43" s="1063"/>
      <c r="N43" s="2480"/>
      <c r="O43" s="2481"/>
      <c r="P43" s="2465" t="s">
        <v>2528</v>
      </c>
      <c r="Q43" s="2466"/>
      <c r="R43" s="2467"/>
      <c r="S43" s="1055"/>
      <c r="T43" s="2484"/>
      <c r="U43" s="2480"/>
      <c r="V43" s="2481"/>
      <c r="W43" s="2465" t="s">
        <v>2528</v>
      </c>
      <c r="X43" s="2466"/>
      <c r="Y43" s="2467"/>
      <c r="Z43" s="1055"/>
      <c r="AB43" s="2480"/>
      <c r="AC43" s="2481"/>
      <c r="AD43" s="2465" t="s">
        <v>2528</v>
      </c>
      <c r="AE43" s="2466"/>
      <c r="AF43" s="2467"/>
      <c r="AG43" s="1055"/>
    </row>
    <row r="44" spans="7:33" ht="30" customHeight="1">
      <c r="G44" s="2480"/>
      <c r="H44" s="2481"/>
      <c r="I44" s="2465" t="s">
        <v>2529</v>
      </c>
      <c r="J44" s="2466"/>
      <c r="K44" s="2467"/>
      <c r="L44" s="1055"/>
      <c r="M44" s="1063"/>
      <c r="N44" s="2480"/>
      <c r="O44" s="2481"/>
      <c r="P44" s="2465" t="s">
        <v>2529</v>
      </c>
      <c r="Q44" s="2466"/>
      <c r="R44" s="2467"/>
      <c r="S44" s="1055"/>
      <c r="T44" s="2484"/>
      <c r="U44" s="2480"/>
      <c r="V44" s="2481"/>
      <c r="W44" s="2465" t="s">
        <v>2529</v>
      </c>
      <c r="X44" s="2466"/>
      <c r="Y44" s="2467"/>
      <c r="Z44" s="1055"/>
      <c r="AB44" s="2480"/>
      <c r="AC44" s="2481"/>
      <c r="AD44" s="2465" t="s">
        <v>2529</v>
      </c>
      <c r="AE44" s="2466"/>
      <c r="AF44" s="2467"/>
      <c r="AG44" s="1055"/>
    </row>
    <row r="45" spans="7:33" ht="30" customHeight="1">
      <c r="G45" s="2480"/>
      <c r="H45" s="2481"/>
      <c r="I45" s="2465" t="s">
        <v>2531</v>
      </c>
      <c r="J45" s="2466"/>
      <c r="K45" s="2467"/>
      <c r="L45" s="1056" t="s">
        <v>2532</v>
      </c>
      <c r="M45" s="1063"/>
      <c r="N45" s="2480"/>
      <c r="O45" s="2481"/>
      <c r="P45" s="2465" t="s">
        <v>2531</v>
      </c>
      <c r="Q45" s="2466"/>
      <c r="R45" s="2467"/>
      <c r="S45" s="1056" t="s">
        <v>2532</v>
      </c>
      <c r="T45" s="2484"/>
      <c r="U45" s="2480"/>
      <c r="V45" s="2481"/>
      <c r="W45" s="2465" t="s">
        <v>2531</v>
      </c>
      <c r="X45" s="2466"/>
      <c r="Y45" s="2467"/>
      <c r="Z45" s="1056" t="s">
        <v>2532</v>
      </c>
      <c r="AB45" s="2480"/>
      <c r="AC45" s="2481"/>
      <c r="AD45" s="2465" t="s">
        <v>2531</v>
      </c>
      <c r="AE45" s="2466"/>
      <c r="AF45" s="2467"/>
      <c r="AG45" s="1056" t="s">
        <v>2532</v>
      </c>
    </row>
    <row r="46" spans="7:33" ht="30" customHeight="1">
      <c r="G46" s="2480"/>
      <c r="H46" s="2481"/>
      <c r="I46" s="2465" t="s">
        <v>267</v>
      </c>
      <c r="J46" s="2466"/>
      <c r="K46" s="2467"/>
      <c r="L46" s="1055"/>
      <c r="M46" s="1063"/>
      <c r="N46" s="2480"/>
      <c r="O46" s="2481"/>
      <c r="P46" s="2465" t="s">
        <v>267</v>
      </c>
      <c r="Q46" s="2466"/>
      <c r="R46" s="2467"/>
      <c r="S46" s="1055"/>
      <c r="T46" s="2484"/>
      <c r="U46" s="2480"/>
      <c r="V46" s="2481"/>
      <c r="W46" s="2465" t="s">
        <v>267</v>
      </c>
      <c r="X46" s="2466"/>
      <c r="Y46" s="2467"/>
      <c r="Z46" s="1055"/>
      <c r="AB46" s="2480"/>
      <c r="AC46" s="2481"/>
      <c r="AD46" s="2465" t="s">
        <v>267</v>
      </c>
      <c r="AE46" s="2466"/>
      <c r="AF46" s="2467"/>
      <c r="AG46" s="1055"/>
    </row>
    <row r="47" spans="7:33" ht="30" customHeight="1">
      <c r="G47" s="2480"/>
      <c r="H47" s="2481"/>
      <c r="I47" s="2487" t="s">
        <v>12</v>
      </c>
      <c r="J47" s="2466"/>
      <c r="K47" s="2467"/>
      <c r="L47" s="1055"/>
      <c r="M47" s="1063"/>
      <c r="N47" s="2480"/>
      <c r="O47" s="2481"/>
      <c r="P47" s="2487" t="s">
        <v>12</v>
      </c>
      <c r="Q47" s="2466"/>
      <c r="R47" s="2467"/>
      <c r="S47" s="1055"/>
      <c r="T47" s="2484"/>
      <c r="U47" s="2480"/>
      <c r="V47" s="2481"/>
      <c r="W47" s="2487" t="s">
        <v>12</v>
      </c>
      <c r="X47" s="2466"/>
      <c r="Y47" s="2467"/>
      <c r="Z47" s="1055"/>
      <c r="AB47" s="2480"/>
      <c r="AC47" s="2481"/>
      <c r="AD47" s="2487" t="s">
        <v>12</v>
      </c>
      <c r="AE47" s="2466"/>
      <c r="AF47" s="2467"/>
      <c r="AG47" s="1055"/>
    </row>
    <row r="48" spans="7:33" ht="30" customHeight="1">
      <c r="G48" s="2480"/>
      <c r="H48" s="2481"/>
      <c r="I48" s="1061"/>
      <c r="J48" s="2488" t="s">
        <v>2533</v>
      </c>
      <c r="K48" s="2489"/>
      <c r="L48" s="1056" t="s">
        <v>2534</v>
      </c>
      <c r="M48" s="1063"/>
      <c r="N48" s="2480"/>
      <c r="O48" s="2481"/>
      <c r="P48" s="1061"/>
      <c r="Q48" s="2488" t="s">
        <v>2533</v>
      </c>
      <c r="R48" s="2489"/>
      <c r="S48" s="1056" t="s">
        <v>2534</v>
      </c>
      <c r="T48" s="1059"/>
      <c r="U48" s="2480"/>
      <c r="V48" s="2481"/>
      <c r="W48" s="1061"/>
      <c r="X48" s="2488" t="s">
        <v>2533</v>
      </c>
      <c r="Y48" s="2489"/>
      <c r="Z48" s="1056" t="s">
        <v>2534</v>
      </c>
      <c r="AB48" s="2480"/>
      <c r="AC48" s="2481"/>
      <c r="AD48" s="1061"/>
      <c r="AE48" s="2488" t="s">
        <v>2533</v>
      </c>
      <c r="AF48" s="2489"/>
      <c r="AG48" s="1056" t="s">
        <v>2534</v>
      </c>
    </row>
    <row r="49" spans="7:33" ht="30" customHeight="1">
      <c r="G49" s="2480"/>
      <c r="H49" s="2481"/>
      <c r="I49" s="2487" t="s">
        <v>270</v>
      </c>
      <c r="J49" s="2466"/>
      <c r="K49" s="2467"/>
      <c r="L49" s="1055"/>
      <c r="M49" s="1052"/>
      <c r="N49" s="2480"/>
      <c r="O49" s="2481"/>
      <c r="P49" s="2487" t="s">
        <v>270</v>
      </c>
      <c r="Q49" s="2466"/>
      <c r="R49" s="2467"/>
      <c r="S49" s="1055"/>
      <c r="T49" s="1052"/>
      <c r="U49" s="2480"/>
      <c r="V49" s="2481"/>
      <c r="W49" s="2487" t="s">
        <v>270</v>
      </c>
      <c r="X49" s="2466"/>
      <c r="Y49" s="2467"/>
      <c r="Z49" s="1055"/>
      <c r="AB49" s="2480"/>
      <c r="AC49" s="2481"/>
      <c r="AD49" s="2487" t="s">
        <v>270</v>
      </c>
      <c r="AE49" s="2466"/>
      <c r="AF49" s="2467"/>
      <c r="AG49" s="1055"/>
    </row>
    <row r="50" spans="7:33" ht="30" customHeight="1">
      <c r="G50" s="2482"/>
      <c r="H50" s="2483"/>
      <c r="I50" s="1061"/>
      <c r="J50" s="2488" t="s">
        <v>2535</v>
      </c>
      <c r="K50" s="2489"/>
      <c r="L50" s="1055"/>
      <c r="M50" s="1052"/>
      <c r="N50" s="2482"/>
      <c r="O50" s="2483"/>
      <c r="P50" s="1061"/>
      <c r="Q50" s="2488" t="s">
        <v>2535</v>
      </c>
      <c r="R50" s="2489"/>
      <c r="S50" s="1055"/>
      <c r="T50" s="1066"/>
      <c r="U50" s="2482"/>
      <c r="V50" s="2483"/>
      <c r="W50" s="1061"/>
      <c r="X50" s="2488" t="s">
        <v>2535</v>
      </c>
      <c r="Y50" s="2489"/>
      <c r="Z50" s="1055"/>
      <c r="AB50" s="2482"/>
      <c r="AC50" s="2483"/>
      <c r="AD50" s="1061"/>
      <c r="AE50" s="2488" t="s">
        <v>2535</v>
      </c>
      <c r="AF50" s="2489"/>
      <c r="AG50" s="1055"/>
    </row>
    <row r="51" spans="7:33" ht="30" customHeight="1">
      <c r="G51" s="2495" t="s">
        <v>2536</v>
      </c>
      <c r="H51" s="2496"/>
      <c r="I51" s="2497"/>
      <c r="J51" s="2465" t="s">
        <v>2537</v>
      </c>
      <c r="K51" s="2466"/>
      <c r="L51" s="2467"/>
      <c r="M51" s="1066"/>
      <c r="N51" s="2495" t="s">
        <v>2536</v>
      </c>
      <c r="O51" s="2496"/>
      <c r="P51" s="2497"/>
      <c r="Q51" s="2465" t="s">
        <v>2537</v>
      </c>
      <c r="R51" s="2466"/>
      <c r="S51" s="2467"/>
      <c r="T51" s="1066"/>
      <c r="U51" s="2495" t="s">
        <v>2536</v>
      </c>
      <c r="V51" s="2496"/>
      <c r="W51" s="2497"/>
      <c r="X51" s="2465" t="s">
        <v>2537</v>
      </c>
      <c r="Y51" s="2466"/>
      <c r="Z51" s="2467"/>
      <c r="AB51" s="2495" t="s">
        <v>2536</v>
      </c>
      <c r="AC51" s="2496"/>
      <c r="AD51" s="2497"/>
      <c r="AE51" s="2465" t="s">
        <v>2537</v>
      </c>
      <c r="AF51" s="2466"/>
      <c r="AG51" s="2467"/>
    </row>
  </sheetData>
  <mergeCells count="213">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 ref="AD44:AF44"/>
    <mergeCell ref="I45:K45"/>
    <mergeCell ref="X48:Y48"/>
    <mergeCell ref="AE48:AF48"/>
    <mergeCell ref="P45:R45"/>
    <mergeCell ref="W45:Y45"/>
    <mergeCell ref="AD45:AF45"/>
    <mergeCell ref="I46:K46"/>
    <mergeCell ref="P46:R46"/>
    <mergeCell ref="W46:Y46"/>
    <mergeCell ref="AD46:AF46"/>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s>
  <phoneticPr fontId="67"/>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204"/>
  <sheetViews>
    <sheetView workbookViewId="0">
      <selection activeCell="G18" sqref="G18:AN19"/>
    </sheetView>
  </sheetViews>
  <sheetFormatPr defaultColWidth="2.08984375" defaultRowHeight="12.65" customHeight="1"/>
  <cols>
    <col min="1" max="40" width="2.08984375" style="1"/>
    <col min="41" max="55" width="2.08984375" style="417"/>
    <col min="56" max="75" width="2.08984375" style="638"/>
    <col min="76" max="16384" width="2.08984375" style="1"/>
  </cols>
  <sheetData>
    <row r="1" spans="1:135" ht="12.65" customHeight="1">
      <c r="A1" s="2444" t="s">
        <v>1696</v>
      </c>
      <c r="B1" s="2444"/>
      <c r="C1" s="2444"/>
      <c r="D1" s="2444"/>
      <c r="E1" s="2444"/>
      <c r="F1" s="2444"/>
      <c r="G1" s="2444"/>
      <c r="H1" s="2444"/>
      <c r="I1" s="2444"/>
      <c r="J1" s="2444"/>
      <c r="K1" s="2444"/>
      <c r="L1" s="2444"/>
      <c r="M1" s="2444"/>
      <c r="N1" s="2444"/>
      <c r="O1" s="2444"/>
      <c r="P1" s="2444"/>
      <c r="Q1" s="2444"/>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5"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5"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5"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5"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5"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5" customHeight="1">
      <c r="A9" s="2540" t="s">
        <v>282</v>
      </c>
      <c r="B9" s="2540"/>
      <c r="C9" s="2540"/>
      <c r="D9" s="2540"/>
      <c r="E9" s="2540"/>
      <c r="F9" s="2540"/>
      <c r="G9" s="2540"/>
      <c r="H9" s="2540"/>
      <c r="I9" s="2540"/>
      <c r="J9" s="2540"/>
      <c r="K9" s="2540"/>
      <c r="L9" s="2540"/>
      <c r="M9" s="2540"/>
      <c r="N9" s="2540"/>
      <c r="O9" s="2540"/>
      <c r="P9" s="2540"/>
      <c r="Q9" s="2540"/>
      <c r="R9" s="2540"/>
      <c r="S9" s="2540"/>
      <c r="T9" s="2540"/>
      <c r="U9" s="2540"/>
      <c r="V9" s="2540"/>
      <c r="W9" s="2540"/>
      <c r="X9" s="2540"/>
      <c r="Y9" s="2540"/>
      <c r="Z9" s="2540"/>
      <c r="AA9" s="2540"/>
      <c r="AB9" s="2540"/>
      <c r="AC9" s="2540"/>
      <c r="AD9" s="2540"/>
      <c r="AE9" s="2540"/>
      <c r="AF9" s="2540"/>
      <c r="AG9" s="2540"/>
      <c r="AH9" s="2540"/>
      <c r="AI9" s="2540"/>
      <c r="AJ9" s="2540"/>
      <c r="AK9" s="2540"/>
      <c r="AL9" s="2540"/>
      <c r="AM9" s="2540"/>
      <c r="AN9" s="2540"/>
    </row>
    <row r="10" spans="1:135" ht="12.65" customHeight="1">
      <c r="A10" s="2540"/>
      <c r="B10" s="2540"/>
      <c r="C10" s="2540"/>
      <c r="D10" s="2540"/>
      <c r="E10" s="2540"/>
      <c r="F10" s="2540"/>
      <c r="G10" s="2540"/>
      <c r="H10" s="2540"/>
      <c r="I10" s="2540"/>
      <c r="J10" s="2540"/>
      <c r="K10" s="2540"/>
      <c r="L10" s="2540"/>
      <c r="M10" s="2540"/>
      <c r="N10" s="2540"/>
      <c r="O10" s="2540"/>
      <c r="P10" s="2540"/>
      <c r="Q10" s="2540"/>
      <c r="R10" s="2540"/>
      <c r="S10" s="2540"/>
      <c r="T10" s="2540"/>
      <c r="U10" s="2540"/>
      <c r="V10" s="2540"/>
      <c r="W10" s="2540"/>
      <c r="X10" s="2540"/>
      <c r="Y10" s="2540"/>
      <c r="Z10" s="2540"/>
      <c r="AA10" s="2540"/>
      <c r="AB10" s="2540"/>
      <c r="AC10" s="2540"/>
      <c r="AD10" s="2540"/>
      <c r="AE10" s="2540"/>
      <c r="AF10" s="2540"/>
      <c r="AG10" s="2540"/>
      <c r="AH10" s="2540"/>
      <c r="AI10" s="2540"/>
      <c r="AJ10" s="2540"/>
      <c r="AK10" s="2540"/>
      <c r="AL10" s="2540"/>
      <c r="AM10" s="2540"/>
      <c r="AN10" s="2540"/>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5" customHeight="1">
      <c r="A11" s="2540"/>
      <c r="B11" s="2540"/>
      <c r="C11" s="2540"/>
      <c r="D11" s="2540"/>
      <c r="E11" s="2540"/>
      <c r="F11" s="2540"/>
      <c r="G11" s="2540"/>
      <c r="H11" s="2540"/>
      <c r="I11" s="2540"/>
      <c r="J11" s="2540"/>
      <c r="K11" s="2540"/>
      <c r="L11" s="2540"/>
      <c r="M11" s="2540"/>
      <c r="N11" s="2540"/>
      <c r="O11" s="2540"/>
      <c r="P11" s="2540"/>
      <c r="Q11" s="2540"/>
      <c r="R11" s="2540"/>
      <c r="S11" s="2540"/>
      <c r="T11" s="2540"/>
      <c r="U11" s="2540"/>
      <c r="V11" s="2540"/>
      <c r="W11" s="2540"/>
      <c r="X11" s="2540"/>
      <c r="Y11" s="2540"/>
      <c r="Z11" s="2540"/>
      <c r="AA11" s="2540"/>
      <c r="AB11" s="2540"/>
      <c r="AC11" s="2540"/>
      <c r="AD11" s="2540"/>
      <c r="AE11" s="2540"/>
      <c r="AF11" s="2540"/>
      <c r="AG11" s="2540"/>
      <c r="AH11" s="2540"/>
      <c r="AI11" s="2540"/>
      <c r="AJ11" s="2540"/>
      <c r="AK11" s="2540"/>
      <c r="AL11" s="2540"/>
      <c r="AM11" s="2540"/>
      <c r="AN11" s="2540"/>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5" customHeight="1">
      <c r="A12" s="2542" t="s">
        <v>2588</v>
      </c>
      <c r="B12" s="2542"/>
      <c r="C12" s="2542"/>
      <c r="D12" s="2542"/>
      <c r="E12" s="2542"/>
      <c r="F12" s="2542"/>
      <c r="G12" s="2542"/>
      <c r="H12" s="2542"/>
      <c r="I12" s="2542"/>
      <c r="J12" s="2542"/>
      <c r="K12" s="2542"/>
      <c r="L12" s="2542"/>
      <c r="M12" s="2542"/>
      <c r="N12" s="2542"/>
      <c r="O12" s="2542"/>
      <c r="P12" s="2542"/>
      <c r="Q12" s="2542"/>
      <c r="R12" s="2542"/>
      <c r="S12" s="2542"/>
      <c r="T12" s="2542"/>
      <c r="U12" s="2542"/>
      <c r="V12" s="2542"/>
      <c r="W12" s="2542"/>
      <c r="X12" s="2542"/>
      <c r="Y12" s="2542"/>
      <c r="Z12" s="2542"/>
      <c r="AA12" s="2542"/>
      <c r="AB12" s="2542"/>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5" customHeight="1">
      <c r="A13" s="2542"/>
      <c r="B13" s="2542"/>
      <c r="C13" s="2542"/>
      <c r="D13" s="2542"/>
      <c r="E13" s="2542"/>
      <c r="F13" s="2542"/>
      <c r="G13" s="2542"/>
      <c r="H13" s="2542"/>
      <c r="I13" s="2542"/>
      <c r="J13" s="2542"/>
      <c r="K13" s="2542"/>
      <c r="L13" s="2542"/>
      <c r="M13" s="2542"/>
      <c r="N13" s="2542"/>
      <c r="O13" s="2542"/>
      <c r="P13" s="2542"/>
      <c r="Q13" s="2542"/>
      <c r="R13" s="2542"/>
      <c r="S13" s="2542"/>
      <c r="T13" s="2542"/>
      <c r="U13" s="2542"/>
      <c r="V13" s="2542"/>
      <c r="W13" s="2542"/>
      <c r="X13" s="2542"/>
      <c r="Y13" s="2542"/>
      <c r="Z13" s="2542"/>
      <c r="AA13" s="2542"/>
      <c r="AB13" s="2542"/>
      <c r="AC13" s="775"/>
      <c r="AD13" s="775"/>
      <c r="AE13" s="775"/>
      <c r="AF13" s="775"/>
      <c r="AG13" s="775"/>
      <c r="AH13" s="775"/>
      <c r="AI13" s="775"/>
      <c r="AJ13" s="775"/>
      <c r="AK13" s="775"/>
      <c r="AL13" s="775"/>
      <c r="AM13" s="775"/>
      <c r="AN13" s="775"/>
      <c r="BV13" s="179"/>
      <c r="BW13" s="179"/>
      <c r="BX13" s="2516" t="s">
        <v>2127</v>
      </c>
      <c r="BY13" s="2510"/>
      <c r="BZ13" s="2510"/>
      <c r="CA13" s="2510"/>
      <c r="CB13" s="2510"/>
      <c r="CC13" s="2510"/>
      <c r="CD13" s="2510"/>
      <c r="CE13" s="2510"/>
      <c r="CF13" s="2510"/>
      <c r="CG13" s="776"/>
      <c r="CH13" s="776"/>
      <c r="CI13" s="782"/>
      <c r="CJ13" s="2516" t="s">
        <v>2564</v>
      </c>
      <c r="CK13" s="2510"/>
      <c r="CL13" s="2510"/>
      <c r="CM13" s="2510"/>
      <c r="CN13" s="2510"/>
      <c r="CO13" s="2510"/>
      <c r="CP13" s="2510"/>
      <c r="CQ13" s="2510"/>
      <c r="CR13" s="2510"/>
      <c r="CS13" s="780"/>
      <c r="CT13" s="780"/>
      <c r="CU13" s="784"/>
      <c r="CV13" s="2510" t="s">
        <v>1154</v>
      </c>
      <c r="CW13" s="2510"/>
      <c r="CX13" s="2510"/>
      <c r="CY13" s="2510"/>
      <c r="CZ13" s="2510"/>
      <c r="DA13" s="2510"/>
      <c r="DB13" s="776"/>
      <c r="DC13" s="2450" t="s">
        <v>1152</v>
      </c>
      <c r="DD13" s="2450"/>
      <c r="DE13" s="2450"/>
      <c r="DF13" s="2450"/>
      <c r="DG13" s="2450"/>
      <c r="DH13" s="776"/>
      <c r="DI13" s="776"/>
      <c r="DJ13" s="776"/>
      <c r="DK13" s="776"/>
      <c r="DL13" s="776"/>
      <c r="DM13" s="776"/>
      <c r="DN13" s="776"/>
      <c r="DO13" s="2450" t="s">
        <v>1153</v>
      </c>
      <c r="DP13" s="2450"/>
      <c r="DQ13" s="2450"/>
      <c r="DR13" s="2450"/>
      <c r="DS13" s="2451"/>
      <c r="DT13" s="773"/>
      <c r="DU13" s="773"/>
      <c r="DV13" s="773"/>
      <c r="DW13" s="773"/>
      <c r="DX13" s="773"/>
      <c r="DY13" s="773"/>
      <c r="DZ13" s="773"/>
      <c r="EA13" s="773"/>
      <c r="EB13" s="773"/>
      <c r="EC13" s="773"/>
    </row>
    <row r="14" spans="1:135" ht="12.65" customHeight="1">
      <c r="A14" s="2524" t="s">
        <v>276</v>
      </c>
      <c r="B14" s="2524"/>
      <c r="C14" s="2524"/>
      <c r="D14" s="2524"/>
      <c r="E14" s="2524"/>
      <c r="F14" s="2524"/>
      <c r="G14" s="2524"/>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BV14" s="179"/>
      <c r="BW14" s="179"/>
      <c r="BX14" s="2517"/>
      <c r="BY14" s="2511"/>
      <c r="BZ14" s="2511"/>
      <c r="CA14" s="2511"/>
      <c r="CB14" s="2511"/>
      <c r="CC14" s="2511"/>
      <c r="CD14" s="2511"/>
      <c r="CE14" s="2511"/>
      <c r="CF14" s="2511"/>
      <c r="CG14" s="777"/>
      <c r="CH14" s="777"/>
      <c r="CI14" s="783"/>
      <c r="CJ14" s="2517"/>
      <c r="CK14" s="2511"/>
      <c r="CL14" s="2511"/>
      <c r="CM14" s="2511"/>
      <c r="CN14" s="2511"/>
      <c r="CO14" s="2511"/>
      <c r="CP14" s="2511"/>
      <c r="CQ14" s="2511"/>
      <c r="CR14" s="2511"/>
      <c r="CS14" s="781"/>
      <c r="CT14" s="781"/>
      <c r="CU14" s="785"/>
      <c r="CV14" s="2511"/>
      <c r="CW14" s="2511"/>
      <c r="CX14" s="2511"/>
      <c r="CY14" s="2511"/>
      <c r="CZ14" s="2511"/>
      <c r="DA14" s="2511"/>
      <c r="DB14" s="777"/>
      <c r="DC14" s="2456"/>
      <c r="DD14" s="2456"/>
      <c r="DE14" s="2456"/>
      <c r="DF14" s="2456"/>
      <c r="DG14" s="2456"/>
      <c r="DH14" s="777"/>
      <c r="DI14" s="777"/>
      <c r="DJ14" s="777"/>
      <c r="DK14" s="777"/>
      <c r="DL14" s="777"/>
      <c r="DM14" s="777"/>
      <c r="DN14" s="777"/>
      <c r="DO14" s="2456"/>
      <c r="DP14" s="2456"/>
      <c r="DQ14" s="2456"/>
      <c r="DR14" s="2456"/>
      <c r="DS14" s="2457"/>
      <c r="DT14" s="179"/>
      <c r="DU14" s="179"/>
      <c r="DV14" s="179"/>
      <c r="DW14" s="179"/>
    </row>
    <row r="15" spans="1:135" ht="12.65" customHeight="1">
      <c r="A15" s="2524"/>
      <c r="B15" s="2524"/>
      <c r="C15" s="2524"/>
      <c r="D15" s="2524"/>
      <c r="E15" s="2524"/>
      <c r="F15" s="2524"/>
      <c r="G15" s="2524"/>
      <c r="H15" s="2524"/>
      <c r="I15" s="2524"/>
      <c r="J15" s="2524"/>
      <c r="K15" s="2524"/>
      <c r="L15" s="2524"/>
      <c r="M15" s="2524"/>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c r="AL15" s="2524"/>
      <c r="AM15" s="2524"/>
      <c r="AN15" s="2524"/>
      <c r="BV15" s="179"/>
      <c r="BW15" s="179"/>
      <c r="BX15" s="2504" t="s">
        <v>541</v>
      </c>
      <c r="BY15" s="2504"/>
      <c r="BZ15" s="2504"/>
      <c r="CA15" s="2504"/>
      <c r="CB15" s="2504" t="s">
        <v>542</v>
      </c>
      <c r="CC15" s="2504"/>
      <c r="CD15" s="2504"/>
      <c r="CE15" s="2504"/>
      <c r="CF15" s="2504" t="s">
        <v>1151</v>
      </c>
      <c r="CG15" s="2504"/>
      <c r="CH15" s="2504"/>
      <c r="CI15" s="2504"/>
      <c r="CJ15" s="2504" t="s">
        <v>541</v>
      </c>
      <c r="CK15" s="2504"/>
      <c r="CL15" s="2504"/>
      <c r="CM15" s="2504"/>
      <c r="CN15" s="2504" t="s">
        <v>542</v>
      </c>
      <c r="CO15" s="2504"/>
      <c r="CP15" s="2504"/>
      <c r="CQ15" s="2504"/>
      <c r="CR15" s="2504" t="s">
        <v>1151</v>
      </c>
      <c r="CS15" s="2504"/>
      <c r="CT15" s="2504"/>
      <c r="CU15" s="2504"/>
      <c r="CV15" s="2518" t="s">
        <v>2565</v>
      </c>
      <c r="CW15" s="2519"/>
      <c r="CX15" s="2519"/>
      <c r="CY15" s="2519"/>
      <c r="CZ15" s="2519" t="s">
        <v>2566</v>
      </c>
      <c r="DA15" s="2519"/>
      <c r="DB15" s="2519"/>
      <c r="DC15" s="2519"/>
      <c r="DD15" s="2519" t="s">
        <v>2567</v>
      </c>
      <c r="DE15" s="2519"/>
      <c r="DF15" s="2519"/>
      <c r="DG15" s="2519"/>
      <c r="DH15" s="2518" t="s">
        <v>2565</v>
      </c>
      <c r="DI15" s="2519"/>
      <c r="DJ15" s="2519"/>
      <c r="DK15" s="2519"/>
      <c r="DL15" s="2519" t="s">
        <v>2566</v>
      </c>
      <c r="DM15" s="2519"/>
      <c r="DN15" s="2519"/>
      <c r="DO15" s="2519"/>
      <c r="DP15" s="2519" t="s">
        <v>2567</v>
      </c>
      <c r="DQ15" s="2519"/>
      <c r="DR15" s="2519"/>
      <c r="DS15" s="2519"/>
      <c r="DT15" s="179"/>
      <c r="DU15" s="179"/>
      <c r="DV15" s="179"/>
      <c r="DW15" s="179"/>
    </row>
    <row r="16" spans="1:135" ht="12.65" customHeight="1">
      <c r="A16" s="2524" t="s">
        <v>277</v>
      </c>
      <c r="B16" s="2524"/>
      <c r="C16" s="2524"/>
      <c r="D16" s="2524"/>
      <c r="E16" s="2524"/>
      <c r="F16" s="2524"/>
      <c r="G16" s="2524"/>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BV16" s="179"/>
      <c r="BW16" s="179"/>
      <c r="BX16" s="2504"/>
      <c r="BY16" s="2504"/>
      <c r="BZ16" s="2504"/>
      <c r="CA16" s="2504"/>
      <c r="CB16" s="2504"/>
      <c r="CC16" s="2504"/>
      <c r="CD16" s="2504"/>
      <c r="CE16" s="2504"/>
      <c r="CF16" s="2504"/>
      <c r="CG16" s="2504"/>
      <c r="CH16" s="2504"/>
      <c r="CI16" s="2504"/>
      <c r="CJ16" s="2504"/>
      <c r="CK16" s="2504"/>
      <c r="CL16" s="2504"/>
      <c r="CM16" s="2504"/>
      <c r="CN16" s="2504"/>
      <c r="CO16" s="2504"/>
      <c r="CP16" s="2504"/>
      <c r="CQ16" s="2504"/>
      <c r="CR16" s="2504"/>
      <c r="CS16" s="2504"/>
      <c r="CT16" s="2504"/>
      <c r="CU16" s="2504"/>
      <c r="CV16" s="2518"/>
      <c r="CW16" s="2519"/>
      <c r="CX16" s="2519"/>
      <c r="CY16" s="2519"/>
      <c r="CZ16" s="2519"/>
      <c r="DA16" s="2519"/>
      <c r="DB16" s="2519"/>
      <c r="DC16" s="2519"/>
      <c r="DD16" s="2519"/>
      <c r="DE16" s="2519"/>
      <c r="DF16" s="2519"/>
      <c r="DG16" s="2519"/>
      <c r="DH16" s="2518"/>
      <c r="DI16" s="2519"/>
      <c r="DJ16" s="2519"/>
      <c r="DK16" s="2519"/>
      <c r="DL16" s="2519"/>
      <c r="DM16" s="2519"/>
      <c r="DN16" s="2519"/>
      <c r="DO16" s="2519"/>
      <c r="DP16" s="2519"/>
      <c r="DQ16" s="2519"/>
      <c r="DR16" s="2519"/>
      <c r="DS16" s="2519"/>
      <c r="DT16" s="179"/>
      <c r="DU16" s="179"/>
      <c r="DV16" s="179"/>
      <c r="DW16" s="179"/>
    </row>
    <row r="17" spans="1:135" ht="12.65" customHeight="1">
      <c r="A17" s="2524"/>
      <c r="B17" s="2524"/>
      <c r="C17" s="2524"/>
      <c r="D17" s="2524"/>
      <c r="E17" s="2524"/>
      <c r="F17" s="2524"/>
      <c r="G17" s="2524"/>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BV17" s="179"/>
      <c r="BW17" s="179"/>
      <c r="BX17" s="2504"/>
      <c r="BY17" s="2504"/>
      <c r="BZ17" s="2504"/>
      <c r="CA17" s="2504"/>
      <c r="CB17" s="2504"/>
      <c r="CC17" s="2504"/>
      <c r="CD17" s="2504"/>
      <c r="CE17" s="2504"/>
      <c r="CF17" s="2504"/>
      <c r="CG17" s="2504"/>
      <c r="CH17" s="2504"/>
      <c r="CI17" s="2504"/>
      <c r="CJ17" s="2504"/>
      <c r="CK17" s="2504"/>
      <c r="CL17" s="2504"/>
      <c r="CM17" s="2504"/>
      <c r="CN17" s="2504"/>
      <c r="CO17" s="2504"/>
      <c r="CP17" s="2504"/>
      <c r="CQ17" s="2504"/>
      <c r="CR17" s="2504"/>
      <c r="CS17" s="2504"/>
      <c r="CT17" s="2504"/>
      <c r="CU17" s="2504"/>
      <c r="CV17" s="2505"/>
      <c r="CW17" s="2504"/>
      <c r="CX17" s="2504"/>
      <c r="CY17" s="2504"/>
      <c r="CZ17" s="2504"/>
      <c r="DA17" s="2504"/>
      <c r="DB17" s="2504"/>
      <c r="DC17" s="2504"/>
      <c r="DD17" s="2504"/>
      <c r="DE17" s="2504"/>
      <c r="DF17" s="2504"/>
      <c r="DG17" s="2504"/>
      <c r="DH17" s="2504"/>
      <c r="DI17" s="2504"/>
      <c r="DJ17" s="2504"/>
      <c r="DK17" s="2504"/>
      <c r="DL17" s="2504"/>
      <c r="DM17" s="2504"/>
      <c r="DN17" s="2504"/>
      <c r="DO17" s="2504"/>
      <c r="DP17" s="2504"/>
      <c r="DQ17" s="2504"/>
      <c r="DR17" s="2504"/>
      <c r="DS17" s="2504"/>
      <c r="DT17" s="179"/>
      <c r="DU17" s="179"/>
      <c r="DV17" s="179"/>
      <c r="DW17" s="179"/>
    </row>
    <row r="18" spans="1:135" ht="12.65" customHeight="1">
      <c r="A18" s="2527" t="s">
        <v>278</v>
      </c>
      <c r="B18" s="2528"/>
      <c r="C18" s="2528"/>
      <c r="D18" s="2528"/>
      <c r="E18" s="2528"/>
      <c r="F18" s="2529"/>
      <c r="G18" s="2533"/>
      <c r="H18" s="2534"/>
      <c r="I18" s="2534"/>
      <c r="J18" s="2534"/>
      <c r="K18" s="2534"/>
      <c r="L18" s="2534"/>
      <c r="M18" s="2534"/>
      <c r="N18" s="2534"/>
      <c r="O18" s="2534"/>
      <c r="P18" s="2534"/>
      <c r="Q18" s="2534"/>
      <c r="R18" s="2534"/>
      <c r="S18" s="2534"/>
      <c r="T18" s="2534"/>
      <c r="U18" s="2534"/>
      <c r="V18" s="2534"/>
      <c r="W18" s="2534"/>
      <c r="X18" s="2534"/>
      <c r="Y18" s="2534"/>
      <c r="Z18" s="2534"/>
      <c r="AA18" s="2534"/>
      <c r="AB18" s="2534"/>
      <c r="AC18" s="2534"/>
      <c r="AD18" s="2534"/>
      <c r="AE18" s="2534"/>
      <c r="AF18" s="2534"/>
      <c r="AG18" s="2534"/>
      <c r="AH18" s="2534"/>
      <c r="AI18" s="2534"/>
      <c r="AJ18" s="2534"/>
      <c r="AK18" s="2534"/>
      <c r="AL18" s="2534"/>
      <c r="AM18" s="2534"/>
      <c r="AN18" s="2535"/>
      <c r="AO18" s="417" t="s">
        <v>1561</v>
      </c>
      <c r="BV18" s="179"/>
      <c r="BW18" s="179"/>
      <c r="BX18" s="2504"/>
      <c r="BY18" s="2504"/>
      <c r="BZ18" s="2504"/>
      <c r="CA18" s="2504"/>
      <c r="CB18" s="2504"/>
      <c r="CC18" s="2504"/>
      <c r="CD18" s="2504"/>
      <c r="CE18" s="2504"/>
      <c r="CF18" s="2504"/>
      <c r="CG18" s="2504"/>
      <c r="CH18" s="2504"/>
      <c r="CI18" s="2504"/>
      <c r="CJ18" s="2504"/>
      <c r="CK18" s="2504"/>
      <c r="CL18" s="2504"/>
      <c r="CM18" s="2504"/>
      <c r="CN18" s="2504"/>
      <c r="CO18" s="2504"/>
      <c r="CP18" s="2504"/>
      <c r="CQ18" s="2504"/>
      <c r="CR18" s="2504"/>
      <c r="CS18" s="2504"/>
      <c r="CT18" s="2504"/>
      <c r="CU18" s="2504"/>
      <c r="CV18" s="2505"/>
      <c r="CW18" s="2504"/>
      <c r="CX18" s="2504"/>
      <c r="CY18" s="2504"/>
      <c r="CZ18" s="2504"/>
      <c r="DA18" s="2504"/>
      <c r="DB18" s="2504"/>
      <c r="DC18" s="2504"/>
      <c r="DD18" s="2504"/>
      <c r="DE18" s="2504"/>
      <c r="DF18" s="2504"/>
      <c r="DG18" s="2504"/>
      <c r="DH18" s="2504"/>
      <c r="DI18" s="2504"/>
      <c r="DJ18" s="2504"/>
      <c r="DK18" s="2504"/>
      <c r="DL18" s="2504"/>
      <c r="DM18" s="2504"/>
      <c r="DN18" s="2504"/>
      <c r="DO18" s="2504"/>
      <c r="DP18" s="2504"/>
      <c r="DQ18" s="2504"/>
      <c r="DR18" s="2504"/>
      <c r="DS18" s="2504"/>
      <c r="DT18" s="179"/>
      <c r="DU18" s="179"/>
      <c r="DV18" s="179"/>
      <c r="DW18" s="179"/>
    </row>
    <row r="19" spans="1:135" ht="12.65" customHeight="1">
      <c r="A19" s="2530"/>
      <c r="B19" s="2445"/>
      <c r="C19" s="2445"/>
      <c r="D19" s="2445"/>
      <c r="E19" s="2445"/>
      <c r="F19" s="2531"/>
      <c r="G19" s="2536"/>
      <c r="H19" s="2537"/>
      <c r="I19" s="2537"/>
      <c r="J19" s="2537"/>
      <c r="K19" s="2537"/>
      <c r="L19" s="2537"/>
      <c r="M19" s="2537"/>
      <c r="N19" s="2537"/>
      <c r="O19" s="2537"/>
      <c r="P19" s="2537"/>
      <c r="Q19" s="2537"/>
      <c r="R19" s="2537"/>
      <c r="S19" s="2537"/>
      <c r="T19" s="2537"/>
      <c r="U19" s="2537"/>
      <c r="V19" s="2537"/>
      <c r="W19" s="2537"/>
      <c r="X19" s="2537"/>
      <c r="Y19" s="2537"/>
      <c r="Z19" s="2537"/>
      <c r="AA19" s="2537"/>
      <c r="AB19" s="2537"/>
      <c r="AC19" s="2537"/>
      <c r="AD19" s="2537"/>
      <c r="AE19" s="2537"/>
      <c r="AF19" s="2537"/>
      <c r="AG19" s="2537"/>
      <c r="AH19" s="2537"/>
      <c r="AI19" s="2537"/>
      <c r="AJ19" s="2537"/>
      <c r="AK19" s="2537"/>
      <c r="AL19" s="2537"/>
      <c r="AM19" s="2537"/>
      <c r="AN19" s="2538"/>
      <c r="BV19" s="179"/>
      <c r="BW19" s="179"/>
      <c r="BX19" s="2504"/>
      <c r="BY19" s="2504"/>
      <c r="BZ19" s="2504"/>
      <c r="CA19" s="2504"/>
      <c r="CB19" s="2504"/>
      <c r="CC19" s="2504"/>
      <c r="CD19" s="2504"/>
      <c r="CE19" s="2504"/>
      <c r="CF19" s="2504"/>
      <c r="CG19" s="2504"/>
      <c r="CH19" s="2504"/>
      <c r="CI19" s="2504"/>
      <c r="CJ19" s="2504"/>
      <c r="CK19" s="2504"/>
      <c r="CL19" s="2504"/>
      <c r="CM19" s="2504"/>
      <c r="CN19" s="2504"/>
      <c r="CO19" s="2504"/>
      <c r="CP19" s="2504"/>
      <c r="CQ19" s="2504"/>
      <c r="CR19" s="2504"/>
      <c r="CS19" s="2504"/>
      <c r="CT19" s="2504"/>
      <c r="CU19" s="2504"/>
      <c r="CV19" s="2505"/>
      <c r="CW19" s="2504"/>
      <c r="CX19" s="2504"/>
      <c r="CY19" s="2504"/>
      <c r="CZ19" s="2504"/>
      <c r="DA19" s="2504"/>
      <c r="DB19" s="2504"/>
      <c r="DC19" s="2504"/>
      <c r="DD19" s="2504"/>
      <c r="DE19" s="2504"/>
      <c r="DF19" s="2504"/>
      <c r="DG19" s="2504"/>
      <c r="DH19" s="2504"/>
      <c r="DI19" s="2504"/>
      <c r="DJ19" s="2504"/>
      <c r="DK19" s="2504"/>
      <c r="DL19" s="2504"/>
      <c r="DM19" s="2504"/>
      <c r="DN19" s="2504"/>
      <c r="DO19" s="2504"/>
      <c r="DP19" s="2504"/>
      <c r="DQ19" s="2504"/>
      <c r="DR19" s="2504"/>
      <c r="DS19" s="2504"/>
      <c r="DT19" s="179"/>
      <c r="DU19" s="179"/>
      <c r="DV19" s="179"/>
      <c r="DW19" s="179"/>
    </row>
    <row r="20" spans="1:135" ht="12.65" customHeight="1">
      <c r="A20" s="2527" t="s">
        <v>279</v>
      </c>
      <c r="B20" s="2528"/>
      <c r="C20" s="2528"/>
      <c r="D20" s="2528"/>
      <c r="E20" s="2528"/>
      <c r="F20" s="2529"/>
      <c r="G20" s="2533">
        <f>一括入力シート!B6</f>
        <v>0</v>
      </c>
      <c r="H20" s="2534"/>
      <c r="I20" s="2534"/>
      <c r="J20" s="2534"/>
      <c r="K20" s="2534"/>
      <c r="L20" s="2534"/>
      <c r="M20" s="2534"/>
      <c r="N20" s="2534"/>
      <c r="O20" s="2534"/>
      <c r="P20" s="2534"/>
      <c r="Q20" s="2534"/>
      <c r="R20" s="2534"/>
      <c r="S20" s="2534"/>
      <c r="T20" s="2534"/>
      <c r="U20" s="2534"/>
      <c r="V20" s="2534"/>
      <c r="W20" s="2534"/>
      <c r="X20" s="2534"/>
      <c r="Y20" s="2534"/>
      <c r="Z20" s="2534"/>
      <c r="AA20" s="2534"/>
      <c r="AB20" s="2534"/>
      <c r="AC20" s="2534"/>
      <c r="AD20" s="2534"/>
      <c r="AE20" s="2534"/>
      <c r="AF20" s="2534"/>
      <c r="AG20" s="2534"/>
      <c r="AH20" s="2534"/>
      <c r="AI20" s="2534"/>
      <c r="AJ20" s="2534"/>
      <c r="AK20" s="2534"/>
      <c r="AL20" s="2534"/>
      <c r="AM20" s="2534"/>
      <c r="AN20" s="2535"/>
      <c r="BV20" s="179"/>
      <c r="BW20" s="179"/>
      <c r="BX20" s="2504"/>
      <c r="BY20" s="2504"/>
      <c r="BZ20" s="2504"/>
      <c r="CA20" s="2504"/>
      <c r="CB20" s="2504"/>
      <c r="CC20" s="2504"/>
      <c r="CD20" s="2504"/>
      <c r="CE20" s="2504"/>
      <c r="CF20" s="2504"/>
      <c r="CG20" s="2504"/>
      <c r="CH20" s="2504"/>
      <c r="CI20" s="2504"/>
      <c r="CJ20" s="2504"/>
      <c r="CK20" s="2504"/>
      <c r="CL20" s="2504"/>
      <c r="CM20" s="2504"/>
      <c r="CN20" s="2504"/>
      <c r="CO20" s="2504"/>
      <c r="CP20" s="2504"/>
      <c r="CQ20" s="2504"/>
      <c r="CR20" s="2504"/>
      <c r="CS20" s="2504"/>
      <c r="CT20" s="2504"/>
      <c r="CU20" s="2504"/>
      <c r="CV20" s="2505"/>
      <c r="CW20" s="2504"/>
      <c r="CX20" s="2504"/>
      <c r="CY20" s="2504"/>
      <c r="CZ20" s="2504"/>
      <c r="DA20" s="2504"/>
      <c r="DB20" s="2504"/>
      <c r="DC20" s="2504"/>
      <c r="DD20" s="2504"/>
      <c r="DE20" s="2504"/>
      <c r="DF20" s="2504"/>
      <c r="DG20" s="2504"/>
      <c r="DH20" s="2504"/>
      <c r="DI20" s="2504"/>
      <c r="DJ20" s="2504"/>
      <c r="DK20" s="2504"/>
      <c r="DL20" s="2504"/>
      <c r="DM20" s="2504"/>
      <c r="DN20" s="2504"/>
      <c r="DO20" s="2504"/>
      <c r="DP20" s="2504"/>
      <c r="DQ20" s="2504"/>
      <c r="DR20" s="2504"/>
      <c r="DS20" s="2504"/>
      <c r="DT20" s="179"/>
      <c r="DU20" s="179"/>
      <c r="DV20" s="179"/>
      <c r="DW20" s="179"/>
    </row>
    <row r="21" spans="1:135" ht="12.65" customHeight="1">
      <c r="A21" s="2532"/>
      <c r="B21" s="2444"/>
      <c r="C21" s="2444"/>
      <c r="D21" s="2444"/>
      <c r="E21" s="2444"/>
      <c r="F21" s="2552"/>
      <c r="G21" s="2536"/>
      <c r="H21" s="2537"/>
      <c r="I21" s="2537"/>
      <c r="J21" s="2537"/>
      <c r="K21" s="2537"/>
      <c r="L21" s="2537"/>
      <c r="M21" s="2537"/>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7"/>
      <c r="AK21" s="2537"/>
      <c r="AL21" s="2537"/>
      <c r="AM21" s="2537"/>
      <c r="AN21" s="2538"/>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5" customHeight="1">
      <c r="A22" s="2532"/>
      <c r="B22" s="2444"/>
      <c r="C22" s="2444"/>
      <c r="D22" s="2444"/>
      <c r="E22" s="2444"/>
      <c r="F22" s="2552"/>
      <c r="G22" s="2557" t="s">
        <v>284</v>
      </c>
      <c r="H22" s="2558"/>
      <c r="I22" s="2558"/>
      <c r="J22" s="2558"/>
      <c r="K22" s="2512" t="s">
        <v>72</v>
      </c>
      <c r="L22" s="2514" t="s">
        <v>285</v>
      </c>
      <c r="M22" s="2514"/>
      <c r="N22" s="2514"/>
      <c r="O22" s="2512" t="s">
        <v>72</v>
      </c>
      <c r="P22" s="2514" t="s">
        <v>286</v>
      </c>
      <c r="Q22" s="2514"/>
      <c r="R22" s="2514"/>
      <c r="S22" s="2512" t="s">
        <v>72</v>
      </c>
      <c r="T22" s="2514" t="s">
        <v>287</v>
      </c>
      <c r="U22" s="2514"/>
      <c r="V22" s="2514"/>
      <c r="W22" s="2512" t="s">
        <v>72</v>
      </c>
      <c r="X22" s="2514" t="s">
        <v>288</v>
      </c>
      <c r="Y22" s="2514"/>
      <c r="Z22" s="2514"/>
      <c r="AA22" s="2512" t="s">
        <v>72</v>
      </c>
      <c r="AB22" s="2514" t="s">
        <v>2585</v>
      </c>
      <c r="AC22" s="2514"/>
      <c r="AD22" s="2514"/>
      <c r="AE22" s="2512" t="s">
        <v>72</v>
      </c>
      <c r="AF22" s="2514" t="s">
        <v>2587</v>
      </c>
      <c r="AG22" s="2514"/>
      <c r="AH22" s="2514"/>
      <c r="AI22" s="2512" t="s">
        <v>72</v>
      </c>
      <c r="AJ22" s="2514" t="s">
        <v>2586</v>
      </c>
      <c r="AK22" s="2514"/>
      <c r="AL22" s="2514"/>
      <c r="AM22" s="2558" t="s">
        <v>289</v>
      </c>
      <c r="AN22" s="2561"/>
      <c r="AO22" s="417" t="s">
        <v>1699</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5" customHeight="1">
      <c r="A23" s="2530"/>
      <c r="B23" s="2445"/>
      <c r="C23" s="2445"/>
      <c r="D23" s="2445"/>
      <c r="E23" s="2445"/>
      <c r="F23" s="2531"/>
      <c r="G23" s="2559"/>
      <c r="H23" s="2560"/>
      <c r="I23" s="2560"/>
      <c r="J23" s="2560"/>
      <c r="K23" s="2513"/>
      <c r="L23" s="2515"/>
      <c r="M23" s="2515"/>
      <c r="N23" s="2515"/>
      <c r="O23" s="2513"/>
      <c r="P23" s="2515"/>
      <c r="Q23" s="2515"/>
      <c r="R23" s="2515"/>
      <c r="S23" s="2513"/>
      <c r="T23" s="2515"/>
      <c r="U23" s="2515"/>
      <c r="V23" s="2515"/>
      <c r="W23" s="2513"/>
      <c r="X23" s="2515"/>
      <c r="Y23" s="2515"/>
      <c r="Z23" s="2515"/>
      <c r="AA23" s="2513"/>
      <c r="AB23" s="2515"/>
      <c r="AC23" s="2515"/>
      <c r="AD23" s="2515"/>
      <c r="AE23" s="2513"/>
      <c r="AF23" s="2515"/>
      <c r="AG23" s="2515"/>
      <c r="AH23" s="2515"/>
      <c r="AI23" s="2513"/>
      <c r="AJ23" s="2515"/>
      <c r="AK23" s="2515"/>
      <c r="AL23" s="2515"/>
      <c r="AM23" s="2560"/>
      <c r="AN23" s="2562"/>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516" t="s">
        <v>1154</v>
      </c>
      <c r="CW23" s="2510"/>
      <c r="CX23" s="2510"/>
      <c r="CY23" s="2510"/>
      <c r="CZ23" s="2510"/>
      <c r="DA23" s="2510"/>
      <c r="DB23" s="776"/>
      <c r="DC23" s="2450" t="s">
        <v>1152</v>
      </c>
      <c r="DD23" s="2450"/>
      <c r="DE23" s="2450"/>
      <c r="DF23" s="2450"/>
      <c r="DG23" s="2450"/>
      <c r="DH23" s="776"/>
      <c r="DI23" s="776"/>
      <c r="DJ23" s="776"/>
      <c r="DK23" s="776"/>
      <c r="DL23" s="776"/>
      <c r="DM23" s="776"/>
      <c r="DN23" s="776"/>
      <c r="DO23" s="2450" t="s">
        <v>1153</v>
      </c>
      <c r="DP23" s="2450"/>
      <c r="DQ23" s="2450"/>
      <c r="DR23" s="2450"/>
      <c r="DS23" s="2451"/>
      <c r="EB23" s="179"/>
      <c r="EC23" s="179"/>
      <c r="ED23" s="179"/>
      <c r="EE23" s="179"/>
    </row>
    <row r="24" spans="1:135" ht="12.65" customHeight="1">
      <c r="A24" s="2527" t="s">
        <v>280</v>
      </c>
      <c r="B24" s="2528"/>
      <c r="C24" s="2528"/>
      <c r="D24" s="2528"/>
      <c r="E24" s="2528"/>
      <c r="F24" s="2529"/>
      <c r="G24" s="2533">
        <f>一括入力シート!B8</f>
        <v>0</v>
      </c>
      <c r="H24" s="2534"/>
      <c r="I24" s="2534"/>
      <c r="J24" s="2534"/>
      <c r="K24" s="2534"/>
      <c r="L24" s="2534"/>
      <c r="M24" s="2534"/>
      <c r="N24" s="2534"/>
      <c r="O24" s="2534"/>
      <c r="P24" s="2534"/>
      <c r="Q24" s="2534"/>
      <c r="R24" s="2534"/>
      <c r="S24" s="2534"/>
      <c r="T24" s="2534"/>
      <c r="U24" s="2534"/>
      <c r="V24" s="2534"/>
      <c r="W24" s="2534"/>
      <c r="X24" s="2534"/>
      <c r="Y24" s="2534"/>
      <c r="Z24" s="2534"/>
      <c r="AA24" s="2534"/>
      <c r="AB24" s="2534"/>
      <c r="AC24" s="2534"/>
      <c r="AD24" s="2534"/>
      <c r="AE24" s="2534"/>
      <c r="AF24" s="2534"/>
      <c r="AG24" s="2534"/>
      <c r="AH24" s="2534"/>
      <c r="AI24" s="2534"/>
      <c r="AJ24" s="2534"/>
      <c r="AK24" s="2534"/>
      <c r="AL24" s="2534"/>
      <c r="AM24" s="2534"/>
      <c r="AN24" s="2535"/>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517"/>
      <c r="CW24" s="2511"/>
      <c r="CX24" s="2511"/>
      <c r="CY24" s="2511"/>
      <c r="CZ24" s="2511"/>
      <c r="DA24" s="2511"/>
      <c r="DB24" s="777"/>
      <c r="DC24" s="2456"/>
      <c r="DD24" s="2456"/>
      <c r="DE24" s="2456"/>
      <c r="DF24" s="2456"/>
      <c r="DG24" s="2456"/>
      <c r="DH24" s="777"/>
      <c r="DI24" s="777"/>
      <c r="DJ24" s="777"/>
      <c r="DK24" s="777"/>
      <c r="DL24" s="777"/>
      <c r="DM24" s="777"/>
      <c r="DN24" s="777"/>
      <c r="DO24" s="2456"/>
      <c r="DP24" s="2456"/>
      <c r="DQ24" s="2456"/>
      <c r="DR24" s="2456"/>
      <c r="DS24" s="2457"/>
      <c r="EB24" s="179"/>
      <c r="EC24" s="179"/>
      <c r="ED24" s="179"/>
      <c r="EE24" s="179"/>
    </row>
    <row r="25" spans="1:135" ht="12.65" customHeight="1">
      <c r="A25" s="2530"/>
      <c r="B25" s="2445"/>
      <c r="C25" s="2445"/>
      <c r="D25" s="2445"/>
      <c r="E25" s="2445"/>
      <c r="F25" s="2531"/>
      <c r="G25" s="2536"/>
      <c r="H25" s="2537"/>
      <c r="I25" s="2537"/>
      <c r="J25" s="2537"/>
      <c r="K25" s="2537"/>
      <c r="L25" s="2537"/>
      <c r="M25" s="2537"/>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7"/>
      <c r="AJ25" s="2537"/>
      <c r="AK25" s="2537"/>
      <c r="AL25" s="2537"/>
      <c r="AM25" s="2537"/>
      <c r="AN25" s="2538"/>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518" t="s">
        <v>2565</v>
      </c>
      <c r="CW25" s="2519"/>
      <c r="CX25" s="2519"/>
      <c r="CY25" s="2519"/>
      <c r="CZ25" s="2519" t="s">
        <v>2566</v>
      </c>
      <c r="DA25" s="2519"/>
      <c r="DB25" s="2519"/>
      <c r="DC25" s="2519"/>
      <c r="DD25" s="2519" t="s">
        <v>2567</v>
      </c>
      <c r="DE25" s="2519"/>
      <c r="DF25" s="2519"/>
      <c r="DG25" s="2519"/>
      <c r="DH25" s="2518" t="s">
        <v>2565</v>
      </c>
      <c r="DI25" s="2519"/>
      <c r="DJ25" s="2519"/>
      <c r="DK25" s="2519"/>
      <c r="DL25" s="2519" t="s">
        <v>2566</v>
      </c>
      <c r="DM25" s="2519"/>
      <c r="DN25" s="2519"/>
      <c r="DO25" s="2519"/>
      <c r="DP25" s="2519" t="s">
        <v>2567</v>
      </c>
      <c r="DQ25" s="2519"/>
      <c r="DR25" s="2519"/>
      <c r="DS25" s="2519"/>
      <c r="EB25" s="179"/>
      <c r="EC25" s="179"/>
      <c r="ED25" s="179"/>
      <c r="EE25" s="179"/>
    </row>
    <row r="26" spans="1:135" ht="12.65" customHeight="1">
      <c r="A26" s="2527" t="s">
        <v>281</v>
      </c>
      <c r="B26" s="2528"/>
      <c r="C26" s="2528"/>
      <c r="D26" s="2528"/>
      <c r="E26" s="2528"/>
      <c r="F26" s="2528"/>
      <c r="G26" s="2553"/>
      <c r="H26" s="2415"/>
      <c r="I26" s="2415" t="s">
        <v>72</v>
      </c>
      <c r="J26" s="2415"/>
      <c r="K26" s="2528" t="s">
        <v>290</v>
      </c>
      <c r="L26" s="2528"/>
      <c r="M26" s="2528"/>
      <c r="N26" s="2528"/>
      <c r="O26" s="2528"/>
      <c r="P26" s="2528"/>
      <c r="Q26" s="1104"/>
      <c r="R26" s="1104"/>
      <c r="S26" s="1104"/>
      <c r="T26" s="1104"/>
      <c r="U26" s="1104"/>
      <c r="V26" s="1104"/>
      <c r="W26" s="1104"/>
      <c r="X26" s="1105"/>
      <c r="Y26" s="2553"/>
      <c r="Z26" s="2415" t="s">
        <v>72</v>
      </c>
      <c r="AA26" s="2415"/>
      <c r="AB26" s="2528" t="s">
        <v>293</v>
      </c>
      <c r="AC26" s="2528"/>
      <c r="AD26" s="2528"/>
      <c r="AE26" s="2528"/>
      <c r="AF26" s="2528"/>
      <c r="AG26" s="1104"/>
      <c r="AH26" s="1104"/>
      <c r="AI26" s="1104"/>
      <c r="AJ26" s="1104"/>
      <c r="AK26" s="1104"/>
      <c r="AL26" s="1104"/>
      <c r="AM26" s="1104"/>
      <c r="AN26" s="1105"/>
      <c r="AO26" s="417" t="s">
        <v>1962</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518"/>
      <c r="CW26" s="2519"/>
      <c r="CX26" s="2519"/>
      <c r="CY26" s="2519"/>
      <c r="CZ26" s="2519"/>
      <c r="DA26" s="2519"/>
      <c r="DB26" s="2519"/>
      <c r="DC26" s="2519"/>
      <c r="DD26" s="2519"/>
      <c r="DE26" s="2519"/>
      <c r="DF26" s="2519"/>
      <c r="DG26" s="2519"/>
      <c r="DH26" s="2518"/>
      <c r="DI26" s="2519"/>
      <c r="DJ26" s="2519"/>
      <c r="DK26" s="2519"/>
      <c r="DL26" s="2519"/>
      <c r="DM26" s="2519"/>
      <c r="DN26" s="2519"/>
      <c r="DO26" s="2519"/>
      <c r="DP26" s="2519"/>
      <c r="DQ26" s="2519"/>
      <c r="DR26" s="2519"/>
      <c r="DS26" s="2519"/>
      <c r="EB26" s="179"/>
      <c r="EC26" s="179"/>
      <c r="ED26" s="179"/>
      <c r="EE26" s="179"/>
    </row>
    <row r="27" spans="1:135" ht="12.65" customHeight="1">
      <c r="A27" s="2532"/>
      <c r="B27" s="2444"/>
      <c r="C27" s="2444"/>
      <c r="D27" s="2444"/>
      <c r="E27" s="2444"/>
      <c r="F27" s="2444"/>
      <c r="G27" s="2554"/>
      <c r="H27" s="2453"/>
      <c r="I27" s="2453"/>
      <c r="J27" s="2453"/>
      <c r="K27" s="2444"/>
      <c r="L27" s="2444"/>
      <c r="M27" s="2444"/>
      <c r="N27" s="2444"/>
      <c r="O27" s="2444"/>
      <c r="P27" s="2444"/>
      <c r="Q27" s="787"/>
      <c r="R27" s="787"/>
      <c r="S27" s="787"/>
      <c r="T27" s="787"/>
      <c r="U27" s="787"/>
      <c r="V27" s="787"/>
      <c r="W27" s="787"/>
      <c r="X27" s="1106"/>
      <c r="Y27" s="2554"/>
      <c r="Z27" s="2453"/>
      <c r="AA27" s="2453"/>
      <c r="AB27" s="2444"/>
      <c r="AC27" s="2444"/>
      <c r="AD27" s="2444"/>
      <c r="AE27" s="2444"/>
      <c r="AF27" s="2444"/>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504"/>
      <c r="CW27" s="2504"/>
      <c r="CX27" s="2504"/>
      <c r="CY27" s="2504"/>
      <c r="CZ27" s="2504"/>
      <c r="DA27" s="2504"/>
      <c r="DB27" s="2504"/>
      <c r="DC27" s="2504"/>
      <c r="DD27" s="2504"/>
      <c r="DE27" s="2504"/>
      <c r="DF27" s="2504"/>
      <c r="DG27" s="2504"/>
      <c r="DH27" s="2504"/>
      <c r="DI27" s="2504"/>
      <c r="DJ27" s="2504"/>
      <c r="DK27" s="2504"/>
      <c r="DL27" s="2504"/>
      <c r="DM27" s="2504"/>
      <c r="DN27" s="2504"/>
      <c r="DO27" s="2504"/>
      <c r="DP27" s="2504"/>
      <c r="DQ27" s="2504"/>
      <c r="DR27" s="2504"/>
      <c r="DS27" s="2504"/>
      <c r="EB27" s="179"/>
      <c r="EC27" s="179"/>
      <c r="ED27" s="179"/>
      <c r="EE27" s="179"/>
    </row>
    <row r="28" spans="1:135" ht="12.65" customHeight="1">
      <c r="A28" s="2532"/>
      <c r="B28" s="2444"/>
      <c r="C28" s="2444"/>
      <c r="D28" s="2444"/>
      <c r="E28" s="2444"/>
      <c r="F28" s="2444"/>
      <c r="G28" s="1107"/>
      <c r="H28" s="304"/>
      <c r="I28" s="775"/>
      <c r="J28" s="1108"/>
      <c r="K28" s="2563" t="s">
        <v>291</v>
      </c>
      <c r="L28" s="2563"/>
      <c r="M28" s="2563"/>
      <c r="N28" s="2563"/>
      <c r="O28" s="2563"/>
      <c r="P28" s="2563"/>
      <c r="Q28" s="2563"/>
      <c r="R28" s="2563"/>
      <c r="S28" s="2563"/>
      <c r="T28" s="2563"/>
      <c r="U28" s="2563"/>
      <c r="V28" s="1109"/>
      <c r="W28" s="1108"/>
      <c r="X28" s="1110"/>
      <c r="Y28" s="2554"/>
      <c r="Z28" s="2539" t="s">
        <v>297</v>
      </c>
      <c r="AA28" s="2539"/>
      <c r="AB28" s="2444" t="s">
        <v>296</v>
      </c>
      <c r="AC28" s="2444"/>
      <c r="AD28" s="2444"/>
      <c r="AE28" s="2444"/>
      <c r="AF28" s="2444"/>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504"/>
      <c r="CW28" s="2504"/>
      <c r="CX28" s="2504"/>
      <c r="CY28" s="2504"/>
      <c r="CZ28" s="2504"/>
      <c r="DA28" s="2504"/>
      <c r="DB28" s="2504"/>
      <c r="DC28" s="2504"/>
      <c r="DD28" s="2504"/>
      <c r="DE28" s="2504"/>
      <c r="DF28" s="2504"/>
      <c r="DG28" s="2504"/>
      <c r="DH28" s="2504"/>
      <c r="DI28" s="2504"/>
      <c r="DJ28" s="2504"/>
      <c r="DK28" s="2504"/>
      <c r="DL28" s="2504"/>
      <c r="DM28" s="2504"/>
      <c r="DN28" s="2504"/>
      <c r="DO28" s="2504"/>
      <c r="DP28" s="2504"/>
      <c r="DQ28" s="2504"/>
      <c r="DR28" s="2504"/>
      <c r="DS28" s="2504"/>
      <c r="EB28" s="179"/>
      <c r="EC28" s="179"/>
      <c r="ED28" s="179"/>
      <c r="EE28" s="179"/>
    </row>
    <row r="29" spans="1:135" ht="12.65" customHeight="1">
      <c r="A29" s="2532"/>
      <c r="B29" s="2444"/>
      <c r="C29" s="2444"/>
      <c r="D29" s="2444"/>
      <c r="E29" s="2444"/>
      <c r="F29" s="2444"/>
      <c r="G29" s="1107"/>
      <c r="H29" s="304"/>
      <c r="I29" s="1111"/>
      <c r="J29" s="1111"/>
      <c r="K29" s="2564"/>
      <c r="L29" s="2564"/>
      <c r="M29" s="2564"/>
      <c r="N29" s="2564"/>
      <c r="O29" s="2564"/>
      <c r="P29" s="2564"/>
      <c r="Q29" s="2564"/>
      <c r="R29" s="2564"/>
      <c r="S29" s="2564"/>
      <c r="T29" s="2564"/>
      <c r="U29" s="2564"/>
      <c r="V29" s="1112"/>
      <c r="W29" s="1108"/>
      <c r="X29" s="1110"/>
      <c r="Y29" s="2554"/>
      <c r="Z29" s="2539" t="s">
        <v>297</v>
      </c>
      <c r="AA29" s="2539"/>
      <c r="AB29" s="2444" t="s">
        <v>294</v>
      </c>
      <c r="AC29" s="2444"/>
      <c r="AD29" s="2444"/>
      <c r="AE29" s="2444"/>
      <c r="AF29" s="2444"/>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504"/>
      <c r="CW29" s="2504"/>
      <c r="CX29" s="2504"/>
      <c r="CY29" s="2504"/>
      <c r="CZ29" s="2504"/>
      <c r="DA29" s="2504"/>
      <c r="DB29" s="2504"/>
      <c r="DC29" s="2504"/>
      <c r="DD29" s="2504"/>
      <c r="DE29" s="2504"/>
      <c r="DF29" s="2504"/>
      <c r="DG29" s="2504"/>
      <c r="DH29" s="2504"/>
      <c r="DI29" s="2504"/>
      <c r="DJ29" s="2504"/>
      <c r="DK29" s="2504"/>
      <c r="DL29" s="2504"/>
      <c r="DM29" s="2504"/>
      <c r="DN29" s="2504"/>
      <c r="DO29" s="2504"/>
      <c r="DP29" s="2504"/>
      <c r="DQ29" s="2504"/>
      <c r="DR29" s="2504"/>
      <c r="DS29" s="2504"/>
      <c r="EB29" s="179"/>
      <c r="EC29" s="179"/>
      <c r="ED29" s="179"/>
      <c r="EE29" s="179"/>
    </row>
    <row r="30" spans="1:135" ht="12.65" customHeight="1">
      <c r="A30" s="2532"/>
      <c r="B30" s="2444"/>
      <c r="C30" s="2444"/>
      <c r="D30" s="2444"/>
      <c r="E30" s="2444"/>
      <c r="F30" s="2444"/>
      <c r="G30" s="1107"/>
      <c r="H30" s="304"/>
      <c r="I30" s="1111"/>
      <c r="J30" s="1111"/>
      <c r="K30" s="2564"/>
      <c r="L30" s="2564"/>
      <c r="M30" s="2564"/>
      <c r="N30" s="2564"/>
      <c r="O30" s="2564"/>
      <c r="P30" s="2564"/>
      <c r="Q30" s="2564"/>
      <c r="R30" s="2564"/>
      <c r="S30" s="2564"/>
      <c r="T30" s="2564"/>
      <c r="U30" s="2564"/>
      <c r="V30" s="1112"/>
      <c r="W30" s="1108"/>
      <c r="X30" s="1110"/>
      <c r="Y30" s="2554"/>
      <c r="Z30" s="2539" t="s">
        <v>298</v>
      </c>
      <c r="AA30" s="2539"/>
      <c r="AB30" s="2556" t="s">
        <v>295</v>
      </c>
      <c r="AC30" s="2556"/>
      <c r="AD30" s="2556"/>
      <c r="AE30" s="2556"/>
      <c r="AF30" s="2556"/>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504"/>
      <c r="CW30" s="2504"/>
      <c r="CX30" s="2504"/>
      <c r="CY30" s="2504"/>
      <c r="CZ30" s="2504"/>
      <c r="DA30" s="2504"/>
      <c r="DB30" s="2504"/>
      <c r="DC30" s="2504"/>
      <c r="DD30" s="2504"/>
      <c r="DE30" s="2504"/>
      <c r="DF30" s="2504"/>
      <c r="DG30" s="2504"/>
      <c r="DH30" s="2504"/>
      <c r="DI30" s="2504"/>
      <c r="DJ30" s="2504"/>
      <c r="DK30" s="2504"/>
      <c r="DL30" s="2504"/>
      <c r="DM30" s="2504"/>
      <c r="DN30" s="2504"/>
      <c r="DO30" s="2504"/>
      <c r="DP30" s="2504"/>
      <c r="DQ30" s="2504"/>
      <c r="DR30" s="2504"/>
      <c r="DS30" s="2504"/>
      <c r="DT30" s="179"/>
      <c r="DU30" s="179"/>
      <c r="DV30" s="179"/>
      <c r="DW30" s="179"/>
      <c r="DX30" s="179"/>
      <c r="DY30" s="179"/>
      <c r="DZ30" s="179"/>
      <c r="EA30" s="179"/>
      <c r="EB30" s="179"/>
      <c r="EC30" s="179"/>
      <c r="ED30" s="179"/>
      <c r="EE30" s="179"/>
    </row>
    <row r="31" spans="1:135" ht="12.65" customHeight="1">
      <c r="A31" s="2530"/>
      <c r="B31" s="2445"/>
      <c r="C31" s="2445"/>
      <c r="D31" s="2445"/>
      <c r="E31" s="2445"/>
      <c r="F31" s="2445"/>
      <c r="G31" s="1113"/>
      <c r="H31" s="1114"/>
      <c r="I31" s="1115"/>
      <c r="J31" s="1115"/>
      <c r="K31" s="2565"/>
      <c r="L31" s="2565"/>
      <c r="M31" s="2565"/>
      <c r="N31" s="2565"/>
      <c r="O31" s="2565"/>
      <c r="P31" s="2565"/>
      <c r="Q31" s="2565"/>
      <c r="R31" s="2565"/>
      <c r="S31" s="2565"/>
      <c r="T31" s="2565"/>
      <c r="U31" s="2565"/>
      <c r="V31" s="1116"/>
      <c r="W31" s="1117"/>
      <c r="X31" s="1118"/>
      <c r="Y31" s="2555"/>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5" customHeight="1">
      <c r="A32" s="2527" t="s">
        <v>2568</v>
      </c>
      <c r="B32" s="2528"/>
      <c r="C32" s="2528"/>
      <c r="D32" s="2528"/>
      <c r="E32" s="2528"/>
      <c r="F32" s="2529"/>
      <c r="G32" s="2534" t="s">
        <v>72</v>
      </c>
      <c r="H32" s="2583" t="s">
        <v>2571</v>
      </c>
      <c r="I32" s="2583"/>
      <c r="J32" s="2583"/>
      <c r="K32" s="2583"/>
      <c r="L32" s="2583"/>
      <c r="M32" s="2583"/>
      <c r="N32" s="2583"/>
      <c r="O32" s="2583"/>
      <c r="P32" s="2534" t="s">
        <v>72</v>
      </c>
      <c r="Q32" s="2575" t="s">
        <v>2572</v>
      </c>
      <c r="R32" s="2575"/>
      <c r="S32" s="2575"/>
      <c r="T32" s="2575"/>
      <c r="U32" s="2575"/>
      <c r="V32" s="2575"/>
      <c r="W32" s="2575"/>
      <c r="X32" s="2576"/>
      <c r="Y32" s="2534" t="s">
        <v>72</v>
      </c>
      <c r="Z32" s="2579" t="s">
        <v>2571</v>
      </c>
      <c r="AA32" s="2579"/>
      <c r="AB32" s="2579"/>
      <c r="AC32" s="2579"/>
      <c r="AD32" s="2579"/>
      <c r="AE32" s="2579"/>
      <c r="AF32" s="2579"/>
      <c r="AG32" s="2534" t="s">
        <v>72</v>
      </c>
      <c r="AH32" s="2579" t="s">
        <v>2572</v>
      </c>
      <c r="AI32" s="2579"/>
      <c r="AJ32" s="2579"/>
      <c r="AK32" s="2579"/>
      <c r="AL32" s="2579"/>
      <c r="AM32" s="2579"/>
      <c r="AN32" s="2581"/>
      <c r="AO32" s="1089" t="s">
        <v>2573</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5" customHeight="1">
      <c r="A33" s="2530"/>
      <c r="B33" s="2445"/>
      <c r="C33" s="2445"/>
      <c r="D33" s="2445"/>
      <c r="E33" s="2445"/>
      <c r="F33" s="2531"/>
      <c r="G33" s="2537"/>
      <c r="H33" s="2584"/>
      <c r="I33" s="2584"/>
      <c r="J33" s="2584"/>
      <c r="K33" s="2584"/>
      <c r="L33" s="2584"/>
      <c r="M33" s="2584"/>
      <c r="N33" s="2584"/>
      <c r="O33" s="2584"/>
      <c r="P33" s="2537"/>
      <c r="Q33" s="2577"/>
      <c r="R33" s="2577"/>
      <c r="S33" s="2577"/>
      <c r="T33" s="2577"/>
      <c r="U33" s="2577"/>
      <c r="V33" s="2577"/>
      <c r="W33" s="2577"/>
      <c r="X33" s="2578"/>
      <c r="Y33" s="2537"/>
      <c r="Z33" s="2580"/>
      <c r="AA33" s="2580"/>
      <c r="AB33" s="2580"/>
      <c r="AC33" s="2580"/>
      <c r="AD33" s="2580"/>
      <c r="AE33" s="2580"/>
      <c r="AF33" s="2580"/>
      <c r="AG33" s="2537"/>
      <c r="AH33" s="2580"/>
      <c r="AI33" s="2580"/>
      <c r="AJ33" s="2580"/>
      <c r="AK33" s="2580"/>
      <c r="AL33" s="2580"/>
      <c r="AM33" s="2580"/>
      <c r="AN33" s="2582"/>
      <c r="AO33" s="40"/>
      <c r="AP33" s="41"/>
    </row>
    <row r="34" spans="1:42" ht="12" customHeight="1">
      <c r="A34" s="2527" t="s">
        <v>283</v>
      </c>
      <c r="B34" s="2528"/>
      <c r="C34" s="2528"/>
      <c r="D34" s="2528"/>
      <c r="E34" s="2528"/>
      <c r="F34" s="2528"/>
      <c r="G34" s="2508" t="s">
        <v>300</v>
      </c>
      <c r="H34" s="2506"/>
      <c r="I34" s="2506" t="s">
        <v>2313</v>
      </c>
      <c r="J34" s="2506"/>
      <c r="K34" s="2506"/>
      <c r="L34" s="2506"/>
      <c r="M34" s="2506" t="s">
        <v>301</v>
      </c>
      <c r="N34" s="2506"/>
      <c r="O34" s="2506"/>
      <c r="P34" s="2506"/>
      <c r="Q34" s="2506" t="s">
        <v>302</v>
      </c>
      <c r="R34" s="2506"/>
      <c r="S34" s="2506"/>
      <c r="T34" s="2506"/>
      <c r="U34" s="2506" t="s">
        <v>303</v>
      </c>
      <c r="V34" s="2506"/>
      <c r="W34" s="2506"/>
      <c r="X34" s="2506"/>
      <c r="Y34" s="2508" t="s">
        <v>300</v>
      </c>
      <c r="Z34" s="2506"/>
      <c r="AA34" s="2506" t="s">
        <v>2311</v>
      </c>
      <c r="AB34" s="2506"/>
      <c r="AC34" s="2506"/>
      <c r="AD34" s="2506"/>
      <c r="AE34" s="2506" t="s">
        <v>301</v>
      </c>
      <c r="AF34" s="2506"/>
      <c r="AG34" s="2506"/>
      <c r="AH34" s="2506"/>
      <c r="AI34" s="2506" t="s">
        <v>302</v>
      </c>
      <c r="AJ34" s="2506"/>
      <c r="AK34" s="2506"/>
      <c r="AL34" s="2506"/>
      <c r="AM34" s="2506" t="s">
        <v>303</v>
      </c>
      <c r="AN34" s="2566"/>
      <c r="AO34" s="415" t="s">
        <v>1963</v>
      </c>
      <c r="AP34" s="406"/>
    </row>
    <row r="35" spans="1:42" ht="12.65" customHeight="1">
      <c r="A35" s="2532"/>
      <c r="B35" s="2444"/>
      <c r="C35" s="2444"/>
      <c r="D35" s="2444"/>
      <c r="E35" s="2444"/>
      <c r="F35" s="2444"/>
      <c r="G35" s="2509"/>
      <c r="H35" s="2507"/>
      <c r="I35" s="2507"/>
      <c r="J35" s="2507"/>
      <c r="K35" s="2507"/>
      <c r="L35" s="2507"/>
      <c r="M35" s="2507"/>
      <c r="N35" s="2507"/>
      <c r="O35" s="2507"/>
      <c r="P35" s="2507"/>
      <c r="Q35" s="2507"/>
      <c r="R35" s="2507"/>
      <c r="S35" s="2507"/>
      <c r="T35" s="2507"/>
      <c r="U35" s="2507"/>
      <c r="V35" s="2507"/>
      <c r="W35" s="2507"/>
      <c r="X35" s="2507"/>
      <c r="Y35" s="2509"/>
      <c r="Z35" s="2507"/>
      <c r="AA35" s="2507"/>
      <c r="AB35" s="2507"/>
      <c r="AC35" s="2507"/>
      <c r="AD35" s="2507"/>
      <c r="AE35" s="2507"/>
      <c r="AF35" s="2507"/>
      <c r="AG35" s="2507"/>
      <c r="AH35" s="2507"/>
      <c r="AI35" s="2507"/>
      <c r="AJ35" s="2507"/>
      <c r="AK35" s="2507"/>
      <c r="AL35" s="2507"/>
      <c r="AM35" s="2507"/>
      <c r="AN35" s="2567"/>
      <c r="AO35" s="415"/>
      <c r="AP35" s="406"/>
    </row>
    <row r="36" spans="1:42" ht="12.65" customHeight="1">
      <c r="A36" s="2532"/>
      <c r="B36" s="2444"/>
      <c r="C36" s="2444"/>
      <c r="D36" s="2444"/>
      <c r="E36" s="2444"/>
      <c r="F36" s="2444"/>
      <c r="G36" s="2509" t="s">
        <v>299</v>
      </c>
      <c r="H36" s="2507"/>
      <c r="I36" s="2507" t="s">
        <v>2311</v>
      </c>
      <c r="J36" s="2507"/>
      <c r="K36" s="2507"/>
      <c r="L36" s="2507"/>
      <c r="M36" s="2507" t="s">
        <v>301</v>
      </c>
      <c r="N36" s="2507"/>
      <c r="O36" s="2507"/>
      <c r="P36" s="2507"/>
      <c r="Q36" s="2507" t="s">
        <v>302</v>
      </c>
      <c r="R36" s="2507"/>
      <c r="S36" s="2507"/>
      <c r="T36" s="2507"/>
      <c r="U36" s="2507" t="s">
        <v>303</v>
      </c>
      <c r="V36" s="2507"/>
      <c r="W36" s="2507"/>
      <c r="X36" s="2507"/>
      <c r="Y36" s="2509" t="s">
        <v>299</v>
      </c>
      <c r="Z36" s="2507"/>
      <c r="AA36" s="2507" t="s">
        <v>2311</v>
      </c>
      <c r="AB36" s="2507"/>
      <c r="AC36" s="2507"/>
      <c r="AD36" s="2507"/>
      <c r="AE36" s="2507" t="s">
        <v>301</v>
      </c>
      <c r="AF36" s="2507"/>
      <c r="AG36" s="2507"/>
      <c r="AH36" s="2507"/>
      <c r="AI36" s="2507" t="s">
        <v>302</v>
      </c>
      <c r="AJ36" s="2507"/>
      <c r="AK36" s="2507"/>
      <c r="AL36" s="2507"/>
      <c r="AM36" s="2507" t="s">
        <v>303</v>
      </c>
      <c r="AN36" s="2567"/>
      <c r="AO36" s="415"/>
      <c r="AP36" s="406"/>
    </row>
    <row r="37" spans="1:42" ht="12.65" customHeight="1">
      <c r="A37" s="2530"/>
      <c r="B37" s="2445"/>
      <c r="C37" s="2445"/>
      <c r="D37" s="2445"/>
      <c r="E37" s="2445"/>
      <c r="F37" s="2445"/>
      <c r="G37" s="2545"/>
      <c r="H37" s="2541"/>
      <c r="I37" s="2541"/>
      <c r="J37" s="2541"/>
      <c r="K37" s="2541"/>
      <c r="L37" s="2541"/>
      <c r="M37" s="2541"/>
      <c r="N37" s="2541"/>
      <c r="O37" s="2541"/>
      <c r="P37" s="2541"/>
      <c r="Q37" s="2541"/>
      <c r="R37" s="2541"/>
      <c r="S37" s="2541"/>
      <c r="T37" s="2541"/>
      <c r="U37" s="2541"/>
      <c r="V37" s="2541"/>
      <c r="W37" s="2541"/>
      <c r="X37" s="2541"/>
      <c r="Y37" s="2545"/>
      <c r="Z37" s="2541"/>
      <c r="AA37" s="2541"/>
      <c r="AB37" s="2541"/>
      <c r="AC37" s="2541"/>
      <c r="AD37" s="2541"/>
      <c r="AE37" s="2541"/>
      <c r="AF37" s="2541"/>
      <c r="AG37" s="2541"/>
      <c r="AH37" s="2541"/>
      <c r="AI37" s="2541"/>
      <c r="AJ37" s="2541"/>
      <c r="AK37" s="2541"/>
      <c r="AL37" s="2541"/>
      <c r="AM37" s="2541"/>
      <c r="AN37" s="2568"/>
      <c r="AO37" s="415"/>
      <c r="AP37" s="406"/>
    </row>
    <row r="38" spans="1:42" ht="12.65" customHeight="1">
      <c r="A38" s="2506" t="s">
        <v>2311</v>
      </c>
      <c r="B38" s="2506"/>
      <c r="C38" s="2506"/>
      <c r="D38" s="2506"/>
      <c r="E38" s="2506" t="s">
        <v>301</v>
      </c>
      <c r="F38" s="2506"/>
      <c r="G38" s="2506"/>
      <c r="H38" s="2506"/>
      <c r="I38" s="2506" t="s">
        <v>302</v>
      </c>
      <c r="J38" s="2506"/>
      <c r="K38" s="2506"/>
      <c r="L38" s="2506"/>
      <c r="M38" s="2506" t="s">
        <v>303</v>
      </c>
      <c r="N38" s="2506"/>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2094</v>
      </c>
    </row>
    <row r="39" spans="1:42" ht="12.65" customHeight="1">
      <c r="A39" s="2507"/>
      <c r="B39" s="2507"/>
      <c r="C39" s="2507"/>
      <c r="D39" s="2507"/>
      <c r="E39" s="2507"/>
      <c r="F39" s="2507"/>
      <c r="G39" s="2507"/>
      <c r="H39" s="2507"/>
      <c r="I39" s="2507"/>
      <c r="J39" s="2507"/>
      <c r="K39" s="2507"/>
      <c r="L39" s="2507"/>
      <c r="M39" s="2507"/>
      <c r="N39" s="2507"/>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5" customHeight="1">
      <c r="A40" s="1103"/>
      <c r="B40" s="1103"/>
      <c r="C40" s="2524" t="s">
        <v>2580</v>
      </c>
      <c r="D40" s="2524"/>
      <c r="E40" s="2524"/>
      <c r="F40" s="2524"/>
      <c r="G40" s="2522" t="s">
        <v>304</v>
      </c>
      <c r="H40" s="2522"/>
      <c r="I40" s="2522"/>
      <c r="J40" s="2522"/>
      <c r="K40" s="2525">
        <f>一括入力シート!B44</f>
        <v>0</v>
      </c>
      <c r="L40" s="2525"/>
      <c r="M40" s="2525"/>
      <c r="N40" s="2525"/>
      <c r="O40" s="2525"/>
      <c r="P40" s="2525"/>
      <c r="Q40" s="2525"/>
      <c r="R40" s="2525"/>
      <c r="S40" s="2525"/>
      <c r="T40" s="2525"/>
      <c r="U40" s="2525"/>
      <c r="V40" s="2525"/>
      <c r="W40" s="2525"/>
      <c r="X40" s="2525"/>
      <c r="Y40" s="2525"/>
      <c r="Z40" s="2525"/>
      <c r="AA40" s="2525"/>
      <c r="AB40" s="2525"/>
      <c r="AC40" s="2525"/>
      <c r="AD40" s="2525"/>
      <c r="AE40" s="2525"/>
      <c r="AF40" s="2525"/>
      <c r="AG40" s="2525"/>
      <c r="AH40" s="2525"/>
      <c r="AI40" s="2525"/>
      <c r="AJ40" s="2525"/>
      <c r="AK40" s="2525"/>
      <c r="AL40" s="2525"/>
      <c r="AM40" s="2525"/>
      <c r="AN40" s="2525"/>
    </row>
    <row r="41" spans="1:42" ht="12.65" customHeight="1">
      <c r="A41" s="775"/>
      <c r="B41" s="775"/>
      <c r="C41" s="2524"/>
      <c r="D41" s="2524"/>
      <c r="E41" s="2524"/>
      <c r="F41" s="2524"/>
      <c r="G41" s="2523"/>
      <c r="H41" s="2523"/>
      <c r="I41" s="2523"/>
      <c r="J41" s="2523"/>
      <c r="K41" s="2526"/>
      <c r="L41" s="2526"/>
      <c r="M41" s="2526"/>
      <c r="N41" s="2526"/>
      <c r="O41" s="2526"/>
      <c r="P41" s="2526"/>
      <c r="Q41" s="2526"/>
      <c r="R41" s="2526"/>
      <c r="S41" s="2526"/>
      <c r="T41" s="2526"/>
      <c r="U41" s="2526"/>
      <c r="V41" s="2526"/>
      <c r="W41" s="2526"/>
      <c r="X41" s="2526"/>
      <c r="Y41" s="2526"/>
      <c r="Z41" s="2526"/>
      <c r="AA41" s="2526"/>
      <c r="AB41" s="2526"/>
      <c r="AC41" s="2526"/>
      <c r="AD41" s="2526"/>
      <c r="AE41" s="2526"/>
      <c r="AF41" s="2526"/>
      <c r="AG41" s="2526"/>
      <c r="AH41" s="2526"/>
      <c r="AI41" s="2526"/>
      <c r="AJ41" s="2526"/>
      <c r="AK41" s="2526"/>
      <c r="AL41" s="2526"/>
      <c r="AM41" s="2526"/>
      <c r="AN41" s="2526"/>
    </row>
    <row r="42" spans="1:42" ht="12.65" customHeight="1">
      <c r="A42" s="775"/>
      <c r="B42" s="775"/>
      <c r="C42" s="775"/>
      <c r="D42" s="775"/>
      <c r="E42" s="775"/>
      <c r="F42" s="775"/>
      <c r="G42" s="2520" t="s">
        <v>305</v>
      </c>
      <c r="H42" s="2520"/>
      <c r="I42" s="2520"/>
      <c r="J42" s="2520"/>
      <c r="K42" s="2546">
        <f>一括入力シート!B45</f>
        <v>0</v>
      </c>
      <c r="L42" s="2546"/>
      <c r="M42" s="2546"/>
      <c r="N42" s="2546"/>
      <c r="O42" s="2546"/>
      <c r="P42" s="2546"/>
      <c r="Q42" s="2546"/>
      <c r="R42" s="2546"/>
      <c r="S42" s="2546"/>
      <c r="T42" s="2546"/>
      <c r="U42" s="2546"/>
      <c r="V42" s="2546"/>
      <c r="W42" s="2546"/>
      <c r="X42" s="2546"/>
      <c r="Y42" s="2546"/>
      <c r="Z42" s="2546"/>
      <c r="AA42" s="2546"/>
      <c r="AB42" s="2546"/>
      <c r="AC42" s="2546"/>
      <c r="AD42" s="2546"/>
      <c r="AE42" s="2546"/>
      <c r="AF42" s="2546"/>
      <c r="AG42" s="2546"/>
      <c r="AH42" s="2546"/>
      <c r="AI42" s="2546"/>
      <c r="AJ42" s="2546"/>
      <c r="AK42" s="2546"/>
      <c r="AL42" s="2570"/>
      <c r="AM42" s="2570"/>
      <c r="AN42" s="2570"/>
    </row>
    <row r="43" spans="1:42" ht="12.65" customHeight="1">
      <c r="A43" s="775"/>
      <c r="B43" s="775"/>
      <c r="C43" s="775"/>
      <c r="D43" s="775"/>
      <c r="E43" s="775"/>
      <c r="F43" s="775"/>
      <c r="G43" s="2521"/>
      <c r="H43" s="2521"/>
      <c r="I43" s="2521"/>
      <c r="J43" s="2521"/>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6"/>
      <c r="AK43" s="2526"/>
      <c r="AL43" s="2544"/>
      <c r="AM43" s="2544"/>
      <c r="AN43" s="2544"/>
    </row>
    <row r="44" spans="1:42" ht="12.65" customHeight="1">
      <c r="A44" s="775"/>
      <c r="B44" s="775"/>
      <c r="C44" s="775"/>
      <c r="D44" s="775"/>
      <c r="E44" s="775"/>
      <c r="F44" s="775"/>
      <c r="G44" s="2520" t="s">
        <v>306</v>
      </c>
      <c r="H44" s="2520"/>
      <c r="I44" s="2520"/>
      <c r="J44" s="2520"/>
      <c r="K44" s="2548" t="s">
        <v>292</v>
      </c>
      <c r="L44" s="2549" t="str">
        <f>一括入力シート!B49</f>
        <v>078</v>
      </c>
      <c r="M44" s="2550"/>
      <c r="N44" s="2550"/>
      <c r="O44" s="2548" t="s">
        <v>309</v>
      </c>
      <c r="P44" s="2549">
        <f>一括入力シート!C49</f>
        <v>0</v>
      </c>
      <c r="Q44" s="2550"/>
      <c r="R44" s="2550"/>
      <c r="S44" s="2543" t="s">
        <v>310</v>
      </c>
      <c r="T44" s="2549">
        <f>一括入力シート!D49</f>
        <v>0</v>
      </c>
      <c r="U44" s="2550"/>
      <c r="V44" s="2550"/>
      <c r="W44" s="2550"/>
      <c r="X44" s="2547" t="s">
        <v>307</v>
      </c>
      <c r="Y44" s="2547"/>
      <c r="Z44" s="2547"/>
      <c r="AA44" s="2547"/>
      <c r="AB44" s="2548" t="s">
        <v>292</v>
      </c>
      <c r="AC44" s="2549">
        <f>一括入力シート!B51</f>
        <v>0</v>
      </c>
      <c r="AD44" s="2550"/>
      <c r="AE44" s="2550"/>
      <c r="AF44" s="2548" t="s">
        <v>309</v>
      </c>
      <c r="AG44" s="2549">
        <f>一括入力シート!C51</f>
        <v>0</v>
      </c>
      <c r="AH44" s="2550"/>
      <c r="AI44" s="2550"/>
      <c r="AJ44" s="2543" t="s">
        <v>310</v>
      </c>
      <c r="AK44" s="2549">
        <f>一括入力シート!D51</f>
        <v>0</v>
      </c>
      <c r="AL44" s="2550"/>
      <c r="AM44" s="2550"/>
      <c r="AN44" s="2550"/>
    </row>
    <row r="45" spans="1:42" ht="12.65" customHeight="1">
      <c r="A45" s="775"/>
      <c r="B45" s="775"/>
      <c r="C45" s="775"/>
      <c r="D45" s="775"/>
      <c r="E45" s="775"/>
      <c r="F45" s="775"/>
      <c r="G45" s="2521"/>
      <c r="H45" s="2521"/>
      <c r="I45" s="2521"/>
      <c r="J45" s="2521"/>
      <c r="K45" s="2523"/>
      <c r="L45" s="2551"/>
      <c r="M45" s="2551"/>
      <c r="N45" s="2551"/>
      <c r="O45" s="2523"/>
      <c r="P45" s="2551"/>
      <c r="Q45" s="2551"/>
      <c r="R45" s="2551"/>
      <c r="S45" s="2544"/>
      <c r="T45" s="2551"/>
      <c r="U45" s="2551"/>
      <c r="V45" s="2551"/>
      <c r="W45" s="2551"/>
      <c r="X45" s="2521"/>
      <c r="Y45" s="2521"/>
      <c r="Z45" s="2521"/>
      <c r="AA45" s="2521"/>
      <c r="AB45" s="2523"/>
      <c r="AC45" s="2551"/>
      <c r="AD45" s="2551"/>
      <c r="AE45" s="2551"/>
      <c r="AF45" s="2523"/>
      <c r="AG45" s="2551"/>
      <c r="AH45" s="2551"/>
      <c r="AI45" s="2551"/>
      <c r="AJ45" s="2544"/>
      <c r="AK45" s="2551"/>
      <c r="AL45" s="2551"/>
      <c r="AM45" s="2551"/>
      <c r="AN45" s="2551"/>
    </row>
    <row r="46" spans="1:42" ht="12.65" customHeight="1">
      <c r="A46" s="775"/>
      <c r="B46" s="775"/>
      <c r="C46" s="775"/>
      <c r="D46" s="775"/>
      <c r="E46" s="775"/>
      <c r="F46" s="775"/>
      <c r="G46" s="2520" t="s">
        <v>313</v>
      </c>
      <c r="H46" s="2520"/>
      <c r="I46" s="2520"/>
      <c r="J46" s="2520"/>
      <c r="K46" s="2571">
        <f>一括入力シート!B46</f>
        <v>0</v>
      </c>
      <c r="L46" s="2571"/>
      <c r="M46" s="2571"/>
      <c r="N46" s="2571"/>
      <c r="O46" s="2571"/>
      <c r="P46" s="2571"/>
      <c r="Q46" s="2571"/>
      <c r="R46" s="2571"/>
      <c r="S46" s="2571"/>
      <c r="T46" s="2571"/>
      <c r="U46" s="2571"/>
      <c r="V46" s="2571"/>
      <c r="W46" s="2571"/>
      <c r="X46" s="2520" t="s">
        <v>308</v>
      </c>
      <c r="Y46" s="2520"/>
      <c r="Z46" s="2520"/>
      <c r="AA46" s="2520"/>
      <c r="AB46" s="2534">
        <f>一括入力シート!B54</f>
        <v>0</v>
      </c>
      <c r="AC46" s="2534"/>
      <c r="AD46" s="2534"/>
      <c r="AE46" s="2534"/>
      <c r="AF46" s="2534"/>
      <c r="AG46" s="2534"/>
      <c r="AH46" s="2534"/>
      <c r="AI46" s="2534"/>
      <c r="AJ46" s="2534"/>
      <c r="AK46" s="2534"/>
      <c r="AL46" s="2570" t="s">
        <v>311</v>
      </c>
      <c r="AM46" s="2570"/>
      <c r="AN46" s="2570"/>
    </row>
    <row r="47" spans="1:42" ht="12.65" customHeight="1">
      <c r="A47" s="775"/>
      <c r="B47" s="775"/>
      <c r="C47" s="775"/>
      <c r="D47" s="775"/>
      <c r="E47" s="775"/>
      <c r="F47" s="775"/>
      <c r="G47" s="2521"/>
      <c r="H47" s="2521"/>
      <c r="I47" s="2521"/>
      <c r="J47" s="2521"/>
      <c r="K47" s="2537"/>
      <c r="L47" s="2537"/>
      <c r="M47" s="2537"/>
      <c r="N47" s="2537"/>
      <c r="O47" s="2537"/>
      <c r="P47" s="2537"/>
      <c r="Q47" s="2537"/>
      <c r="R47" s="2537"/>
      <c r="S47" s="2537"/>
      <c r="T47" s="2537"/>
      <c r="U47" s="2537"/>
      <c r="V47" s="2537"/>
      <c r="W47" s="2537"/>
      <c r="X47" s="2521"/>
      <c r="Y47" s="2521"/>
      <c r="Z47" s="2521"/>
      <c r="AA47" s="2521"/>
      <c r="AB47" s="2537"/>
      <c r="AC47" s="2537"/>
      <c r="AD47" s="2537"/>
      <c r="AE47" s="2537"/>
      <c r="AF47" s="2537"/>
      <c r="AG47" s="2537"/>
      <c r="AH47" s="2537"/>
      <c r="AI47" s="2537"/>
      <c r="AJ47" s="2537"/>
      <c r="AK47" s="2537"/>
      <c r="AL47" s="2544"/>
      <c r="AM47" s="2544"/>
      <c r="AN47" s="2544"/>
    </row>
    <row r="48" spans="1:42" ht="12.65"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5"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5" customHeight="1">
      <c r="A50" s="2569" t="s">
        <v>2589</v>
      </c>
      <c r="B50" s="2569"/>
      <c r="C50" s="2569"/>
      <c r="D50" s="2569"/>
      <c r="E50" s="2569"/>
      <c r="F50" s="2569"/>
      <c r="G50" s="2569"/>
      <c r="H50" s="2569"/>
      <c r="I50" s="2569"/>
      <c r="J50" s="2569"/>
      <c r="K50" s="2569"/>
      <c r="L50" s="2569"/>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row>
    <row r="51" spans="1:40" ht="12.65" customHeight="1">
      <c r="A51" s="2569"/>
      <c r="B51" s="2569"/>
      <c r="C51" s="2569"/>
      <c r="D51" s="2569"/>
      <c r="E51" s="2569"/>
      <c r="F51" s="2569"/>
      <c r="G51" s="2569"/>
      <c r="H51" s="2569"/>
      <c r="I51" s="2569"/>
      <c r="J51" s="2569"/>
      <c r="K51" s="2569"/>
      <c r="L51" s="2569"/>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row>
    <row r="52" spans="1:40" ht="12.65" customHeight="1">
      <c r="A52" s="2569"/>
      <c r="B52" s="2569"/>
      <c r="C52" s="2569"/>
      <c r="D52" s="2569"/>
      <c r="E52" s="2569"/>
      <c r="F52" s="2569"/>
      <c r="G52" s="2569"/>
      <c r="H52" s="2569"/>
      <c r="I52" s="2569"/>
      <c r="J52" s="2569"/>
      <c r="K52" s="2569"/>
      <c r="L52" s="2569"/>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row>
    <row r="53" spans="1:40" ht="12.65" customHeight="1">
      <c r="A53" s="2569"/>
      <c r="B53" s="2569"/>
      <c r="C53" s="2569"/>
      <c r="D53" s="2569"/>
      <c r="E53" s="2569"/>
      <c r="F53" s="2569"/>
      <c r="G53" s="2569"/>
      <c r="H53" s="2569"/>
      <c r="I53" s="2569"/>
      <c r="J53" s="2569"/>
      <c r="K53" s="2569"/>
      <c r="L53" s="2569"/>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row>
    <row r="54" spans="1:40" ht="12.65" customHeight="1">
      <c r="A54" s="2569"/>
      <c r="B54" s="2569"/>
      <c r="C54" s="2569"/>
      <c r="D54" s="2569"/>
      <c r="E54" s="2569"/>
      <c r="F54" s="2569"/>
      <c r="G54" s="2569"/>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row>
    <row r="55" spans="1:40" ht="12.65" customHeight="1">
      <c r="A55" s="2569"/>
      <c r="B55" s="2569"/>
      <c r="C55" s="2569"/>
      <c r="D55" s="2569"/>
      <c r="E55" s="2569"/>
      <c r="F55" s="2569"/>
      <c r="G55" s="2569"/>
      <c r="H55" s="2569"/>
      <c r="I55" s="2569"/>
      <c r="J55" s="2569"/>
      <c r="K55" s="2569"/>
      <c r="L55" s="2569"/>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row>
    <row r="56" spans="1:40" ht="12.65" customHeight="1">
      <c r="A56" s="2569"/>
      <c r="B56" s="2569"/>
      <c r="C56" s="2569"/>
      <c r="D56" s="2569"/>
      <c r="E56" s="2569"/>
      <c r="F56" s="2569"/>
      <c r="G56" s="2569"/>
      <c r="H56" s="2569"/>
      <c r="I56" s="2569"/>
      <c r="J56" s="2569"/>
      <c r="K56" s="2569"/>
      <c r="L56" s="2569"/>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row>
    <row r="57" spans="1:40" ht="12.65" customHeight="1">
      <c r="A57" s="2569"/>
      <c r="B57" s="2569"/>
      <c r="C57" s="2569"/>
      <c r="D57" s="2569"/>
      <c r="E57" s="2569"/>
      <c r="F57" s="2569"/>
      <c r="G57" s="2569"/>
      <c r="H57" s="2569"/>
      <c r="I57" s="2569"/>
      <c r="J57" s="2569"/>
      <c r="K57" s="2569"/>
      <c r="L57" s="2569"/>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row>
    <row r="58" spans="1:40" ht="12.65" customHeight="1">
      <c r="A58" s="2569"/>
      <c r="B58" s="2569"/>
      <c r="C58" s="2569"/>
      <c r="D58" s="2569"/>
      <c r="E58" s="2569"/>
      <c r="F58" s="2569"/>
      <c r="G58" s="2569"/>
      <c r="H58" s="2569"/>
      <c r="I58" s="2569"/>
      <c r="J58" s="2569"/>
      <c r="K58" s="2569"/>
      <c r="L58" s="2569"/>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row>
    <row r="59" spans="1:40" ht="12.65" customHeight="1">
      <c r="A59" s="2569"/>
      <c r="B59" s="2569"/>
      <c r="C59" s="2569"/>
      <c r="D59" s="2569"/>
      <c r="E59" s="2569"/>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row>
    <row r="60" spans="1:40" ht="12.65" customHeight="1">
      <c r="A60" s="2569"/>
      <c r="B60" s="2569"/>
      <c r="C60" s="2569"/>
      <c r="D60" s="2569"/>
      <c r="E60" s="2569"/>
      <c r="F60" s="2569"/>
      <c r="G60" s="2569"/>
      <c r="H60" s="2569"/>
      <c r="I60" s="2569"/>
      <c r="J60" s="2569"/>
      <c r="K60" s="2569"/>
      <c r="L60" s="2569"/>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row>
    <row r="61" spans="1:40" ht="12.65" customHeight="1">
      <c r="A61" s="2569"/>
      <c r="B61" s="2569"/>
      <c r="C61" s="2569"/>
      <c r="D61" s="2569"/>
      <c r="E61" s="2569"/>
      <c r="F61" s="2569"/>
      <c r="G61" s="2569"/>
      <c r="H61" s="2569"/>
      <c r="I61" s="2569"/>
      <c r="J61" s="2569"/>
      <c r="K61" s="2569"/>
      <c r="L61" s="2569"/>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row>
    <row r="62" spans="1:40" ht="12.65" customHeight="1">
      <c r="A62" s="2569"/>
      <c r="B62" s="2569"/>
      <c r="C62" s="2569"/>
      <c r="D62" s="2569"/>
      <c r="E62" s="2569"/>
      <c r="F62" s="2569"/>
      <c r="G62" s="2569"/>
      <c r="H62" s="2569"/>
      <c r="I62" s="2569"/>
      <c r="J62" s="2569"/>
      <c r="K62" s="2569"/>
      <c r="L62" s="2569"/>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row>
    <row r="63" spans="1:40" ht="12.65" customHeight="1">
      <c r="A63" s="2569"/>
      <c r="B63" s="2569"/>
      <c r="C63" s="2569"/>
      <c r="D63" s="2569"/>
      <c r="E63" s="2569"/>
      <c r="F63" s="2569"/>
      <c r="G63" s="2569"/>
      <c r="H63" s="2569"/>
      <c r="I63" s="2569"/>
      <c r="J63" s="2569"/>
      <c r="K63" s="2569"/>
      <c r="L63" s="2569"/>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row>
    <row r="64" spans="1:40" ht="12.65" customHeight="1">
      <c r="A64" s="2569"/>
      <c r="B64" s="2569"/>
      <c r="C64" s="2569"/>
      <c r="D64" s="2569"/>
      <c r="E64" s="2569"/>
      <c r="F64" s="2569"/>
      <c r="G64" s="2569"/>
      <c r="H64" s="2569"/>
      <c r="I64" s="2569"/>
      <c r="J64" s="2569"/>
      <c r="K64" s="2569"/>
      <c r="L64" s="2569"/>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row>
    <row r="65" spans="1:75" ht="12.65" customHeight="1">
      <c r="A65" s="2569"/>
      <c r="B65" s="2569"/>
      <c r="C65" s="2569"/>
      <c r="D65" s="2569"/>
      <c r="E65" s="2569"/>
      <c r="F65" s="2569"/>
      <c r="G65" s="2569"/>
      <c r="H65" s="2569"/>
      <c r="I65" s="2569"/>
      <c r="J65" s="2569"/>
      <c r="K65" s="2569"/>
      <c r="L65" s="2569"/>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row>
    <row r="66" spans="1:75" ht="12.65" customHeight="1">
      <c r="A66" s="2569"/>
      <c r="B66" s="2569"/>
      <c r="C66" s="2569"/>
      <c r="D66" s="2569"/>
      <c r="E66" s="2569"/>
      <c r="F66" s="2569"/>
      <c r="G66" s="2569"/>
      <c r="H66" s="2569"/>
      <c r="I66" s="2569"/>
      <c r="J66" s="2569"/>
      <c r="K66" s="2569"/>
      <c r="L66" s="2569"/>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row>
    <row r="67" spans="1:75" ht="12.65" customHeight="1">
      <c r="A67" s="2569"/>
      <c r="B67" s="2569"/>
      <c r="C67" s="2569"/>
      <c r="D67" s="2569"/>
      <c r="E67" s="2569"/>
      <c r="F67" s="2569"/>
      <c r="G67" s="2569"/>
      <c r="H67" s="2569"/>
      <c r="I67" s="2569"/>
      <c r="J67" s="2569"/>
      <c r="K67" s="2569"/>
      <c r="L67" s="2569"/>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row>
    <row r="68" spans="1:75" ht="12.65"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5" customHeight="1">
      <c r="A69" s="2572" t="s">
        <v>2591</v>
      </c>
      <c r="B69" s="2572"/>
      <c r="C69" s="2572"/>
      <c r="D69" s="2572"/>
      <c r="E69" s="2572"/>
      <c r="F69" s="2572"/>
      <c r="G69" s="2572"/>
      <c r="H69" s="2572"/>
      <c r="I69" s="2572"/>
      <c r="J69" s="2572"/>
      <c r="K69" s="2572"/>
      <c r="L69" s="2572"/>
      <c r="M69" s="2572"/>
      <c r="N69" s="2572"/>
      <c r="O69" s="2572"/>
      <c r="P69" s="2572"/>
      <c r="Q69" s="2572"/>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1697</v>
      </c>
    </row>
    <row r="70" spans="1:75" s="179" customFormat="1" ht="12.65"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5"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5"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5"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5"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5"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5"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5" customHeight="1">
      <c r="A77" s="2540" t="s">
        <v>282</v>
      </c>
      <c r="B77" s="2540"/>
      <c r="C77" s="2540"/>
      <c r="D77" s="2540"/>
      <c r="E77" s="2540"/>
      <c r="F77" s="2540"/>
      <c r="G77" s="2540"/>
      <c r="H77" s="2540"/>
      <c r="I77" s="2540"/>
      <c r="J77" s="2540"/>
      <c r="K77" s="2540"/>
      <c r="L77" s="2540"/>
      <c r="M77" s="2540"/>
      <c r="N77" s="2540"/>
      <c r="O77" s="2540"/>
      <c r="P77" s="2540"/>
      <c r="Q77" s="2540"/>
      <c r="R77" s="2540"/>
      <c r="S77" s="2540"/>
      <c r="T77" s="2540"/>
      <c r="U77" s="2540"/>
      <c r="V77" s="2540"/>
      <c r="W77" s="2540"/>
      <c r="X77" s="2540"/>
      <c r="Y77" s="2540"/>
      <c r="Z77" s="2540"/>
      <c r="AA77" s="2540"/>
      <c r="AB77" s="2540"/>
      <c r="AC77" s="2540"/>
      <c r="AD77" s="2540"/>
      <c r="AE77" s="2540"/>
      <c r="AF77" s="2540"/>
      <c r="AG77" s="2540"/>
      <c r="AH77" s="2540"/>
      <c r="AI77" s="2540"/>
      <c r="AJ77" s="2540"/>
      <c r="AK77" s="2540"/>
      <c r="AL77" s="2540"/>
      <c r="AM77" s="2540"/>
      <c r="AN77" s="2540"/>
    </row>
    <row r="78" spans="1:75" ht="12.65" customHeight="1">
      <c r="A78" s="2540"/>
      <c r="B78" s="2540"/>
      <c r="C78" s="2540"/>
      <c r="D78" s="2540"/>
      <c r="E78" s="2540"/>
      <c r="F78" s="2540"/>
      <c r="G78" s="2540"/>
      <c r="H78" s="2540"/>
      <c r="I78" s="2540"/>
      <c r="J78" s="2540"/>
      <c r="K78" s="2540"/>
      <c r="L78" s="2540"/>
      <c r="M78" s="2540"/>
      <c r="N78" s="2540"/>
      <c r="O78" s="2540"/>
      <c r="P78" s="2540"/>
      <c r="Q78" s="2540"/>
      <c r="R78" s="2540"/>
      <c r="S78" s="2540"/>
      <c r="T78" s="2540"/>
      <c r="U78" s="2540"/>
      <c r="V78" s="2540"/>
      <c r="W78" s="2540"/>
      <c r="X78" s="2540"/>
      <c r="Y78" s="2540"/>
      <c r="Z78" s="2540"/>
      <c r="AA78" s="2540"/>
      <c r="AB78" s="2540"/>
      <c r="AC78" s="2540"/>
      <c r="AD78" s="2540"/>
      <c r="AE78" s="2540"/>
      <c r="AF78" s="2540"/>
      <c r="AG78" s="2540"/>
      <c r="AH78" s="2540"/>
      <c r="AI78" s="2540"/>
      <c r="AJ78" s="2540"/>
      <c r="AK78" s="2540"/>
      <c r="AL78" s="2540"/>
      <c r="AM78" s="2540"/>
      <c r="AN78" s="2540"/>
    </row>
    <row r="79" spans="1:75" ht="12.65" customHeight="1">
      <c r="A79" s="2540"/>
      <c r="B79" s="2540"/>
      <c r="C79" s="2540"/>
      <c r="D79" s="2540"/>
      <c r="E79" s="2540"/>
      <c r="F79" s="2540"/>
      <c r="G79" s="2540"/>
      <c r="H79" s="2540"/>
      <c r="I79" s="2540"/>
      <c r="J79" s="2540"/>
      <c r="K79" s="2540"/>
      <c r="L79" s="2540"/>
      <c r="M79" s="2540"/>
      <c r="N79" s="2540"/>
      <c r="O79" s="2540"/>
      <c r="P79" s="2540"/>
      <c r="Q79" s="2540"/>
      <c r="R79" s="2540"/>
      <c r="S79" s="2540"/>
      <c r="T79" s="2540"/>
      <c r="U79" s="2540"/>
      <c r="V79" s="2540"/>
      <c r="W79" s="2540"/>
      <c r="X79" s="2540"/>
      <c r="Y79" s="2540"/>
      <c r="Z79" s="2540"/>
      <c r="AA79" s="2540"/>
      <c r="AB79" s="2540"/>
      <c r="AC79" s="2540"/>
      <c r="AD79" s="2540"/>
      <c r="AE79" s="2540"/>
      <c r="AF79" s="2540"/>
      <c r="AG79" s="2540"/>
      <c r="AH79" s="2540"/>
      <c r="AI79" s="2540"/>
      <c r="AJ79" s="2540"/>
      <c r="AK79" s="2540"/>
      <c r="AL79" s="2540"/>
      <c r="AM79" s="2540"/>
      <c r="AN79" s="2540"/>
    </row>
    <row r="80" spans="1:75" ht="12.65" customHeight="1">
      <c r="A80" s="2542" t="s">
        <v>2590</v>
      </c>
      <c r="B80" s="2542"/>
      <c r="C80" s="2542"/>
      <c r="D80" s="2542"/>
      <c r="E80" s="2542"/>
      <c r="F80" s="2542"/>
      <c r="G80" s="2542"/>
      <c r="H80" s="2542"/>
      <c r="I80" s="2542"/>
      <c r="J80" s="2542"/>
      <c r="K80" s="2542"/>
      <c r="L80" s="2542"/>
      <c r="M80" s="2542"/>
      <c r="N80" s="2542"/>
      <c r="O80" s="2542"/>
      <c r="P80" s="2542"/>
      <c r="Q80" s="2542"/>
      <c r="R80" s="2542"/>
      <c r="S80" s="2542"/>
      <c r="T80" s="2542"/>
      <c r="U80" s="2542"/>
      <c r="V80" s="2542"/>
      <c r="W80" s="2542"/>
      <c r="X80" s="2542"/>
      <c r="Y80" s="2542"/>
      <c r="Z80" s="2542"/>
      <c r="AA80" s="2542"/>
      <c r="AB80" s="2542"/>
      <c r="AC80" s="775"/>
      <c r="AD80" s="775"/>
      <c r="AE80" s="775"/>
      <c r="AF80" s="775"/>
      <c r="AG80" s="775"/>
      <c r="AH80" s="775"/>
      <c r="AI80" s="775"/>
      <c r="AJ80" s="775"/>
      <c r="AK80" s="775"/>
      <c r="AL80" s="775"/>
      <c r="AM80" s="775"/>
      <c r="AN80" s="775"/>
    </row>
    <row r="81" spans="1:40" ht="12.65" customHeight="1">
      <c r="A81" s="2542"/>
      <c r="B81" s="2542"/>
      <c r="C81" s="2542"/>
      <c r="D81" s="2542"/>
      <c r="E81" s="2542"/>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775"/>
      <c r="AD81" s="775"/>
      <c r="AE81" s="775"/>
      <c r="AF81" s="775"/>
      <c r="AG81" s="775"/>
      <c r="AH81" s="775"/>
      <c r="AI81" s="775"/>
      <c r="AJ81" s="775"/>
      <c r="AK81" s="775"/>
      <c r="AL81" s="775"/>
      <c r="AM81" s="775"/>
      <c r="AN81" s="775"/>
    </row>
    <row r="82" spans="1:40" ht="12.65" customHeight="1">
      <c r="A82" s="2524" t="s">
        <v>276</v>
      </c>
      <c r="B82" s="2524"/>
      <c r="C82" s="2524"/>
      <c r="D82" s="2524"/>
      <c r="E82" s="2524"/>
      <c r="F82" s="2524"/>
      <c r="G82" s="2524"/>
      <c r="H82" s="2524"/>
      <c r="I82" s="2524"/>
      <c r="J82" s="2524"/>
      <c r="K82" s="2524"/>
      <c r="L82" s="2524"/>
      <c r="M82" s="2524"/>
      <c r="N82" s="2524"/>
      <c r="O82" s="2524"/>
      <c r="P82" s="2524"/>
      <c r="Q82" s="2524"/>
      <c r="R82" s="2524"/>
      <c r="S82" s="2524"/>
      <c r="T82" s="2524"/>
      <c r="U82" s="2524"/>
      <c r="V82" s="2524"/>
      <c r="W82" s="2524"/>
      <c r="X82" s="2524"/>
      <c r="Y82" s="2524"/>
      <c r="Z82" s="2524"/>
      <c r="AA82" s="2524"/>
      <c r="AB82" s="2524"/>
      <c r="AC82" s="2524"/>
      <c r="AD82" s="2524"/>
      <c r="AE82" s="2524"/>
      <c r="AF82" s="2524"/>
      <c r="AG82" s="2524"/>
      <c r="AH82" s="2524"/>
      <c r="AI82" s="2524"/>
      <c r="AJ82" s="2524"/>
      <c r="AK82" s="2524"/>
      <c r="AL82" s="2524"/>
      <c r="AM82" s="2524"/>
      <c r="AN82" s="2524"/>
    </row>
    <row r="83" spans="1:40" ht="12.65" customHeight="1">
      <c r="A83" s="2524"/>
      <c r="B83" s="2524"/>
      <c r="C83" s="2524"/>
      <c r="D83" s="2524"/>
      <c r="E83" s="2524"/>
      <c r="F83" s="2524"/>
      <c r="G83" s="2524"/>
      <c r="H83" s="2524"/>
      <c r="I83" s="2524"/>
      <c r="J83" s="2524"/>
      <c r="K83" s="2524"/>
      <c r="L83" s="2524"/>
      <c r="M83" s="2524"/>
      <c r="N83" s="2524"/>
      <c r="O83" s="2524"/>
      <c r="P83" s="2524"/>
      <c r="Q83" s="2524"/>
      <c r="R83" s="2524"/>
      <c r="S83" s="2524"/>
      <c r="T83" s="2524"/>
      <c r="U83" s="2524"/>
      <c r="V83" s="2524"/>
      <c r="W83" s="2524"/>
      <c r="X83" s="2524"/>
      <c r="Y83" s="2524"/>
      <c r="Z83" s="2524"/>
      <c r="AA83" s="2524"/>
      <c r="AB83" s="2524"/>
      <c r="AC83" s="2524"/>
      <c r="AD83" s="2524"/>
      <c r="AE83" s="2524"/>
      <c r="AF83" s="2524"/>
      <c r="AG83" s="2524"/>
      <c r="AH83" s="2524"/>
      <c r="AI83" s="2524"/>
      <c r="AJ83" s="2524"/>
      <c r="AK83" s="2524"/>
      <c r="AL83" s="2524"/>
      <c r="AM83" s="2524"/>
      <c r="AN83" s="2524"/>
    </row>
    <row r="84" spans="1:40" ht="12.65" customHeight="1">
      <c r="A84" s="2524" t="s">
        <v>277</v>
      </c>
      <c r="B84" s="2524"/>
      <c r="C84" s="2524"/>
      <c r="D84" s="2524"/>
      <c r="E84" s="2524"/>
      <c r="F84" s="2524"/>
      <c r="G84" s="2524"/>
      <c r="H84" s="2524"/>
      <c r="I84" s="2524"/>
      <c r="J84" s="2524"/>
      <c r="K84" s="2524"/>
      <c r="L84" s="2524"/>
      <c r="M84" s="2524"/>
      <c r="N84" s="2524"/>
      <c r="O84" s="2524"/>
      <c r="P84" s="2524"/>
      <c r="Q84" s="2524"/>
      <c r="R84" s="2524"/>
      <c r="S84" s="2524"/>
      <c r="T84" s="2524"/>
      <c r="U84" s="2524"/>
      <c r="V84" s="2524"/>
      <c r="W84" s="2524"/>
      <c r="X84" s="2524"/>
      <c r="Y84" s="2524"/>
      <c r="Z84" s="2524"/>
      <c r="AA84" s="2524"/>
      <c r="AB84" s="2524"/>
      <c r="AC84" s="2524"/>
      <c r="AD84" s="2524"/>
      <c r="AE84" s="2524"/>
      <c r="AF84" s="2524"/>
      <c r="AG84" s="2524"/>
      <c r="AH84" s="2524"/>
      <c r="AI84" s="2524"/>
      <c r="AJ84" s="2524"/>
      <c r="AK84" s="2524"/>
      <c r="AL84" s="2524"/>
      <c r="AM84" s="2524"/>
      <c r="AN84" s="2524"/>
    </row>
    <row r="85" spans="1:40" ht="12.65" customHeight="1">
      <c r="A85" s="2524"/>
      <c r="B85" s="2524"/>
      <c r="C85" s="2524"/>
      <c r="D85" s="2524"/>
      <c r="E85" s="2524"/>
      <c r="F85" s="2524"/>
      <c r="G85" s="2524"/>
      <c r="H85" s="2524"/>
      <c r="I85" s="2524"/>
      <c r="J85" s="2524"/>
      <c r="K85" s="2524"/>
      <c r="L85" s="2524"/>
      <c r="M85" s="2524"/>
      <c r="N85" s="2524"/>
      <c r="O85" s="2524"/>
      <c r="P85" s="2524"/>
      <c r="Q85" s="2524"/>
      <c r="R85" s="2524"/>
      <c r="S85" s="2524"/>
      <c r="T85" s="2524"/>
      <c r="U85" s="2524"/>
      <c r="V85" s="2524"/>
      <c r="W85" s="2524"/>
      <c r="X85" s="2524"/>
      <c r="Y85" s="2524"/>
      <c r="Z85" s="2524"/>
      <c r="AA85" s="2524"/>
      <c r="AB85" s="2524"/>
      <c r="AC85" s="2524"/>
      <c r="AD85" s="2524"/>
      <c r="AE85" s="2524"/>
      <c r="AF85" s="2524"/>
      <c r="AG85" s="2524"/>
      <c r="AH85" s="2524"/>
      <c r="AI85" s="2524"/>
      <c r="AJ85" s="2524"/>
      <c r="AK85" s="2524"/>
      <c r="AL85" s="2524"/>
      <c r="AM85" s="2524"/>
      <c r="AN85" s="2524"/>
    </row>
    <row r="86" spans="1:40" ht="12.65" customHeight="1">
      <c r="A86" s="2527" t="s">
        <v>278</v>
      </c>
      <c r="B86" s="2528"/>
      <c r="C86" s="2528"/>
      <c r="D86" s="2528"/>
      <c r="E86" s="2528"/>
      <c r="F86" s="2529"/>
      <c r="G86" s="2533">
        <f>G18</f>
        <v>0</v>
      </c>
      <c r="H86" s="2534"/>
      <c r="I86" s="2534"/>
      <c r="J86" s="2534"/>
      <c r="K86" s="2534"/>
      <c r="L86" s="2534"/>
      <c r="M86" s="2534"/>
      <c r="N86" s="2534"/>
      <c r="O86" s="2534"/>
      <c r="P86" s="2534"/>
      <c r="Q86" s="2534"/>
      <c r="R86" s="2534"/>
      <c r="S86" s="2534"/>
      <c r="T86" s="2534"/>
      <c r="U86" s="2534"/>
      <c r="V86" s="2534"/>
      <c r="W86" s="2534"/>
      <c r="X86" s="2534"/>
      <c r="Y86" s="2534"/>
      <c r="Z86" s="2534"/>
      <c r="AA86" s="2534"/>
      <c r="AB86" s="2534"/>
      <c r="AC86" s="2534"/>
      <c r="AD86" s="2534"/>
      <c r="AE86" s="2534"/>
      <c r="AF86" s="2534"/>
      <c r="AG86" s="2534"/>
      <c r="AH86" s="2534"/>
      <c r="AI86" s="2534"/>
      <c r="AJ86" s="2534"/>
      <c r="AK86" s="2534"/>
      <c r="AL86" s="2534"/>
      <c r="AM86" s="2534"/>
      <c r="AN86" s="2535"/>
    </row>
    <row r="87" spans="1:40" ht="12.65" customHeight="1">
      <c r="A87" s="2530"/>
      <c r="B87" s="2445"/>
      <c r="C87" s="2445"/>
      <c r="D87" s="2445"/>
      <c r="E87" s="2445"/>
      <c r="F87" s="2531"/>
      <c r="G87" s="2536"/>
      <c r="H87" s="2537"/>
      <c r="I87" s="2537"/>
      <c r="J87" s="2537"/>
      <c r="K87" s="2537"/>
      <c r="L87" s="2537"/>
      <c r="M87" s="2537"/>
      <c r="N87" s="2537"/>
      <c r="O87" s="2537"/>
      <c r="P87" s="2537"/>
      <c r="Q87" s="2537"/>
      <c r="R87" s="2537"/>
      <c r="S87" s="2537"/>
      <c r="T87" s="2537"/>
      <c r="U87" s="2537"/>
      <c r="V87" s="2537"/>
      <c r="W87" s="2537"/>
      <c r="X87" s="2537"/>
      <c r="Y87" s="2537"/>
      <c r="Z87" s="2537"/>
      <c r="AA87" s="2537"/>
      <c r="AB87" s="2537"/>
      <c r="AC87" s="2537"/>
      <c r="AD87" s="2537"/>
      <c r="AE87" s="2537"/>
      <c r="AF87" s="2537"/>
      <c r="AG87" s="2537"/>
      <c r="AH87" s="2537"/>
      <c r="AI87" s="2537"/>
      <c r="AJ87" s="2537"/>
      <c r="AK87" s="2537"/>
      <c r="AL87" s="2537"/>
      <c r="AM87" s="2537"/>
      <c r="AN87" s="2538"/>
    </row>
    <row r="88" spans="1:40" ht="12.65" customHeight="1">
      <c r="A88" s="2527" t="s">
        <v>279</v>
      </c>
      <c r="B88" s="2528"/>
      <c r="C88" s="2528"/>
      <c r="D88" s="2528"/>
      <c r="E88" s="2528"/>
      <c r="F88" s="2529"/>
      <c r="G88" s="2533">
        <f>G20</f>
        <v>0</v>
      </c>
      <c r="H88" s="2534"/>
      <c r="I88" s="2534"/>
      <c r="J88" s="2534"/>
      <c r="K88" s="2534"/>
      <c r="L88" s="2534"/>
      <c r="M88" s="2534"/>
      <c r="N88" s="2534"/>
      <c r="O88" s="2534"/>
      <c r="P88" s="2534"/>
      <c r="Q88" s="2534"/>
      <c r="R88" s="2534"/>
      <c r="S88" s="2534"/>
      <c r="T88" s="2534"/>
      <c r="U88" s="2534"/>
      <c r="V88" s="2534"/>
      <c r="W88" s="2534"/>
      <c r="X88" s="2534"/>
      <c r="Y88" s="2534"/>
      <c r="Z88" s="2534"/>
      <c r="AA88" s="2534"/>
      <c r="AB88" s="2534"/>
      <c r="AC88" s="2534"/>
      <c r="AD88" s="2534"/>
      <c r="AE88" s="2534"/>
      <c r="AF88" s="2534"/>
      <c r="AG88" s="2534"/>
      <c r="AH88" s="2534"/>
      <c r="AI88" s="2534"/>
      <c r="AJ88" s="2534"/>
      <c r="AK88" s="2534"/>
      <c r="AL88" s="2534"/>
      <c r="AM88" s="2534"/>
      <c r="AN88" s="2535"/>
    </row>
    <row r="89" spans="1:40" ht="12.65" customHeight="1">
      <c r="A89" s="2532"/>
      <c r="B89" s="2444"/>
      <c r="C89" s="2444"/>
      <c r="D89" s="2444"/>
      <c r="E89" s="2444"/>
      <c r="F89" s="2552"/>
      <c r="G89" s="2536"/>
      <c r="H89" s="2537"/>
      <c r="I89" s="2537"/>
      <c r="J89" s="2537"/>
      <c r="K89" s="2537"/>
      <c r="L89" s="2537"/>
      <c r="M89" s="2537"/>
      <c r="N89" s="2537"/>
      <c r="O89" s="2537"/>
      <c r="P89" s="2537"/>
      <c r="Q89" s="2537"/>
      <c r="R89" s="2537"/>
      <c r="S89" s="2537"/>
      <c r="T89" s="2537"/>
      <c r="U89" s="2537"/>
      <c r="V89" s="2537"/>
      <c r="W89" s="2537"/>
      <c r="X89" s="2537"/>
      <c r="Y89" s="2537"/>
      <c r="Z89" s="2537"/>
      <c r="AA89" s="2537"/>
      <c r="AB89" s="2537"/>
      <c r="AC89" s="2537"/>
      <c r="AD89" s="2537"/>
      <c r="AE89" s="2537"/>
      <c r="AF89" s="2537"/>
      <c r="AG89" s="2537"/>
      <c r="AH89" s="2537"/>
      <c r="AI89" s="2537"/>
      <c r="AJ89" s="2537"/>
      <c r="AK89" s="2537"/>
      <c r="AL89" s="2537"/>
      <c r="AM89" s="2537"/>
      <c r="AN89" s="2538"/>
    </row>
    <row r="90" spans="1:40" ht="12.65" customHeight="1">
      <c r="A90" s="2532"/>
      <c r="B90" s="2444"/>
      <c r="C90" s="2444"/>
      <c r="D90" s="2444"/>
      <c r="E90" s="2444"/>
      <c r="F90" s="2552"/>
      <c r="G90" s="2557" t="s">
        <v>284</v>
      </c>
      <c r="H90" s="2558"/>
      <c r="I90" s="2558"/>
      <c r="J90" s="2558"/>
      <c r="K90" s="2512" t="s">
        <v>72</v>
      </c>
      <c r="L90" s="2514" t="s">
        <v>285</v>
      </c>
      <c r="M90" s="2514"/>
      <c r="N90" s="2514"/>
      <c r="O90" s="2512" t="s">
        <v>72</v>
      </c>
      <c r="P90" s="2514" t="s">
        <v>286</v>
      </c>
      <c r="Q90" s="2514"/>
      <c r="R90" s="2514"/>
      <c r="S90" s="2512" t="s">
        <v>72</v>
      </c>
      <c r="T90" s="2514" t="s">
        <v>287</v>
      </c>
      <c r="U90" s="2514"/>
      <c r="V90" s="2514"/>
      <c r="W90" s="2512" t="s">
        <v>72</v>
      </c>
      <c r="X90" s="2514" t="s">
        <v>288</v>
      </c>
      <c r="Y90" s="2514"/>
      <c r="Z90" s="2514"/>
      <c r="AA90" s="2512" t="s">
        <v>72</v>
      </c>
      <c r="AB90" s="2514" t="s">
        <v>2585</v>
      </c>
      <c r="AC90" s="2514"/>
      <c r="AD90" s="2514"/>
      <c r="AE90" s="2512" t="s">
        <v>72</v>
      </c>
      <c r="AF90" s="2514" t="s">
        <v>2587</v>
      </c>
      <c r="AG90" s="2514"/>
      <c r="AH90" s="2514"/>
      <c r="AI90" s="2512" t="s">
        <v>72</v>
      </c>
      <c r="AJ90" s="2514" t="s">
        <v>2586</v>
      </c>
      <c r="AK90" s="2514"/>
      <c r="AL90" s="2514"/>
      <c r="AM90" s="2558" t="s">
        <v>289</v>
      </c>
      <c r="AN90" s="2561"/>
    </row>
    <row r="91" spans="1:40" ht="12.65" customHeight="1">
      <c r="A91" s="2530"/>
      <c r="B91" s="2445"/>
      <c r="C91" s="2445"/>
      <c r="D91" s="2445"/>
      <c r="E91" s="2445"/>
      <c r="F91" s="2531"/>
      <c r="G91" s="2559"/>
      <c r="H91" s="2560"/>
      <c r="I91" s="2560"/>
      <c r="J91" s="2560"/>
      <c r="K91" s="2513"/>
      <c r="L91" s="2515"/>
      <c r="M91" s="2515"/>
      <c r="N91" s="2515"/>
      <c r="O91" s="2513"/>
      <c r="P91" s="2515"/>
      <c r="Q91" s="2515"/>
      <c r="R91" s="2515"/>
      <c r="S91" s="2513"/>
      <c r="T91" s="2515"/>
      <c r="U91" s="2515"/>
      <c r="V91" s="2515"/>
      <c r="W91" s="2513"/>
      <c r="X91" s="2515"/>
      <c r="Y91" s="2515"/>
      <c r="Z91" s="2515"/>
      <c r="AA91" s="2513"/>
      <c r="AB91" s="2515"/>
      <c r="AC91" s="2515"/>
      <c r="AD91" s="2515"/>
      <c r="AE91" s="2513"/>
      <c r="AF91" s="2515"/>
      <c r="AG91" s="2515"/>
      <c r="AH91" s="2515"/>
      <c r="AI91" s="2513"/>
      <c r="AJ91" s="2515"/>
      <c r="AK91" s="2515"/>
      <c r="AL91" s="2515"/>
      <c r="AM91" s="2560"/>
      <c r="AN91" s="2562"/>
    </row>
    <row r="92" spans="1:40" ht="12.65" customHeight="1">
      <c r="A92" s="2527" t="s">
        <v>280</v>
      </c>
      <c r="B92" s="2528"/>
      <c r="C92" s="2528"/>
      <c r="D92" s="2528"/>
      <c r="E92" s="2528"/>
      <c r="F92" s="2529"/>
      <c r="G92" s="2533">
        <f>$G$24</f>
        <v>0</v>
      </c>
      <c r="H92" s="2534"/>
      <c r="I92" s="2534"/>
      <c r="J92" s="2534"/>
      <c r="K92" s="2534"/>
      <c r="L92" s="2534"/>
      <c r="M92" s="2534"/>
      <c r="N92" s="2534"/>
      <c r="O92" s="2534"/>
      <c r="P92" s="2534"/>
      <c r="Q92" s="2534"/>
      <c r="R92" s="2534"/>
      <c r="S92" s="2534"/>
      <c r="T92" s="2534"/>
      <c r="U92" s="2534"/>
      <c r="V92" s="2534"/>
      <c r="W92" s="2534"/>
      <c r="X92" s="2534"/>
      <c r="Y92" s="2534"/>
      <c r="Z92" s="2534"/>
      <c r="AA92" s="2534"/>
      <c r="AB92" s="2534"/>
      <c r="AC92" s="2534"/>
      <c r="AD92" s="2534"/>
      <c r="AE92" s="2534"/>
      <c r="AF92" s="2534"/>
      <c r="AG92" s="2534"/>
      <c r="AH92" s="2534"/>
      <c r="AI92" s="2534"/>
      <c r="AJ92" s="2534"/>
      <c r="AK92" s="2534"/>
      <c r="AL92" s="2534"/>
      <c r="AM92" s="2534"/>
      <c r="AN92" s="2535"/>
    </row>
    <row r="93" spans="1:40" ht="12.65" customHeight="1">
      <c r="A93" s="2530"/>
      <c r="B93" s="2445"/>
      <c r="C93" s="2445"/>
      <c r="D93" s="2445"/>
      <c r="E93" s="2445"/>
      <c r="F93" s="2531"/>
      <c r="G93" s="2536"/>
      <c r="H93" s="2537"/>
      <c r="I93" s="2537"/>
      <c r="J93" s="2537"/>
      <c r="K93" s="2537"/>
      <c r="L93" s="2537"/>
      <c r="M93" s="2537"/>
      <c r="N93" s="2537"/>
      <c r="O93" s="2537"/>
      <c r="P93" s="2537"/>
      <c r="Q93" s="2537"/>
      <c r="R93" s="2537"/>
      <c r="S93" s="2537"/>
      <c r="T93" s="2537"/>
      <c r="U93" s="2537"/>
      <c r="V93" s="2537"/>
      <c r="W93" s="2537"/>
      <c r="X93" s="2537"/>
      <c r="Y93" s="2537"/>
      <c r="Z93" s="2537"/>
      <c r="AA93" s="2537"/>
      <c r="AB93" s="2537"/>
      <c r="AC93" s="2537"/>
      <c r="AD93" s="2537"/>
      <c r="AE93" s="2537"/>
      <c r="AF93" s="2537"/>
      <c r="AG93" s="2537"/>
      <c r="AH93" s="2537"/>
      <c r="AI93" s="2537"/>
      <c r="AJ93" s="2537"/>
      <c r="AK93" s="2537"/>
      <c r="AL93" s="2537"/>
      <c r="AM93" s="2537"/>
      <c r="AN93" s="2538"/>
    </row>
    <row r="94" spans="1:40" ht="12.65" customHeight="1">
      <c r="A94" s="2527" t="s">
        <v>281</v>
      </c>
      <c r="B94" s="2528"/>
      <c r="C94" s="2528"/>
      <c r="D94" s="2528"/>
      <c r="E94" s="2528"/>
      <c r="F94" s="2528"/>
      <c r="G94" s="2553"/>
      <c r="H94" s="2415"/>
      <c r="I94" s="2415" t="str">
        <f>I26</f>
        <v>□</v>
      </c>
      <c r="J94" s="2415"/>
      <c r="K94" s="2528" t="s">
        <v>290</v>
      </c>
      <c r="L94" s="2528"/>
      <c r="M94" s="2528"/>
      <c r="N94" s="2528"/>
      <c r="O94" s="2528"/>
      <c r="P94" s="2528"/>
      <c r="Q94" s="1104"/>
      <c r="R94" s="1104"/>
      <c r="S94" s="1104"/>
      <c r="T94" s="1104"/>
      <c r="U94" s="1104"/>
      <c r="V94" s="1104"/>
      <c r="W94" s="1104"/>
      <c r="X94" s="1105"/>
      <c r="Y94" s="2553"/>
      <c r="Z94" s="2415" t="str">
        <f>Z26</f>
        <v>□</v>
      </c>
      <c r="AA94" s="2415"/>
      <c r="AB94" s="2528" t="s">
        <v>286</v>
      </c>
      <c r="AC94" s="2528"/>
      <c r="AD94" s="2528"/>
      <c r="AE94" s="2528"/>
      <c r="AF94" s="2528"/>
      <c r="AG94" s="1104"/>
      <c r="AH94" s="1104"/>
      <c r="AI94" s="1104"/>
      <c r="AJ94" s="1104"/>
      <c r="AK94" s="1104"/>
      <c r="AL94" s="1104"/>
      <c r="AM94" s="1104"/>
      <c r="AN94" s="1105"/>
    </row>
    <row r="95" spans="1:40" ht="12.65" customHeight="1">
      <c r="A95" s="2532"/>
      <c r="B95" s="2444"/>
      <c r="C95" s="2444"/>
      <c r="D95" s="2444"/>
      <c r="E95" s="2444"/>
      <c r="F95" s="2444"/>
      <c r="G95" s="2554"/>
      <c r="H95" s="2453"/>
      <c r="I95" s="2453"/>
      <c r="J95" s="2453"/>
      <c r="K95" s="2444"/>
      <c r="L95" s="2444"/>
      <c r="M95" s="2444"/>
      <c r="N95" s="2444"/>
      <c r="O95" s="2444"/>
      <c r="P95" s="2444"/>
      <c r="Q95" s="787"/>
      <c r="R95" s="787"/>
      <c r="S95" s="787"/>
      <c r="T95" s="787"/>
      <c r="U95" s="787"/>
      <c r="V95" s="787"/>
      <c r="W95" s="787"/>
      <c r="X95" s="1106"/>
      <c r="Y95" s="2554"/>
      <c r="Z95" s="2453"/>
      <c r="AA95" s="2453"/>
      <c r="AB95" s="2444"/>
      <c r="AC95" s="2444"/>
      <c r="AD95" s="2444"/>
      <c r="AE95" s="2444"/>
      <c r="AF95" s="2444"/>
      <c r="AG95" s="787"/>
      <c r="AH95" s="787"/>
      <c r="AI95" s="787"/>
      <c r="AJ95" s="787"/>
      <c r="AK95" s="787"/>
      <c r="AL95" s="787"/>
      <c r="AM95" s="787"/>
      <c r="AN95" s="1106"/>
    </row>
    <row r="96" spans="1:40" ht="12.65" customHeight="1">
      <c r="A96" s="2532"/>
      <c r="B96" s="2444"/>
      <c r="C96" s="2444"/>
      <c r="D96" s="2444"/>
      <c r="E96" s="2444"/>
      <c r="F96" s="2444"/>
      <c r="G96" s="1107"/>
      <c r="H96" s="304"/>
      <c r="I96" s="775"/>
      <c r="J96" s="1108"/>
      <c r="K96" s="2563" t="s">
        <v>291</v>
      </c>
      <c r="L96" s="2563"/>
      <c r="M96" s="2563"/>
      <c r="N96" s="2563"/>
      <c r="O96" s="2563"/>
      <c r="P96" s="2563"/>
      <c r="Q96" s="2563"/>
      <c r="R96" s="2563"/>
      <c r="S96" s="2563"/>
      <c r="T96" s="2563"/>
      <c r="U96" s="2563"/>
      <c r="V96" s="1109"/>
      <c r="W96" s="1108"/>
      <c r="X96" s="1110"/>
      <c r="Y96" s="2554"/>
      <c r="Z96" s="2539" t="str">
        <f>Z28</f>
        <v>□</v>
      </c>
      <c r="AA96" s="2539"/>
      <c r="AB96" s="2444" t="s">
        <v>296</v>
      </c>
      <c r="AC96" s="2444"/>
      <c r="AD96" s="2444"/>
      <c r="AE96" s="2444"/>
      <c r="AF96" s="2444"/>
      <c r="AG96" s="787"/>
      <c r="AH96" s="787"/>
      <c r="AI96" s="787"/>
      <c r="AJ96" s="787"/>
      <c r="AK96" s="787"/>
      <c r="AL96" s="787"/>
      <c r="AM96" s="787"/>
      <c r="AN96" s="1106"/>
    </row>
    <row r="97" spans="1:40" ht="12.65" customHeight="1">
      <c r="A97" s="2532"/>
      <c r="B97" s="2444"/>
      <c r="C97" s="2444"/>
      <c r="D97" s="2444"/>
      <c r="E97" s="2444"/>
      <c r="F97" s="2444"/>
      <c r="G97" s="1107"/>
      <c r="H97" s="304"/>
      <c r="I97" s="1111"/>
      <c r="J97" s="1111"/>
      <c r="K97" s="2573" t="str">
        <f>IF(K29="","",K29)</f>
        <v/>
      </c>
      <c r="L97" s="2573"/>
      <c r="M97" s="2573"/>
      <c r="N97" s="2573"/>
      <c r="O97" s="2573"/>
      <c r="P97" s="2573"/>
      <c r="Q97" s="2573"/>
      <c r="R97" s="2573"/>
      <c r="S97" s="2573"/>
      <c r="T97" s="2573"/>
      <c r="U97" s="2573"/>
      <c r="V97" s="1112"/>
      <c r="W97" s="1108"/>
      <c r="X97" s="1110"/>
      <c r="Y97" s="2554"/>
      <c r="Z97" s="2539" t="str">
        <f>Z29</f>
        <v>□</v>
      </c>
      <c r="AA97" s="2539"/>
      <c r="AB97" s="2444" t="s">
        <v>294</v>
      </c>
      <c r="AC97" s="2444"/>
      <c r="AD97" s="2444"/>
      <c r="AE97" s="2444"/>
      <c r="AF97" s="2444"/>
      <c r="AG97" s="787"/>
      <c r="AH97" s="787"/>
      <c r="AI97" s="787"/>
      <c r="AJ97" s="787"/>
      <c r="AK97" s="787"/>
      <c r="AL97" s="787"/>
      <c r="AM97" s="787"/>
      <c r="AN97" s="1106"/>
    </row>
    <row r="98" spans="1:40" ht="12.65" customHeight="1">
      <c r="A98" s="2532"/>
      <c r="B98" s="2444"/>
      <c r="C98" s="2444"/>
      <c r="D98" s="2444"/>
      <c r="E98" s="2444"/>
      <c r="F98" s="2444"/>
      <c r="G98" s="1107"/>
      <c r="H98" s="304"/>
      <c r="I98" s="1111"/>
      <c r="J98" s="1111"/>
      <c r="K98" s="2573"/>
      <c r="L98" s="2573"/>
      <c r="M98" s="2573"/>
      <c r="N98" s="2573"/>
      <c r="O98" s="2573"/>
      <c r="P98" s="2573"/>
      <c r="Q98" s="2573"/>
      <c r="R98" s="2573"/>
      <c r="S98" s="2573"/>
      <c r="T98" s="2573"/>
      <c r="U98" s="2573"/>
      <c r="V98" s="1112"/>
      <c r="W98" s="1108"/>
      <c r="X98" s="1110"/>
      <c r="Y98" s="2554"/>
      <c r="Z98" s="2539" t="str">
        <f>Z30</f>
        <v>□</v>
      </c>
      <c r="AA98" s="2539"/>
      <c r="AB98" s="2556" t="s">
        <v>295</v>
      </c>
      <c r="AC98" s="2556"/>
      <c r="AD98" s="2556"/>
      <c r="AE98" s="2556"/>
      <c r="AF98" s="2556"/>
      <c r="AG98" s="787"/>
      <c r="AH98" s="787"/>
      <c r="AI98" s="787"/>
      <c r="AJ98" s="787"/>
      <c r="AK98" s="787"/>
      <c r="AL98" s="787"/>
      <c r="AM98" s="787"/>
      <c r="AN98" s="1106"/>
    </row>
    <row r="99" spans="1:40" ht="12.65" customHeight="1">
      <c r="A99" s="2530"/>
      <c r="B99" s="2445"/>
      <c r="C99" s="2445"/>
      <c r="D99" s="2445"/>
      <c r="E99" s="2445"/>
      <c r="F99" s="2445"/>
      <c r="G99" s="1113"/>
      <c r="H99" s="1114"/>
      <c r="I99" s="1115"/>
      <c r="J99" s="1115"/>
      <c r="K99" s="2574"/>
      <c r="L99" s="2574"/>
      <c r="M99" s="2574"/>
      <c r="N99" s="2574"/>
      <c r="O99" s="2574"/>
      <c r="P99" s="2574"/>
      <c r="Q99" s="2574"/>
      <c r="R99" s="2574"/>
      <c r="S99" s="2574"/>
      <c r="T99" s="2574"/>
      <c r="U99" s="2574"/>
      <c r="V99" s="1116"/>
      <c r="W99" s="1117"/>
      <c r="X99" s="1118"/>
      <c r="Y99" s="2555"/>
      <c r="Z99" s="1119"/>
      <c r="AA99" s="1119"/>
      <c r="AB99" s="1119"/>
      <c r="AC99" s="1119"/>
      <c r="AD99" s="1119"/>
      <c r="AE99" s="1119"/>
      <c r="AF99" s="1119"/>
      <c r="AG99" s="1119"/>
      <c r="AH99" s="1119"/>
      <c r="AI99" s="1119"/>
      <c r="AJ99" s="1119"/>
      <c r="AK99" s="1119"/>
      <c r="AL99" s="1119"/>
      <c r="AM99" s="1119"/>
      <c r="AN99" s="1120"/>
    </row>
    <row r="100" spans="1:40" ht="12.65" customHeight="1">
      <c r="A100" s="2527" t="s">
        <v>2568</v>
      </c>
      <c r="B100" s="2528"/>
      <c r="C100" s="2528"/>
      <c r="D100" s="2528"/>
      <c r="E100" s="2528"/>
      <c r="F100" s="2529"/>
      <c r="G100" s="2534" t="str">
        <f>G32</f>
        <v>□</v>
      </c>
      <c r="H100" s="2583" t="s">
        <v>2571</v>
      </c>
      <c r="I100" s="2583"/>
      <c r="J100" s="2583"/>
      <c r="K100" s="2583"/>
      <c r="L100" s="2583"/>
      <c r="M100" s="2583"/>
      <c r="N100" s="2583"/>
      <c r="O100" s="2583"/>
      <c r="P100" s="2534" t="str">
        <f>P32</f>
        <v>□</v>
      </c>
      <c r="Q100" s="2575" t="s">
        <v>2572</v>
      </c>
      <c r="R100" s="2575"/>
      <c r="S100" s="2575"/>
      <c r="T100" s="2575"/>
      <c r="U100" s="2575"/>
      <c r="V100" s="2575"/>
      <c r="W100" s="2575"/>
      <c r="X100" s="2576"/>
      <c r="Y100" s="2534" t="str">
        <f>Y32</f>
        <v>□</v>
      </c>
      <c r="Z100" s="2579" t="s">
        <v>2571</v>
      </c>
      <c r="AA100" s="2579"/>
      <c r="AB100" s="2579"/>
      <c r="AC100" s="2579"/>
      <c r="AD100" s="2579"/>
      <c r="AE100" s="2579"/>
      <c r="AF100" s="2579"/>
      <c r="AG100" s="2534" t="str">
        <f>AG32</f>
        <v>□</v>
      </c>
      <c r="AH100" s="2579" t="s">
        <v>2572</v>
      </c>
      <c r="AI100" s="2579"/>
      <c r="AJ100" s="2579"/>
      <c r="AK100" s="2579"/>
      <c r="AL100" s="2579"/>
      <c r="AM100" s="2579"/>
      <c r="AN100" s="2581"/>
    </row>
    <row r="101" spans="1:40" ht="12.65" customHeight="1">
      <c r="A101" s="2530"/>
      <c r="B101" s="2445"/>
      <c r="C101" s="2445"/>
      <c r="D101" s="2445"/>
      <c r="E101" s="2445"/>
      <c r="F101" s="2531"/>
      <c r="G101" s="2537"/>
      <c r="H101" s="2584"/>
      <c r="I101" s="2584"/>
      <c r="J101" s="2584"/>
      <c r="K101" s="2584"/>
      <c r="L101" s="2584"/>
      <c r="M101" s="2584"/>
      <c r="N101" s="2584"/>
      <c r="O101" s="2584"/>
      <c r="P101" s="2537"/>
      <c r="Q101" s="2577"/>
      <c r="R101" s="2577"/>
      <c r="S101" s="2577"/>
      <c r="T101" s="2577"/>
      <c r="U101" s="2577"/>
      <c r="V101" s="2577"/>
      <c r="W101" s="2577"/>
      <c r="X101" s="2578"/>
      <c r="Y101" s="2537"/>
      <c r="Z101" s="2580"/>
      <c r="AA101" s="2580"/>
      <c r="AB101" s="2580"/>
      <c r="AC101" s="2580"/>
      <c r="AD101" s="2580"/>
      <c r="AE101" s="2580"/>
      <c r="AF101" s="2580"/>
      <c r="AG101" s="2537"/>
      <c r="AH101" s="2580"/>
      <c r="AI101" s="2580"/>
      <c r="AJ101" s="2580"/>
      <c r="AK101" s="2580"/>
      <c r="AL101" s="2580"/>
      <c r="AM101" s="2580"/>
      <c r="AN101" s="2582"/>
    </row>
    <row r="102" spans="1:40" ht="12.65" customHeight="1">
      <c r="A102" s="2527" t="s">
        <v>283</v>
      </c>
      <c r="B102" s="2528"/>
      <c r="C102" s="2528"/>
      <c r="D102" s="2528"/>
      <c r="E102" s="2528"/>
      <c r="F102" s="2528"/>
      <c r="G102" s="2508" t="s">
        <v>300</v>
      </c>
      <c r="H102" s="2506"/>
      <c r="I102" s="2506" t="s">
        <v>2311</v>
      </c>
      <c r="J102" s="2506"/>
      <c r="K102" s="2506" t="str">
        <f>IF(K34="","",K34)</f>
        <v/>
      </c>
      <c r="L102" s="2506"/>
      <c r="M102" s="2506" t="s">
        <v>301</v>
      </c>
      <c r="N102" s="2506"/>
      <c r="O102" s="2506" t="str">
        <f>IF(O34="","",O34)</f>
        <v/>
      </c>
      <c r="P102" s="2506"/>
      <c r="Q102" s="2506" t="s">
        <v>302</v>
      </c>
      <c r="R102" s="2506"/>
      <c r="S102" s="2506" t="str">
        <f>IF(S34="","",S34)</f>
        <v/>
      </c>
      <c r="T102" s="2506"/>
      <c r="U102" s="2506" t="s">
        <v>303</v>
      </c>
      <c r="V102" s="2506"/>
      <c r="W102" s="2506"/>
      <c r="X102" s="2506"/>
      <c r="Y102" s="2508" t="s">
        <v>300</v>
      </c>
      <c r="Z102" s="2506"/>
      <c r="AA102" s="2506" t="s">
        <v>2311</v>
      </c>
      <c r="AB102" s="2506"/>
      <c r="AC102" s="2506" t="str">
        <f>IF(AC34="","",AC34)</f>
        <v/>
      </c>
      <c r="AD102" s="2506"/>
      <c r="AE102" s="2506" t="s">
        <v>301</v>
      </c>
      <c r="AF102" s="2506"/>
      <c r="AG102" s="2506" t="str">
        <f>IF(AG34="","",AG34)</f>
        <v/>
      </c>
      <c r="AH102" s="2506"/>
      <c r="AI102" s="2506" t="s">
        <v>302</v>
      </c>
      <c r="AJ102" s="2506"/>
      <c r="AK102" s="2506" t="str">
        <f>IF(AK34="","",AK34)</f>
        <v/>
      </c>
      <c r="AL102" s="2506"/>
      <c r="AM102" s="2506" t="s">
        <v>303</v>
      </c>
      <c r="AN102" s="2566"/>
    </row>
    <row r="103" spans="1:40" ht="12.65" customHeight="1">
      <c r="A103" s="2532"/>
      <c r="B103" s="2444"/>
      <c r="C103" s="2444"/>
      <c r="D103" s="2444"/>
      <c r="E103" s="2444"/>
      <c r="F103" s="2444"/>
      <c r="G103" s="2509"/>
      <c r="H103" s="2507"/>
      <c r="I103" s="2507"/>
      <c r="J103" s="2507"/>
      <c r="K103" s="2507"/>
      <c r="L103" s="2507"/>
      <c r="M103" s="2507"/>
      <c r="N103" s="2507"/>
      <c r="O103" s="2507"/>
      <c r="P103" s="2507"/>
      <c r="Q103" s="2507"/>
      <c r="R103" s="2507"/>
      <c r="S103" s="2507"/>
      <c r="T103" s="2507"/>
      <c r="U103" s="2507"/>
      <c r="V103" s="2507"/>
      <c r="W103" s="2507"/>
      <c r="X103" s="2507"/>
      <c r="Y103" s="2509"/>
      <c r="Z103" s="2507"/>
      <c r="AA103" s="2507"/>
      <c r="AB103" s="2507"/>
      <c r="AC103" s="2507"/>
      <c r="AD103" s="2507"/>
      <c r="AE103" s="2507"/>
      <c r="AF103" s="2507"/>
      <c r="AG103" s="2507"/>
      <c r="AH103" s="2507"/>
      <c r="AI103" s="2507"/>
      <c r="AJ103" s="2507"/>
      <c r="AK103" s="2507"/>
      <c r="AL103" s="2507"/>
      <c r="AM103" s="2507"/>
      <c r="AN103" s="2567"/>
    </row>
    <row r="104" spans="1:40" ht="12.65" customHeight="1">
      <c r="A104" s="2532"/>
      <c r="B104" s="2444"/>
      <c r="C104" s="2444"/>
      <c r="D104" s="2444"/>
      <c r="E104" s="2444"/>
      <c r="F104" s="2444"/>
      <c r="G104" s="2509" t="s">
        <v>299</v>
      </c>
      <c r="H104" s="2507"/>
      <c r="I104" s="2507" t="s">
        <v>2314</v>
      </c>
      <c r="J104" s="2507"/>
      <c r="K104" s="2507" t="str">
        <f>IF(K36="","",K36)</f>
        <v/>
      </c>
      <c r="L104" s="2507"/>
      <c r="M104" s="2507" t="s">
        <v>301</v>
      </c>
      <c r="N104" s="2507"/>
      <c r="O104" s="2507" t="str">
        <f>IF(O36="","",O36)</f>
        <v/>
      </c>
      <c r="P104" s="2507"/>
      <c r="Q104" s="2507" t="s">
        <v>302</v>
      </c>
      <c r="R104" s="2507"/>
      <c r="S104" s="2507" t="str">
        <f>IF(S36="","",S36)</f>
        <v/>
      </c>
      <c r="T104" s="2507"/>
      <c r="U104" s="2507" t="s">
        <v>303</v>
      </c>
      <c r="V104" s="2507"/>
      <c r="W104" s="2507"/>
      <c r="X104" s="2507"/>
      <c r="Y104" s="2509" t="s">
        <v>299</v>
      </c>
      <c r="Z104" s="2507"/>
      <c r="AA104" s="2507" t="s">
        <v>2311</v>
      </c>
      <c r="AB104" s="2507"/>
      <c r="AC104" s="2507" t="str">
        <f>IF(AC36="","",AC36)</f>
        <v/>
      </c>
      <c r="AD104" s="2507"/>
      <c r="AE104" s="2507" t="s">
        <v>301</v>
      </c>
      <c r="AF104" s="2507"/>
      <c r="AG104" s="2507" t="str">
        <f>IF(AG36="","",AG36)</f>
        <v/>
      </c>
      <c r="AH104" s="2507"/>
      <c r="AI104" s="2507" t="s">
        <v>302</v>
      </c>
      <c r="AJ104" s="2507"/>
      <c r="AK104" s="2507" t="str">
        <f>IF(AK36="","",AK36)</f>
        <v/>
      </c>
      <c r="AL104" s="2507"/>
      <c r="AM104" s="2507" t="s">
        <v>303</v>
      </c>
      <c r="AN104" s="2567"/>
    </row>
    <row r="105" spans="1:40" ht="12.65" customHeight="1">
      <c r="A105" s="2530"/>
      <c r="B105" s="2445"/>
      <c r="C105" s="2445"/>
      <c r="D105" s="2445"/>
      <c r="E105" s="2445"/>
      <c r="F105" s="2445"/>
      <c r="G105" s="2545"/>
      <c r="H105" s="2541"/>
      <c r="I105" s="2541"/>
      <c r="J105" s="2541"/>
      <c r="K105" s="2541"/>
      <c r="L105" s="2541"/>
      <c r="M105" s="2541"/>
      <c r="N105" s="2541"/>
      <c r="O105" s="2541"/>
      <c r="P105" s="2541"/>
      <c r="Q105" s="2541"/>
      <c r="R105" s="2541"/>
      <c r="S105" s="2541"/>
      <c r="T105" s="2541"/>
      <c r="U105" s="2541"/>
      <c r="V105" s="2541"/>
      <c r="W105" s="2541"/>
      <c r="X105" s="2541"/>
      <c r="Y105" s="2545"/>
      <c r="Z105" s="2541"/>
      <c r="AA105" s="2541"/>
      <c r="AB105" s="2541"/>
      <c r="AC105" s="2541"/>
      <c r="AD105" s="2541"/>
      <c r="AE105" s="2541"/>
      <c r="AF105" s="2541"/>
      <c r="AG105" s="2541"/>
      <c r="AH105" s="2541"/>
      <c r="AI105" s="2541"/>
      <c r="AJ105" s="2541"/>
      <c r="AK105" s="2541"/>
      <c r="AL105" s="2541"/>
      <c r="AM105" s="2541"/>
      <c r="AN105" s="2568"/>
    </row>
    <row r="106" spans="1:40" ht="12.65" customHeight="1">
      <c r="A106" s="2506" t="s">
        <v>2311</v>
      </c>
      <c r="B106" s="2506"/>
      <c r="C106" s="2506" t="str">
        <f>IF(C38="","",C38)</f>
        <v/>
      </c>
      <c r="D106" s="2506"/>
      <c r="E106" s="2506" t="s">
        <v>1308</v>
      </c>
      <c r="F106" s="2506"/>
      <c r="G106" s="2506" t="str">
        <f>IF(G38="","",G38)</f>
        <v/>
      </c>
      <c r="H106" s="2506"/>
      <c r="I106" s="2506" t="s">
        <v>1309</v>
      </c>
      <c r="J106" s="2506"/>
      <c r="K106" s="2506" t="str">
        <f>IF(K38="","",K38)</f>
        <v/>
      </c>
      <c r="L106" s="2506"/>
      <c r="M106" s="2506" t="s">
        <v>1310</v>
      </c>
      <c r="N106" s="2506"/>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5" customHeight="1">
      <c r="A107" s="2507"/>
      <c r="B107" s="2507"/>
      <c r="C107" s="2507"/>
      <c r="D107" s="2507"/>
      <c r="E107" s="2507"/>
      <c r="F107" s="2507"/>
      <c r="G107" s="2507"/>
      <c r="H107" s="2507"/>
      <c r="I107" s="2507"/>
      <c r="J107" s="2507"/>
      <c r="K107" s="2507"/>
      <c r="L107" s="2507"/>
      <c r="M107" s="2507"/>
      <c r="N107" s="2507"/>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5" customHeight="1">
      <c r="A108" s="1103"/>
      <c r="B108" s="1103"/>
      <c r="C108" s="2524" t="s">
        <v>2580</v>
      </c>
      <c r="D108" s="2524"/>
      <c r="E108" s="2524"/>
      <c r="F108" s="2524"/>
      <c r="G108" s="2522" t="s">
        <v>304</v>
      </c>
      <c r="H108" s="2522"/>
      <c r="I108" s="2522"/>
      <c r="J108" s="2522"/>
      <c r="K108" s="2525">
        <f>一括入力シート!B118</f>
        <v>0</v>
      </c>
      <c r="L108" s="2525"/>
      <c r="M108" s="2525"/>
      <c r="N108" s="2525"/>
      <c r="O108" s="2525"/>
      <c r="P108" s="2525"/>
      <c r="Q108" s="2525"/>
      <c r="R108" s="2525"/>
      <c r="S108" s="2525"/>
      <c r="T108" s="2525"/>
      <c r="U108" s="2525"/>
      <c r="V108" s="2525"/>
      <c r="W108" s="2525"/>
      <c r="X108" s="2525"/>
      <c r="Y108" s="2525"/>
      <c r="Z108" s="2525"/>
      <c r="AA108" s="2525"/>
      <c r="AB108" s="2525"/>
      <c r="AC108" s="2525"/>
      <c r="AD108" s="2525"/>
      <c r="AE108" s="2525"/>
      <c r="AF108" s="2525"/>
      <c r="AG108" s="2525"/>
      <c r="AH108" s="2525"/>
      <c r="AI108" s="2525"/>
      <c r="AJ108" s="2525"/>
      <c r="AK108" s="2525"/>
      <c r="AL108" s="2525"/>
      <c r="AM108" s="2525"/>
      <c r="AN108" s="2525"/>
    </row>
    <row r="109" spans="1:40" ht="12.65" customHeight="1">
      <c r="A109" s="775"/>
      <c r="B109" s="775"/>
      <c r="C109" s="2524"/>
      <c r="D109" s="2524"/>
      <c r="E109" s="2524"/>
      <c r="F109" s="2524"/>
      <c r="G109" s="2523"/>
      <c r="H109" s="2523"/>
      <c r="I109" s="2523"/>
      <c r="J109" s="2523"/>
      <c r="K109" s="2526"/>
      <c r="L109" s="2526"/>
      <c r="M109" s="2526"/>
      <c r="N109" s="2526"/>
      <c r="O109" s="2526"/>
      <c r="P109" s="2526"/>
      <c r="Q109" s="2526"/>
      <c r="R109" s="2526"/>
      <c r="S109" s="2526"/>
      <c r="T109" s="2526"/>
      <c r="U109" s="2526"/>
      <c r="V109" s="2526"/>
      <c r="W109" s="2526"/>
      <c r="X109" s="2526"/>
      <c r="Y109" s="2526"/>
      <c r="Z109" s="2526"/>
      <c r="AA109" s="2526"/>
      <c r="AB109" s="2526"/>
      <c r="AC109" s="2526"/>
      <c r="AD109" s="2526"/>
      <c r="AE109" s="2526"/>
      <c r="AF109" s="2526"/>
      <c r="AG109" s="2526"/>
      <c r="AH109" s="2526"/>
      <c r="AI109" s="2526"/>
      <c r="AJ109" s="2526"/>
      <c r="AK109" s="2526"/>
      <c r="AL109" s="2526"/>
      <c r="AM109" s="2526"/>
      <c r="AN109" s="2526"/>
    </row>
    <row r="110" spans="1:40" ht="12.65" customHeight="1">
      <c r="A110" s="775"/>
      <c r="B110" s="775"/>
      <c r="C110" s="775"/>
      <c r="D110" s="775"/>
      <c r="E110" s="775"/>
      <c r="F110" s="775"/>
      <c r="G110" s="2520" t="s">
        <v>305</v>
      </c>
      <c r="H110" s="2520"/>
      <c r="I110" s="2520"/>
      <c r="J110" s="2520"/>
      <c r="K110" s="2546">
        <f>一括入力シート!B119</f>
        <v>0</v>
      </c>
      <c r="L110" s="2546"/>
      <c r="M110" s="2546"/>
      <c r="N110" s="2546"/>
      <c r="O110" s="2546"/>
      <c r="P110" s="2546"/>
      <c r="Q110" s="2546"/>
      <c r="R110" s="2546"/>
      <c r="S110" s="2546"/>
      <c r="T110" s="2546"/>
      <c r="U110" s="2546"/>
      <c r="V110" s="2546"/>
      <c r="W110" s="2546"/>
      <c r="X110" s="2546"/>
      <c r="Y110" s="2546"/>
      <c r="Z110" s="2546"/>
      <c r="AA110" s="2546"/>
      <c r="AB110" s="2546"/>
      <c r="AC110" s="2546"/>
      <c r="AD110" s="2546"/>
      <c r="AE110" s="2546"/>
      <c r="AF110" s="2546"/>
      <c r="AG110" s="2546"/>
      <c r="AH110" s="2546"/>
      <c r="AI110" s="2546"/>
      <c r="AJ110" s="2546"/>
      <c r="AK110" s="2546"/>
      <c r="AL110" s="2570"/>
      <c r="AM110" s="2570"/>
      <c r="AN110" s="2570"/>
    </row>
    <row r="111" spans="1:40" ht="12.65" customHeight="1">
      <c r="A111" s="775"/>
      <c r="B111" s="775"/>
      <c r="C111" s="775"/>
      <c r="D111" s="775"/>
      <c r="E111" s="775"/>
      <c r="F111" s="775"/>
      <c r="G111" s="2521"/>
      <c r="H111" s="2521"/>
      <c r="I111" s="2521"/>
      <c r="J111" s="2521"/>
      <c r="K111" s="2526"/>
      <c r="L111" s="2526"/>
      <c r="M111" s="2526"/>
      <c r="N111" s="2526"/>
      <c r="O111" s="2526"/>
      <c r="P111" s="2526"/>
      <c r="Q111" s="2526"/>
      <c r="R111" s="2526"/>
      <c r="S111" s="2526"/>
      <c r="T111" s="2526"/>
      <c r="U111" s="2526"/>
      <c r="V111" s="2526"/>
      <c r="W111" s="2526"/>
      <c r="X111" s="2526"/>
      <c r="Y111" s="2526"/>
      <c r="Z111" s="2526"/>
      <c r="AA111" s="2526"/>
      <c r="AB111" s="2526"/>
      <c r="AC111" s="2526"/>
      <c r="AD111" s="2526"/>
      <c r="AE111" s="2526"/>
      <c r="AF111" s="2526"/>
      <c r="AG111" s="2526"/>
      <c r="AH111" s="2526"/>
      <c r="AI111" s="2526"/>
      <c r="AJ111" s="2526"/>
      <c r="AK111" s="2526"/>
      <c r="AL111" s="2544"/>
      <c r="AM111" s="2544"/>
      <c r="AN111" s="2544"/>
    </row>
    <row r="112" spans="1:40" ht="12.65" customHeight="1">
      <c r="A112" s="775"/>
      <c r="B112" s="775"/>
      <c r="C112" s="775"/>
      <c r="D112" s="775"/>
      <c r="E112" s="775"/>
      <c r="F112" s="775"/>
      <c r="G112" s="2520" t="s">
        <v>306</v>
      </c>
      <c r="H112" s="2520"/>
      <c r="I112" s="2520"/>
      <c r="J112" s="2520"/>
      <c r="K112" s="2548" t="s">
        <v>292</v>
      </c>
      <c r="L112" s="2549">
        <f>一括入力シート!B123</f>
        <v>0</v>
      </c>
      <c r="M112" s="2550"/>
      <c r="N112" s="2550"/>
      <c r="O112" s="2548" t="s">
        <v>309</v>
      </c>
      <c r="P112" s="2549">
        <f>一括入力シート!C123</f>
        <v>0</v>
      </c>
      <c r="Q112" s="2550"/>
      <c r="R112" s="2550"/>
      <c r="S112" s="2543" t="s">
        <v>310</v>
      </c>
      <c r="T112" s="2549">
        <f>一括入力シート!D123</f>
        <v>0</v>
      </c>
      <c r="U112" s="2550"/>
      <c r="V112" s="2550"/>
      <c r="W112" s="2550"/>
      <c r="X112" s="2547" t="s">
        <v>307</v>
      </c>
      <c r="Y112" s="2547"/>
      <c r="Z112" s="2547"/>
      <c r="AA112" s="2547"/>
      <c r="AB112" s="2548" t="s">
        <v>292</v>
      </c>
      <c r="AC112" s="2549">
        <f>一括入力シート!B125</f>
        <v>0</v>
      </c>
      <c r="AD112" s="2550"/>
      <c r="AE112" s="2550"/>
      <c r="AF112" s="2548" t="s">
        <v>309</v>
      </c>
      <c r="AG112" s="2549">
        <f>一括入力シート!C125</f>
        <v>0</v>
      </c>
      <c r="AH112" s="2550"/>
      <c r="AI112" s="2550"/>
      <c r="AJ112" s="2543" t="s">
        <v>310</v>
      </c>
      <c r="AK112" s="2549">
        <f>一括入力シート!D125</f>
        <v>0</v>
      </c>
      <c r="AL112" s="2550"/>
      <c r="AM112" s="2550"/>
      <c r="AN112" s="2550"/>
    </row>
    <row r="113" spans="1:40" ht="12.65" customHeight="1">
      <c r="A113" s="775"/>
      <c r="B113" s="775"/>
      <c r="C113" s="775"/>
      <c r="D113" s="775"/>
      <c r="E113" s="775"/>
      <c r="F113" s="775"/>
      <c r="G113" s="2521"/>
      <c r="H113" s="2521"/>
      <c r="I113" s="2521"/>
      <c r="J113" s="2521"/>
      <c r="K113" s="2523"/>
      <c r="L113" s="2551"/>
      <c r="M113" s="2551"/>
      <c r="N113" s="2551"/>
      <c r="O113" s="2523"/>
      <c r="P113" s="2551"/>
      <c r="Q113" s="2551"/>
      <c r="R113" s="2551"/>
      <c r="S113" s="2544"/>
      <c r="T113" s="2551"/>
      <c r="U113" s="2551"/>
      <c r="V113" s="2551"/>
      <c r="W113" s="2551"/>
      <c r="X113" s="2521"/>
      <c r="Y113" s="2521"/>
      <c r="Z113" s="2521"/>
      <c r="AA113" s="2521"/>
      <c r="AB113" s="2523"/>
      <c r="AC113" s="2551"/>
      <c r="AD113" s="2551"/>
      <c r="AE113" s="2551"/>
      <c r="AF113" s="2523"/>
      <c r="AG113" s="2551"/>
      <c r="AH113" s="2551"/>
      <c r="AI113" s="2551"/>
      <c r="AJ113" s="2544"/>
      <c r="AK113" s="2551"/>
      <c r="AL113" s="2551"/>
      <c r="AM113" s="2551"/>
      <c r="AN113" s="2551"/>
    </row>
    <row r="114" spans="1:40" ht="12.65" customHeight="1">
      <c r="A114" s="775"/>
      <c r="B114" s="775"/>
      <c r="C114" s="775"/>
      <c r="D114" s="775"/>
      <c r="E114" s="775"/>
      <c r="F114" s="775"/>
      <c r="G114" s="2520" t="s">
        <v>313</v>
      </c>
      <c r="H114" s="2520"/>
      <c r="I114" s="2520"/>
      <c r="J114" s="2520"/>
      <c r="K114" s="2571">
        <f>一括入力シート!B120</f>
        <v>0</v>
      </c>
      <c r="L114" s="2571"/>
      <c r="M114" s="2571"/>
      <c r="N114" s="2571"/>
      <c r="O114" s="2571"/>
      <c r="P114" s="2571"/>
      <c r="Q114" s="2571"/>
      <c r="R114" s="2571"/>
      <c r="S114" s="2571"/>
      <c r="T114" s="2571"/>
      <c r="U114" s="2571"/>
      <c r="V114" s="2571"/>
      <c r="W114" s="2571"/>
      <c r="X114" s="2520" t="s">
        <v>308</v>
      </c>
      <c r="Y114" s="2520"/>
      <c r="Z114" s="2520"/>
      <c r="AA114" s="2520"/>
      <c r="AB114" s="2534">
        <f>一括入力シート!B128</f>
        <v>0</v>
      </c>
      <c r="AC114" s="2534"/>
      <c r="AD114" s="2534"/>
      <c r="AE114" s="2534"/>
      <c r="AF114" s="2534"/>
      <c r="AG114" s="2534"/>
      <c r="AH114" s="2534"/>
      <c r="AI114" s="2534"/>
      <c r="AJ114" s="2534"/>
      <c r="AK114" s="2534"/>
      <c r="AL114" s="2570" t="s">
        <v>311</v>
      </c>
      <c r="AM114" s="2570"/>
      <c r="AN114" s="2570"/>
    </row>
    <row r="115" spans="1:40" ht="12.65" customHeight="1">
      <c r="A115" s="775"/>
      <c r="B115" s="775"/>
      <c r="C115" s="775"/>
      <c r="D115" s="775"/>
      <c r="E115" s="775"/>
      <c r="F115" s="775"/>
      <c r="G115" s="2521"/>
      <c r="H115" s="2521"/>
      <c r="I115" s="2521"/>
      <c r="J115" s="2521"/>
      <c r="K115" s="2537"/>
      <c r="L115" s="2537"/>
      <c r="M115" s="2537"/>
      <c r="N115" s="2537"/>
      <c r="O115" s="2537"/>
      <c r="P115" s="2537"/>
      <c r="Q115" s="2537"/>
      <c r="R115" s="2537"/>
      <c r="S115" s="2537"/>
      <c r="T115" s="2537"/>
      <c r="U115" s="2537"/>
      <c r="V115" s="2537"/>
      <c r="W115" s="2537"/>
      <c r="X115" s="2521"/>
      <c r="Y115" s="2521"/>
      <c r="Z115" s="2521"/>
      <c r="AA115" s="2521"/>
      <c r="AB115" s="2537"/>
      <c r="AC115" s="2537"/>
      <c r="AD115" s="2537"/>
      <c r="AE115" s="2537"/>
      <c r="AF115" s="2537"/>
      <c r="AG115" s="2537"/>
      <c r="AH115" s="2537"/>
      <c r="AI115" s="2537"/>
      <c r="AJ115" s="2537"/>
      <c r="AK115" s="2537"/>
      <c r="AL115" s="2544"/>
      <c r="AM115" s="2544"/>
      <c r="AN115" s="2544"/>
    </row>
    <row r="116" spans="1:40" ht="12.65"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5"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5" customHeight="1">
      <c r="A118" s="2569" t="s">
        <v>2581</v>
      </c>
      <c r="B118" s="2569"/>
      <c r="C118" s="2569"/>
      <c r="D118" s="2569"/>
      <c r="E118" s="2569"/>
      <c r="F118" s="2569"/>
      <c r="G118" s="2569"/>
      <c r="H118" s="2569"/>
      <c r="I118" s="2569"/>
      <c r="J118" s="2569"/>
      <c r="K118" s="2569"/>
      <c r="L118" s="2569"/>
      <c r="M118" s="2569"/>
      <c r="N118" s="2569"/>
      <c r="O118" s="2569"/>
      <c r="P118" s="2569"/>
      <c r="Q118" s="2569"/>
      <c r="R118" s="2569"/>
      <c r="S118" s="2569"/>
      <c r="T118" s="2569"/>
      <c r="U118" s="2569"/>
      <c r="V118" s="2569"/>
      <c r="W118" s="2569"/>
      <c r="X118" s="2569"/>
      <c r="Y118" s="2569"/>
      <c r="Z118" s="2569"/>
      <c r="AA118" s="2569"/>
      <c r="AB118" s="2569"/>
      <c r="AC118" s="2569"/>
      <c r="AD118" s="2569"/>
      <c r="AE118" s="2569"/>
      <c r="AF118" s="2569"/>
      <c r="AG118" s="2569"/>
      <c r="AH118" s="2569"/>
      <c r="AI118" s="2569"/>
      <c r="AJ118" s="2569"/>
      <c r="AK118" s="2569"/>
      <c r="AL118" s="2569"/>
      <c r="AM118" s="2569"/>
      <c r="AN118" s="2569"/>
    </row>
    <row r="119" spans="1:40" ht="12.65" customHeight="1">
      <c r="A119" s="2569"/>
      <c r="B119" s="2569"/>
      <c r="C119" s="2569"/>
      <c r="D119" s="2569"/>
      <c r="E119" s="2569"/>
      <c r="F119" s="2569"/>
      <c r="G119" s="2569"/>
      <c r="H119" s="2569"/>
      <c r="I119" s="2569"/>
      <c r="J119" s="2569"/>
      <c r="K119" s="2569"/>
      <c r="L119" s="2569"/>
      <c r="M119" s="2569"/>
      <c r="N119" s="2569"/>
      <c r="O119" s="2569"/>
      <c r="P119" s="2569"/>
      <c r="Q119" s="2569"/>
      <c r="R119" s="2569"/>
      <c r="S119" s="2569"/>
      <c r="T119" s="2569"/>
      <c r="U119" s="2569"/>
      <c r="V119" s="2569"/>
      <c r="W119" s="2569"/>
      <c r="X119" s="2569"/>
      <c r="Y119" s="2569"/>
      <c r="Z119" s="2569"/>
      <c r="AA119" s="2569"/>
      <c r="AB119" s="2569"/>
      <c r="AC119" s="2569"/>
      <c r="AD119" s="2569"/>
      <c r="AE119" s="2569"/>
      <c r="AF119" s="2569"/>
      <c r="AG119" s="2569"/>
      <c r="AH119" s="2569"/>
      <c r="AI119" s="2569"/>
      <c r="AJ119" s="2569"/>
      <c r="AK119" s="2569"/>
      <c r="AL119" s="2569"/>
      <c r="AM119" s="2569"/>
      <c r="AN119" s="2569"/>
    </row>
    <row r="120" spans="1:40" ht="12.65" customHeight="1">
      <c r="A120" s="2569"/>
      <c r="B120" s="2569"/>
      <c r="C120" s="2569"/>
      <c r="D120" s="2569"/>
      <c r="E120" s="2569"/>
      <c r="F120" s="2569"/>
      <c r="G120" s="2569"/>
      <c r="H120" s="2569"/>
      <c r="I120" s="2569"/>
      <c r="J120" s="2569"/>
      <c r="K120" s="2569"/>
      <c r="L120" s="2569"/>
      <c r="M120" s="2569"/>
      <c r="N120" s="2569"/>
      <c r="O120" s="2569"/>
      <c r="P120" s="2569"/>
      <c r="Q120" s="2569"/>
      <c r="R120" s="2569"/>
      <c r="S120" s="2569"/>
      <c r="T120" s="2569"/>
      <c r="U120" s="2569"/>
      <c r="V120" s="2569"/>
      <c r="W120" s="2569"/>
      <c r="X120" s="2569"/>
      <c r="Y120" s="2569"/>
      <c r="Z120" s="2569"/>
      <c r="AA120" s="2569"/>
      <c r="AB120" s="2569"/>
      <c r="AC120" s="2569"/>
      <c r="AD120" s="2569"/>
      <c r="AE120" s="2569"/>
      <c r="AF120" s="2569"/>
      <c r="AG120" s="2569"/>
      <c r="AH120" s="2569"/>
      <c r="AI120" s="2569"/>
      <c r="AJ120" s="2569"/>
      <c r="AK120" s="2569"/>
      <c r="AL120" s="2569"/>
      <c r="AM120" s="2569"/>
      <c r="AN120" s="2569"/>
    </row>
    <row r="121" spans="1:40" ht="12.65" customHeight="1">
      <c r="A121" s="2569"/>
      <c r="B121" s="2569"/>
      <c r="C121" s="2569"/>
      <c r="D121" s="2569"/>
      <c r="E121" s="2569"/>
      <c r="F121" s="2569"/>
      <c r="G121" s="2569"/>
      <c r="H121" s="2569"/>
      <c r="I121" s="2569"/>
      <c r="J121" s="2569"/>
      <c r="K121" s="2569"/>
      <c r="L121" s="2569"/>
      <c r="M121" s="2569"/>
      <c r="N121" s="2569"/>
      <c r="O121" s="2569"/>
      <c r="P121" s="2569"/>
      <c r="Q121" s="2569"/>
      <c r="R121" s="2569"/>
      <c r="S121" s="2569"/>
      <c r="T121" s="2569"/>
      <c r="U121" s="2569"/>
      <c r="V121" s="2569"/>
      <c r="W121" s="2569"/>
      <c r="X121" s="2569"/>
      <c r="Y121" s="2569"/>
      <c r="Z121" s="2569"/>
      <c r="AA121" s="2569"/>
      <c r="AB121" s="2569"/>
      <c r="AC121" s="2569"/>
      <c r="AD121" s="2569"/>
      <c r="AE121" s="2569"/>
      <c r="AF121" s="2569"/>
      <c r="AG121" s="2569"/>
      <c r="AH121" s="2569"/>
      <c r="AI121" s="2569"/>
      <c r="AJ121" s="2569"/>
      <c r="AK121" s="2569"/>
      <c r="AL121" s="2569"/>
      <c r="AM121" s="2569"/>
      <c r="AN121" s="2569"/>
    </row>
    <row r="122" spans="1:40" ht="12.65" customHeight="1">
      <c r="A122" s="2569"/>
      <c r="B122" s="2569"/>
      <c r="C122" s="2569"/>
      <c r="D122" s="2569"/>
      <c r="E122" s="2569"/>
      <c r="F122" s="2569"/>
      <c r="G122" s="2569"/>
      <c r="H122" s="2569"/>
      <c r="I122" s="2569"/>
      <c r="J122" s="2569"/>
      <c r="K122" s="2569"/>
      <c r="L122" s="2569"/>
      <c r="M122" s="2569"/>
      <c r="N122" s="2569"/>
      <c r="O122" s="2569"/>
      <c r="P122" s="2569"/>
      <c r="Q122" s="2569"/>
      <c r="R122" s="2569"/>
      <c r="S122" s="2569"/>
      <c r="T122" s="2569"/>
      <c r="U122" s="2569"/>
      <c r="V122" s="2569"/>
      <c r="W122" s="2569"/>
      <c r="X122" s="2569"/>
      <c r="Y122" s="2569"/>
      <c r="Z122" s="2569"/>
      <c r="AA122" s="2569"/>
      <c r="AB122" s="2569"/>
      <c r="AC122" s="2569"/>
      <c r="AD122" s="2569"/>
      <c r="AE122" s="2569"/>
      <c r="AF122" s="2569"/>
      <c r="AG122" s="2569"/>
      <c r="AH122" s="2569"/>
      <c r="AI122" s="2569"/>
      <c r="AJ122" s="2569"/>
      <c r="AK122" s="2569"/>
      <c r="AL122" s="2569"/>
      <c r="AM122" s="2569"/>
      <c r="AN122" s="2569"/>
    </row>
    <row r="123" spans="1:40" ht="12.65" customHeight="1">
      <c r="A123" s="2569"/>
      <c r="B123" s="2569"/>
      <c r="C123" s="2569"/>
      <c r="D123" s="2569"/>
      <c r="E123" s="2569"/>
      <c r="F123" s="2569"/>
      <c r="G123" s="2569"/>
      <c r="H123" s="2569"/>
      <c r="I123" s="2569"/>
      <c r="J123" s="2569"/>
      <c r="K123" s="2569"/>
      <c r="L123" s="2569"/>
      <c r="M123" s="2569"/>
      <c r="N123" s="2569"/>
      <c r="O123" s="2569"/>
      <c r="P123" s="2569"/>
      <c r="Q123" s="2569"/>
      <c r="R123" s="2569"/>
      <c r="S123" s="2569"/>
      <c r="T123" s="2569"/>
      <c r="U123" s="2569"/>
      <c r="V123" s="2569"/>
      <c r="W123" s="2569"/>
      <c r="X123" s="2569"/>
      <c r="Y123" s="2569"/>
      <c r="Z123" s="2569"/>
      <c r="AA123" s="2569"/>
      <c r="AB123" s="2569"/>
      <c r="AC123" s="2569"/>
      <c r="AD123" s="2569"/>
      <c r="AE123" s="2569"/>
      <c r="AF123" s="2569"/>
      <c r="AG123" s="2569"/>
      <c r="AH123" s="2569"/>
      <c r="AI123" s="2569"/>
      <c r="AJ123" s="2569"/>
      <c r="AK123" s="2569"/>
      <c r="AL123" s="2569"/>
      <c r="AM123" s="2569"/>
      <c r="AN123" s="2569"/>
    </row>
    <row r="124" spans="1:40" ht="12.65" customHeight="1">
      <c r="A124" s="2569"/>
      <c r="B124" s="2569"/>
      <c r="C124" s="2569"/>
      <c r="D124" s="2569"/>
      <c r="E124" s="2569"/>
      <c r="F124" s="2569"/>
      <c r="G124" s="2569"/>
      <c r="H124" s="2569"/>
      <c r="I124" s="2569"/>
      <c r="J124" s="2569"/>
      <c r="K124" s="2569"/>
      <c r="L124" s="2569"/>
      <c r="M124" s="2569"/>
      <c r="N124" s="2569"/>
      <c r="O124" s="2569"/>
      <c r="P124" s="2569"/>
      <c r="Q124" s="2569"/>
      <c r="R124" s="2569"/>
      <c r="S124" s="2569"/>
      <c r="T124" s="2569"/>
      <c r="U124" s="2569"/>
      <c r="V124" s="2569"/>
      <c r="W124" s="2569"/>
      <c r="X124" s="2569"/>
      <c r="Y124" s="2569"/>
      <c r="Z124" s="2569"/>
      <c r="AA124" s="2569"/>
      <c r="AB124" s="2569"/>
      <c r="AC124" s="2569"/>
      <c r="AD124" s="2569"/>
      <c r="AE124" s="2569"/>
      <c r="AF124" s="2569"/>
      <c r="AG124" s="2569"/>
      <c r="AH124" s="2569"/>
      <c r="AI124" s="2569"/>
      <c r="AJ124" s="2569"/>
      <c r="AK124" s="2569"/>
      <c r="AL124" s="2569"/>
      <c r="AM124" s="2569"/>
      <c r="AN124" s="2569"/>
    </row>
    <row r="125" spans="1:40" ht="12.65" customHeight="1">
      <c r="A125" s="2569"/>
      <c r="B125" s="2569"/>
      <c r="C125" s="2569"/>
      <c r="D125" s="2569"/>
      <c r="E125" s="2569"/>
      <c r="F125" s="2569"/>
      <c r="G125" s="2569"/>
      <c r="H125" s="2569"/>
      <c r="I125" s="2569"/>
      <c r="J125" s="2569"/>
      <c r="K125" s="2569"/>
      <c r="L125" s="2569"/>
      <c r="M125" s="2569"/>
      <c r="N125" s="2569"/>
      <c r="O125" s="2569"/>
      <c r="P125" s="2569"/>
      <c r="Q125" s="2569"/>
      <c r="R125" s="2569"/>
      <c r="S125" s="2569"/>
      <c r="T125" s="2569"/>
      <c r="U125" s="2569"/>
      <c r="V125" s="2569"/>
      <c r="W125" s="2569"/>
      <c r="X125" s="2569"/>
      <c r="Y125" s="2569"/>
      <c r="Z125" s="2569"/>
      <c r="AA125" s="2569"/>
      <c r="AB125" s="2569"/>
      <c r="AC125" s="2569"/>
      <c r="AD125" s="2569"/>
      <c r="AE125" s="2569"/>
      <c r="AF125" s="2569"/>
      <c r="AG125" s="2569"/>
      <c r="AH125" s="2569"/>
      <c r="AI125" s="2569"/>
      <c r="AJ125" s="2569"/>
      <c r="AK125" s="2569"/>
      <c r="AL125" s="2569"/>
      <c r="AM125" s="2569"/>
      <c r="AN125" s="2569"/>
    </row>
    <row r="126" spans="1:40" ht="12.65" customHeight="1">
      <c r="A126" s="2569"/>
      <c r="B126" s="2569"/>
      <c r="C126" s="2569"/>
      <c r="D126" s="2569"/>
      <c r="E126" s="2569"/>
      <c r="F126" s="2569"/>
      <c r="G126" s="2569"/>
      <c r="H126" s="2569"/>
      <c r="I126" s="2569"/>
      <c r="J126" s="2569"/>
      <c r="K126" s="2569"/>
      <c r="L126" s="2569"/>
      <c r="M126" s="2569"/>
      <c r="N126" s="2569"/>
      <c r="O126" s="2569"/>
      <c r="P126" s="2569"/>
      <c r="Q126" s="2569"/>
      <c r="R126" s="2569"/>
      <c r="S126" s="2569"/>
      <c r="T126" s="2569"/>
      <c r="U126" s="2569"/>
      <c r="V126" s="2569"/>
      <c r="W126" s="2569"/>
      <c r="X126" s="2569"/>
      <c r="Y126" s="2569"/>
      <c r="Z126" s="2569"/>
      <c r="AA126" s="2569"/>
      <c r="AB126" s="2569"/>
      <c r="AC126" s="2569"/>
      <c r="AD126" s="2569"/>
      <c r="AE126" s="2569"/>
      <c r="AF126" s="2569"/>
      <c r="AG126" s="2569"/>
      <c r="AH126" s="2569"/>
      <c r="AI126" s="2569"/>
      <c r="AJ126" s="2569"/>
      <c r="AK126" s="2569"/>
      <c r="AL126" s="2569"/>
      <c r="AM126" s="2569"/>
      <c r="AN126" s="2569"/>
    </row>
    <row r="127" spans="1:40" ht="12.65" customHeight="1">
      <c r="A127" s="2569"/>
      <c r="B127" s="2569"/>
      <c r="C127" s="2569"/>
      <c r="D127" s="2569"/>
      <c r="E127" s="2569"/>
      <c r="F127" s="2569"/>
      <c r="G127" s="2569"/>
      <c r="H127" s="2569"/>
      <c r="I127" s="2569"/>
      <c r="J127" s="2569"/>
      <c r="K127" s="2569"/>
      <c r="L127" s="2569"/>
      <c r="M127" s="2569"/>
      <c r="N127" s="2569"/>
      <c r="O127" s="2569"/>
      <c r="P127" s="2569"/>
      <c r="Q127" s="2569"/>
      <c r="R127" s="2569"/>
      <c r="S127" s="2569"/>
      <c r="T127" s="2569"/>
      <c r="U127" s="2569"/>
      <c r="V127" s="2569"/>
      <c r="W127" s="2569"/>
      <c r="X127" s="2569"/>
      <c r="Y127" s="2569"/>
      <c r="Z127" s="2569"/>
      <c r="AA127" s="2569"/>
      <c r="AB127" s="2569"/>
      <c r="AC127" s="2569"/>
      <c r="AD127" s="2569"/>
      <c r="AE127" s="2569"/>
      <c r="AF127" s="2569"/>
      <c r="AG127" s="2569"/>
      <c r="AH127" s="2569"/>
      <c r="AI127" s="2569"/>
      <c r="AJ127" s="2569"/>
      <c r="AK127" s="2569"/>
      <c r="AL127" s="2569"/>
      <c r="AM127" s="2569"/>
      <c r="AN127" s="2569"/>
    </row>
    <row r="128" spans="1:40" ht="12.65" customHeight="1">
      <c r="A128" s="2569"/>
      <c r="B128" s="2569"/>
      <c r="C128" s="2569"/>
      <c r="D128" s="2569"/>
      <c r="E128" s="2569"/>
      <c r="F128" s="2569"/>
      <c r="G128" s="2569"/>
      <c r="H128" s="2569"/>
      <c r="I128" s="2569"/>
      <c r="J128" s="2569"/>
      <c r="K128" s="2569"/>
      <c r="L128" s="2569"/>
      <c r="M128" s="2569"/>
      <c r="N128" s="2569"/>
      <c r="O128" s="2569"/>
      <c r="P128" s="2569"/>
      <c r="Q128" s="2569"/>
      <c r="R128" s="2569"/>
      <c r="S128" s="2569"/>
      <c r="T128" s="2569"/>
      <c r="U128" s="2569"/>
      <c r="V128" s="2569"/>
      <c r="W128" s="2569"/>
      <c r="X128" s="2569"/>
      <c r="Y128" s="2569"/>
      <c r="Z128" s="2569"/>
      <c r="AA128" s="2569"/>
      <c r="AB128" s="2569"/>
      <c r="AC128" s="2569"/>
      <c r="AD128" s="2569"/>
      <c r="AE128" s="2569"/>
      <c r="AF128" s="2569"/>
      <c r="AG128" s="2569"/>
      <c r="AH128" s="2569"/>
      <c r="AI128" s="2569"/>
      <c r="AJ128" s="2569"/>
      <c r="AK128" s="2569"/>
      <c r="AL128" s="2569"/>
      <c r="AM128" s="2569"/>
      <c r="AN128" s="2569"/>
    </row>
    <row r="129" spans="1:75" ht="12.65" customHeight="1">
      <c r="A129" s="2569"/>
      <c r="B129" s="2569"/>
      <c r="C129" s="2569"/>
      <c r="D129" s="2569"/>
      <c r="E129" s="2569"/>
      <c r="F129" s="2569"/>
      <c r="G129" s="2569"/>
      <c r="H129" s="2569"/>
      <c r="I129" s="2569"/>
      <c r="J129" s="2569"/>
      <c r="K129" s="2569"/>
      <c r="L129" s="2569"/>
      <c r="M129" s="2569"/>
      <c r="N129" s="2569"/>
      <c r="O129" s="2569"/>
      <c r="P129" s="2569"/>
      <c r="Q129" s="2569"/>
      <c r="R129" s="2569"/>
      <c r="S129" s="2569"/>
      <c r="T129" s="2569"/>
      <c r="U129" s="2569"/>
      <c r="V129" s="2569"/>
      <c r="W129" s="2569"/>
      <c r="X129" s="2569"/>
      <c r="Y129" s="2569"/>
      <c r="Z129" s="2569"/>
      <c r="AA129" s="2569"/>
      <c r="AB129" s="2569"/>
      <c r="AC129" s="2569"/>
      <c r="AD129" s="2569"/>
      <c r="AE129" s="2569"/>
      <c r="AF129" s="2569"/>
      <c r="AG129" s="2569"/>
      <c r="AH129" s="2569"/>
      <c r="AI129" s="2569"/>
      <c r="AJ129" s="2569"/>
      <c r="AK129" s="2569"/>
      <c r="AL129" s="2569"/>
      <c r="AM129" s="2569"/>
      <c r="AN129" s="2569"/>
    </row>
    <row r="130" spans="1:75" ht="12.65" customHeight="1">
      <c r="A130" s="2569"/>
      <c r="B130" s="2569"/>
      <c r="C130" s="2569"/>
      <c r="D130" s="2569"/>
      <c r="E130" s="2569"/>
      <c r="F130" s="2569"/>
      <c r="G130" s="2569"/>
      <c r="H130" s="2569"/>
      <c r="I130" s="2569"/>
      <c r="J130" s="2569"/>
      <c r="K130" s="2569"/>
      <c r="L130" s="2569"/>
      <c r="M130" s="2569"/>
      <c r="N130" s="2569"/>
      <c r="O130" s="2569"/>
      <c r="P130" s="2569"/>
      <c r="Q130" s="2569"/>
      <c r="R130" s="2569"/>
      <c r="S130" s="2569"/>
      <c r="T130" s="2569"/>
      <c r="U130" s="2569"/>
      <c r="V130" s="2569"/>
      <c r="W130" s="2569"/>
      <c r="X130" s="2569"/>
      <c r="Y130" s="2569"/>
      <c r="Z130" s="2569"/>
      <c r="AA130" s="2569"/>
      <c r="AB130" s="2569"/>
      <c r="AC130" s="2569"/>
      <c r="AD130" s="2569"/>
      <c r="AE130" s="2569"/>
      <c r="AF130" s="2569"/>
      <c r="AG130" s="2569"/>
      <c r="AH130" s="2569"/>
      <c r="AI130" s="2569"/>
      <c r="AJ130" s="2569"/>
      <c r="AK130" s="2569"/>
      <c r="AL130" s="2569"/>
      <c r="AM130" s="2569"/>
      <c r="AN130" s="2569"/>
    </row>
    <row r="131" spans="1:75" ht="12.65" customHeight="1">
      <c r="A131" s="2569"/>
      <c r="B131" s="2569"/>
      <c r="C131" s="2569"/>
      <c r="D131" s="2569"/>
      <c r="E131" s="2569"/>
      <c r="F131" s="2569"/>
      <c r="G131" s="2569"/>
      <c r="H131" s="2569"/>
      <c r="I131" s="2569"/>
      <c r="J131" s="2569"/>
      <c r="K131" s="2569"/>
      <c r="L131" s="2569"/>
      <c r="M131" s="2569"/>
      <c r="N131" s="2569"/>
      <c r="O131" s="2569"/>
      <c r="P131" s="2569"/>
      <c r="Q131" s="2569"/>
      <c r="R131" s="2569"/>
      <c r="S131" s="2569"/>
      <c r="T131" s="2569"/>
      <c r="U131" s="2569"/>
      <c r="V131" s="2569"/>
      <c r="W131" s="2569"/>
      <c r="X131" s="2569"/>
      <c r="Y131" s="2569"/>
      <c r="Z131" s="2569"/>
      <c r="AA131" s="2569"/>
      <c r="AB131" s="2569"/>
      <c r="AC131" s="2569"/>
      <c r="AD131" s="2569"/>
      <c r="AE131" s="2569"/>
      <c r="AF131" s="2569"/>
      <c r="AG131" s="2569"/>
      <c r="AH131" s="2569"/>
      <c r="AI131" s="2569"/>
      <c r="AJ131" s="2569"/>
      <c r="AK131" s="2569"/>
      <c r="AL131" s="2569"/>
      <c r="AM131" s="2569"/>
      <c r="AN131" s="2569"/>
    </row>
    <row r="132" spans="1:75" ht="12.65" customHeight="1">
      <c r="A132" s="2569"/>
      <c r="B132" s="2569"/>
      <c r="C132" s="2569"/>
      <c r="D132" s="2569"/>
      <c r="E132" s="2569"/>
      <c r="F132" s="2569"/>
      <c r="G132" s="2569"/>
      <c r="H132" s="2569"/>
      <c r="I132" s="2569"/>
      <c r="J132" s="2569"/>
      <c r="K132" s="2569"/>
      <c r="L132" s="2569"/>
      <c r="M132" s="2569"/>
      <c r="N132" s="2569"/>
      <c r="O132" s="2569"/>
      <c r="P132" s="2569"/>
      <c r="Q132" s="2569"/>
      <c r="R132" s="2569"/>
      <c r="S132" s="2569"/>
      <c r="T132" s="2569"/>
      <c r="U132" s="2569"/>
      <c r="V132" s="2569"/>
      <c r="W132" s="2569"/>
      <c r="X132" s="2569"/>
      <c r="Y132" s="2569"/>
      <c r="Z132" s="2569"/>
      <c r="AA132" s="2569"/>
      <c r="AB132" s="2569"/>
      <c r="AC132" s="2569"/>
      <c r="AD132" s="2569"/>
      <c r="AE132" s="2569"/>
      <c r="AF132" s="2569"/>
      <c r="AG132" s="2569"/>
      <c r="AH132" s="2569"/>
      <c r="AI132" s="2569"/>
      <c r="AJ132" s="2569"/>
      <c r="AK132" s="2569"/>
      <c r="AL132" s="2569"/>
      <c r="AM132" s="2569"/>
      <c r="AN132" s="2569"/>
    </row>
    <row r="133" spans="1:75" ht="12.65" customHeight="1">
      <c r="A133" s="2569"/>
      <c r="B133" s="2569"/>
      <c r="C133" s="2569"/>
      <c r="D133" s="2569"/>
      <c r="E133" s="2569"/>
      <c r="F133" s="2569"/>
      <c r="G133" s="2569"/>
      <c r="H133" s="2569"/>
      <c r="I133" s="2569"/>
      <c r="J133" s="2569"/>
      <c r="K133" s="2569"/>
      <c r="L133" s="2569"/>
      <c r="M133" s="2569"/>
      <c r="N133" s="2569"/>
      <c r="O133" s="2569"/>
      <c r="P133" s="2569"/>
      <c r="Q133" s="2569"/>
      <c r="R133" s="2569"/>
      <c r="S133" s="2569"/>
      <c r="T133" s="2569"/>
      <c r="U133" s="2569"/>
      <c r="V133" s="2569"/>
      <c r="W133" s="2569"/>
      <c r="X133" s="2569"/>
      <c r="Y133" s="2569"/>
      <c r="Z133" s="2569"/>
      <c r="AA133" s="2569"/>
      <c r="AB133" s="2569"/>
      <c r="AC133" s="2569"/>
      <c r="AD133" s="2569"/>
      <c r="AE133" s="2569"/>
      <c r="AF133" s="2569"/>
      <c r="AG133" s="2569"/>
      <c r="AH133" s="2569"/>
      <c r="AI133" s="2569"/>
      <c r="AJ133" s="2569"/>
      <c r="AK133" s="2569"/>
      <c r="AL133" s="2569"/>
      <c r="AM133" s="2569"/>
      <c r="AN133" s="2569"/>
    </row>
    <row r="134" spans="1:75" ht="12.65" customHeight="1">
      <c r="A134" s="2569"/>
      <c r="B134" s="2569"/>
      <c r="C134" s="2569"/>
      <c r="D134" s="2569"/>
      <c r="E134" s="2569"/>
      <c r="F134" s="2569"/>
      <c r="G134" s="2569"/>
      <c r="H134" s="2569"/>
      <c r="I134" s="2569"/>
      <c r="J134" s="2569"/>
      <c r="K134" s="2569"/>
      <c r="L134" s="2569"/>
      <c r="M134" s="2569"/>
      <c r="N134" s="2569"/>
      <c r="O134" s="2569"/>
      <c r="P134" s="2569"/>
      <c r="Q134" s="2569"/>
      <c r="R134" s="2569"/>
      <c r="S134" s="2569"/>
      <c r="T134" s="2569"/>
      <c r="U134" s="2569"/>
      <c r="V134" s="2569"/>
      <c r="W134" s="2569"/>
      <c r="X134" s="2569"/>
      <c r="Y134" s="2569"/>
      <c r="Z134" s="2569"/>
      <c r="AA134" s="2569"/>
      <c r="AB134" s="2569"/>
      <c r="AC134" s="2569"/>
      <c r="AD134" s="2569"/>
      <c r="AE134" s="2569"/>
      <c r="AF134" s="2569"/>
      <c r="AG134" s="2569"/>
      <c r="AH134" s="2569"/>
      <c r="AI134" s="2569"/>
      <c r="AJ134" s="2569"/>
      <c r="AK134" s="2569"/>
      <c r="AL134" s="2569"/>
      <c r="AM134" s="2569"/>
      <c r="AN134" s="2569"/>
    </row>
    <row r="135" spans="1:75" ht="12.65" customHeight="1">
      <c r="A135" s="2569"/>
      <c r="B135" s="2569"/>
      <c r="C135" s="2569"/>
      <c r="D135" s="2569"/>
      <c r="E135" s="2569"/>
      <c r="F135" s="2569"/>
      <c r="G135" s="2569"/>
      <c r="H135" s="2569"/>
      <c r="I135" s="2569"/>
      <c r="J135" s="2569"/>
      <c r="K135" s="2569"/>
      <c r="L135" s="2569"/>
      <c r="M135" s="2569"/>
      <c r="N135" s="2569"/>
      <c r="O135" s="2569"/>
      <c r="P135" s="2569"/>
      <c r="Q135" s="2569"/>
      <c r="R135" s="2569"/>
      <c r="S135" s="2569"/>
      <c r="T135" s="2569"/>
      <c r="U135" s="2569"/>
      <c r="V135" s="2569"/>
      <c r="W135" s="2569"/>
      <c r="X135" s="2569"/>
      <c r="Y135" s="2569"/>
      <c r="Z135" s="2569"/>
      <c r="AA135" s="2569"/>
      <c r="AB135" s="2569"/>
      <c r="AC135" s="2569"/>
      <c r="AD135" s="2569"/>
      <c r="AE135" s="2569"/>
      <c r="AF135" s="2569"/>
      <c r="AG135" s="2569"/>
      <c r="AH135" s="2569"/>
      <c r="AI135" s="2569"/>
      <c r="AJ135" s="2569"/>
      <c r="AK135" s="2569"/>
      <c r="AL135" s="2569"/>
      <c r="AM135" s="2569"/>
      <c r="AN135" s="2569"/>
    </row>
    <row r="136" spans="1:75" ht="12.65"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5" customHeight="1">
      <c r="A137" s="2572" t="s">
        <v>312</v>
      </c>
      <c r="B137" s="2572"/>
      <c r="C137" s="2572"/>
      <c r="D137" s="2572"/>
      <c r="E137" s="2572"/>
      <c r="F137" s="2572"/>
      <c r="G137" s="2572"/>
      <c r="H137" s="2572"/>
      <c r="I137" s="2572"/>
      <c r="J137" s="2572"/>
      <c r="K137" s="2572"/>
      <c r="L137" s="2572"/>
      <c r="M137" s="2572"/>
      <c r="N137" s="2572"/>
      <c r="O137" s="2572"/>
      <c r="P137" s="2572"/>
      <c r="Q137" s="2572"/>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1698</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5"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5"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5"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5"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5"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5"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5"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5" customHeight="1">
      <c r="A145" s="2540" t="s">
        <v>282</v>
      </c>
      <c r="B145" s="2540"/>
      <c r="C145" s="2540"/>
      <c r="D145" s="2540"/>
      <c r="E145" s="2540"/>
      <c r="F145" s="2540"/>
      <c r="G145" s="2540"/>
      <c r="H145" s="2540"/>
      <c r="I145" s="2540"/>
      <c r="J145" s="2540"/>
      <c r="K145" s="2540"/>
      <c r="L145" s="2540"/>
      <c r="M145" s="2540"/>
      <c r="N145" s="2540"/>
      <c r="O145" s="2540"/>
      <c r="P145" s="2540"/>
      <c r="Q145" s="2540"/>
      <c r="R145" s="2540"/>
      <c r="S145" s="2540"/>
      <c r="T145" s="2540"/>
      <c r="U145" s="2540"/>
      <c r="V145" s="2540"/>
      <c r="W145" s="2540"/>
      <c r="X145" s="2540"/>
      <c r="Y145" s="2540"/>
      <c r="Z145" s="2540"/>
      <c r="AA145" s="2540"/>
      <c r="AB145" s="2540"/>
      <c r="AC145" s="2540"/>
      <c r="AD145" s="2540"/>
      <c r="AE145" s="2540"/>
      <c r="AF145" s="2540"/>
      <c r="AG145" s="2540"/>
      <c r="AH145" s="2540"/>
      <c r="AI145" s="2540"/>
      <c r="AJ145" s="2540"/>
      <c r="AK145" s="2540"/>
      <c r="AL145" s="2540"/>
      <c r="AM145" s="2540"/>
      <c r="AN145" s="2540"/>
    </row>
    <row r="146" spans="1:40" ht="12.65" customHeight="1">
      <c r="A146" s="2540"/>
      <c r="B146" s="2540"/>
      <c r="C146" s="2540"/>
      <c r="D146" s="2540"/>
      <c r="E146" s="2540"/>
      <c r="F146" s="2540"/>
      <c r="G146" s="2540"/>
      <c r="H146" s="2540"/>
      <c r="I146" s="2540"/>
      <c r="J146" s="2540"/>
      <c r="K146" s="2540"/>
      <c r="L146" s="2540"/>
      <c r="M146" s="2540"/>
      <c r="N146" s="2540"/>
      <c r="O146" s="2540"/>
      <c r="P146" s="2540"/>
      <c r="Q146" s="2540"/>
      <c r="R146" s="2540"/>
      <c r="S146" s="2540"/>
      <c r="T146" s="2540"/>
      <c r="U146" s="2540"/>
      <c r="V146" s="2540"/>
      <c r="W146" s="2540"/>
      <c r="X146" s="2540"/>
      <c r="Y146" s="2540"/>
      <c r="Z146" s="2540"/>
      <c r="AA146" s="2540"/>
      <c r="AB146" s="2540"/>
      <c r="AC146" s="2540"/>
      <c r="AD146" s="2540"/>
      <c r="AE146" s="2540"/>
      <c r="AF146" s="2540"/>
      <c r="AG146" s="2540"/>
      <c r="AH146" s="2540"/>
      <c r="AI146" s="2540"/>
      <c r="AJ146" s="2540"/>
      <c r="AK146" s="2540"/>
      <c r="AL146" s="2540"/>
      <c r="AM146" s="2540"/>
      <c r="AN146" s="2540"/>
    </row>
    <row r="147" spans="1:40" ht="12.65" customHeight="1">
      <c r="A147" s="2540"/>
      <c r="B147" s="2540"/>
      <c r="C147" s="2540"/>
      <c r="D147" s="2540"/>
      <c r="E147" s="2540"/>
      <c r="F147" s="2540"/>
      <c r="G147" s="2540"/>
      <c r="H147" s="2540"/>
      <c r="I147" s="2540"/>
      <c r="J147" s="2540"/>
      <c r="K147" s="2540"/>
      <c r="L147" s="2540"/>
      <c r="M147" s="2540"/>
      <c r="N147" s="2540"/>
      <c r="O147" s="2540"/>
      <c r="P147" s="2540"/>
      <c r="Q147" s="2540"/>
      <c r="R147" s="2540"/>
      <c r="S147" s="2540"/>
      <c r="T147" s="2540"/>
      <c r="U147" s="2540"/>
      <c r="V147" s="2540"/>
      <c r="W147" s="2540"/>
      <c r="X147" s="2540"/>
      <c r="Y147" s="2540"/>
      <c r="Z147" s="2540"/>
      <c r="AA147" s="2540"/>
      <c r="AB147" s="2540"/>
      <c r="AC147" s="2540"/>
      <c r="AD147" s="2540"/>
      <c r="AE147" s="2540"/>
      <c r="AF147" s="2540"/>
      <c r="AG147" s="2540"/>
      <c r="AH147" s="2540"/>
      <c r="AI147" s="2540"/>
      <c r="AJ147" s="2540"/>
      <c r="AK147" s="2540"/>
      <c r="AL147" s="2540"/>
      <c r="AM147" s="2540"/>
      <c r="AN147" s="2540"/>
    </row>
    <row r="148" spans="1:40" ht="12.65" customHeight="1">
      <c r="A148" s="2542" t="s">
        <v>2588</v>
      </c>
      <c r="B148" s="2542"/>
      <c r="C148" s="2542"/>
      <c r="D148" s="2542"/>
      <c r="E148" s="2542"/>
      <c r="F148" s="2542"/>
      <c r="G148" s="2542"/>
      <c r="H148" s="2542"/>
      <c r="I148" s="2542"/>
      <c r="J148" s="2542"/>
      <c r="K148" s="2542"/>
      <c r="L148" s="2542"/>
      <c r="M148" s="2542"/>
      <c r="N148" s="2542"/>
      <c r="O148" s="2542"/>
      <c r="P148" s="2542"/>
      <c r="Q148" s="2542"/>
      <c r="R148" s="2542"/>
      <c r="S148" s="2542"/>
      <c r="T148" s="2542"/>
      <c r="U148" s="2542"/>
      <c r="V148" s="2542"/>
      <c r="W148" s="2542"/>
      <c r="X148" s="2542"/>
      <c r="Y148" s="2542"/>
      <c r="Z148" s="2542"/>
      <c r="AA148" s="2542"/>
      <c r="AB148" s="2542"/>
      <c r="AC148" s="2542"/>
      <c r="AD148" s="775"/>
      <c r="AE148" s="775"/>
      <c r="AF148" s="775"/>
      <c r="AG148" s="775"/>
      <c r="AH148" s="775"/>
      <c r="AI148" s="775"/>
      <c r="AJ148" s="775"/>
      <c r="AK148" s="775"/>
      <c r="AL148" s="775"/>
      <c r="AM148" s="775"/>
      <c r="AN148" s="775"/>
    </row>
    <row r="149" spans="1:40" ht="12.65" customHeight="1">
      <c r="A149" s="2542"/>
      <c r="B149" s="2542"/>
      <c r="C149" s="2542"/>
      <c r="D149" s="2542"/>
      <c r="E149" s="2542"/>
      <c r="F149" s="2542"/>
      <c r="G149" s="2542"/>
      <c r="H149" s="2542"/>
      <c r="I149" s="2542"/>
      <c r="J149" s="2542"/>
      <c r="K149" s="2542"/>
      <c r="L149" s="2542"/>
      <c r="M149" s="2542"/>
      <c r="N149" s="2542"/>
      <c r="O149" s="2542"/>
      <c r="P149" s="2542"/>
      <c r="Q149" s="2542"/>
      <c r="R149" s="2542"/>
      <c r="S149" s="2542"/>
      <c r="T149" s="2542"/>
      <c r="U149" s="2542"/>
      <c r="V149" s="2542"/>
      <c r="W149" s="2542"/>
      <c r="X149" s="2542"/>
      <c r="Y149" s="2542"/>
      <c r="Z149" s="2542"/>
      <c r="AA149" s="2542"/>
      <c r="AB149" s="2542"/>
      <c r="AC149" s="2542"/>
      <c r="AD149" s="775"/>
      <c r="AE149" s="775"/>
      <c r="AF149" s="775"/>
      <c r="AG149" s="775"/>
      <c r="AH149" s="775"/>
      <c r="AI149" s="775"/>
      <c r="AJ149" s="775"/>
      <c r="AK149" s="775"/>
      <c r="AL149" s="775"/>
      <c r="AM149" s="775"/>
      <c r="AN149" s="775"/>
    </row>
    <row r="150" spans="1:40" ht="12.65" customHeight="1">
      <c r="A150" s="2524" t="s">
        <v>276</v>
      </c>
      <c r="B150" s="2524"/>
      <c r="C150" s="2524"/>
      <c r="D150" s="2524"/>
      <c r="E150" s="2524"/>
      <c r="F150" s="2524"/>
      <c r="G150" s="2524"/>
      <c r="H150" s="2524"/>
      <c r="I150" s="2524"/>
      <c r="J150" s="2524"/>
      <c r="K150" s="2524"/>
      <c r="L150" s="2524"/>
      <c r="M150" s="2524"/>
      <c r="N150" s="2524"/>
      <c r="O150" s="2524"/>
      <c r="P150" s="2524"/>
      <c r="Q150" s="2524"/>
      <c r="R150" s="2524"/>
      <c r="S150" s="2524"/>
      <c r="T150" s="2524"/>
      <c r="U150" s="2524"/>
      <c r="V150" s="2524"/>
      <c r="W150" s="2524"/>
      <c r="X150" s="2524"/>
      <c r="Y150" s="2524"/>
      <c r="Z150" s="2524"/>
      <c r="AA150" s="2524"/>
      <c r="AB150" s="2524"/>
      <c r="AC150" s="2524"/>
      <c r="AD150" s="2524"/>
      <c r="AE150" s="2524"/>
      <c r="AF150" s="2524"/>
      <c r="AG150" s="2524"/>
      <c r="AH150" s="2524"/>
      <c r="AI150" s="2524"/>
      <c r="AJ150" s="2524"/>
      <c r="AK150" s="2524"/>
      <c r="AL150" s="2524"/>
      <c r="AM150" s="2524"/>
      <c r="AN150" s="2524"/>
    </row>
    <row r="151" spans="1:40" ht="12.65" customHeight="1">
      <c r="A151" s="2524"/>
      <c r="B151" s="2524"/>
      <c r="C151" s="2524"/>
      <c r="D151" s="2524"/>
      <c r="E151" s="2524"/>
      <c r="F151" s="2524"/>
      <c r="G151" s="2524"/>
      <c r="H151" s="2524"/>
      <c r="I151" s="2524"/>
      <c r="J151" s="2524"/>
      <c r="K151" s="2524"/>
      <c r="L151" s="2524"/>
      <c r="M151" s="2524"/>
      <c r="N151" s="2524"/>
      <c r="O151" s="2524"/>
      <c r="P151" s="2524"/>
      <c r="Q151" s="2524"/>
      <c r="R151" s="2524"/>
      <c r="S151" s="2524"/>
      <c r="T151" s="2524"/>
      <c r="U151" s="2524"/>
      <c r="V151" s="2524"/>
      <c r="W151" s="2524"/>
      <c r="X151" s="2524"/>
      <c r="Y151" s="2524"/>
      <c r="Z151" s="2524"/>
      <c r="AA151" s="2524"/>
      <c r="AB151" s="2524"/>
      <c r="AC151" s="2524"/>
      <c r="AD151" s="2524"/>
      <c r="AE151" s="2524"/>
      <c r="AF151" s="2524"/>
      <c r="AG151" s="2524"/>
      <c r="AH151" s="2524"/>
      <c r="AI151" s="2524"/>
      <c r="AJ151" s="2524"/>
      <c r="AK151" s="2524"/>
      <c r="AL151" s="2524"/>
      <c r="AM151" s="2524"/>
      <c r="AN151" s="2524"/>
    </row>
    <row r="152" spans="1:40" ht="12.65" customHeight="1">
      <c r="A152" s="2524" t="s">
        <v>277</v>
      </c>
      <c r="B152" s="2524"/>
      <c r="C152" s="2524"/>
      <c r="D152" s="2524"/>
      <c r="E152" s="2524"/>
      <c r="F152" s="2524"/>
      <c r="G152" s="2524"/>
      <c r="H152" s="2524"/>
      <c r="I152" s="2524"/>
      <c r="J152" s="2524"/>
      <c r="K152" s="2524"/>
      <c r="L152" s="2524"/>
      <c r="M152" s="2524"/>
      <c r="N152" s="2524"/>
      <c r="O152" s="2524"/>
      <c r="P152" s="2524"/>
      <c r="Q152" s="2524"/>
      <c r="R152" s="2524"/>
      <c r="S152" s="2524"/>
      <c r="T152" s="2524"/>
      <c r="U152" s="2524"/>
      <c r="V152" s="2524"/>
      <c r="W152" s="2524"/>
      <c r="X152" s="2524"/>
      <c r="Y152" s="2524"/>
      <c r="Z152" s="2524"/>
      <c r="AA152" s="2524"/>
      <c r="AB152" s="2524"/>
      <c r="AC152" s="2524"/>
      <c r="AD152" s="2524"/>
      <c r="AE152" s="2524"/>
      <c r="AF152" s="2524"/>
      <c r="AG152" s="2524"/>
      <c r="AH152" s="2524"/>
      <c r="AI152" s="2524"/>
      <c r="AJ152" s="2524"/>
      <c r="AK152" s="2524"/>
      <c r="AL152" s="2524"/>
      <c r="AM152" s="2524"/>
      <c r="AN152" s="2524"/>
    </row>
    <row r="153" spans="1:40" ht="12.65" customHeight="1">
      <c r="A153" s="2524"/>
      <c r="B153" s="2524"/>
      <c r="C153" s="2524"/>
      <c r="D153" s="2524"/>
      <c r="E153" s="2524"/>
      <c r="F153" s="2524"/>
      <c r="G153" s="2524"/>
      <c r="H153" s="2524"/>
      <c r="I153" s="2524"/>
      <c r="J153" s="2524"/>
      <c r="K153" s="2524"/>
      <c r="L153" s="2524"/>
      <c r="M153" s="2524"/>
      <c r="N153" s="2524"/>
      <c r="O153" s="2524"/>
      <c r="P153" s="2524"/>
      <c r="Q153" s="2524"/>
      <c r="R153" s="2524"/>
      <c r="S153" s="2524"/>
      <c r="T153" s="2524"/>
      <c r="U153" s="2524"/>
      <c r="V153" s="2524"/>
      <c r="W153" s="2524"/>
      <c r="X153" s="2524"/>
      <c r="Y153" s="2524"/>
      <c r="Z153" s="2524"/>
      <c r="AA153" s="2524"/>
      <c r="AB153" s="2524"/>
      <c r="AC153" s="2524"/>
      <c r="AD153" s="2524"/>
      <c r="AE153" s="2524"/>
      <c r="AF153" s="2524"/>
      <c r="AG153" s="2524"/>
      <c r="AH153" s="2524"/>
      <c r="AI153" s="2524"/>
      <c r="AJ153" s="2524"/>
      <c r="AK153" s="2524"/>
      <c r="AL153" s="2524"/>
      <c r="AM153" s="2524"/>
      <c r="AN153" s="2524"/>
    </row>
    <row r="154" spans="1:40" ht="12.65" customHeight="1">
      <c r="A154" s="2527" t="s">
        <v>278</v>
      </c>
      <c r="B154" s="2528"/>
      <c r="C154" s="2528"/>
      <c r="D154" s="2528"/>
      <c r="E154" s="2528"/>
      <c r="F154" s="2529"/>
      <c r="G154" s="2533">
        <f>G18</f>
        <v>0</v>
      </c>
      <c r="H154" s="2534"/>
      <c r="I154" s="2534"/>
      <c r="J154" s="2534"/>
      <c r="K154" s="2534"/>
      <c r="L154" s="2534"/>
      <c r="M154" s="2534"/>
      <c r="N154" s="2534"/>
      <c r="O154" s="2534"/>
      <c r="P154" s="2534"/>
      <c r="Q154" s="2534"/>
      <c r="R154" s="2534"/>
      <c r="S154" s="2534"/>
      <c r="T154" s="2534"/>
      <c r="U154" s="2534"/>
      <c r="V154" s="2534"/>
      <c r="W154" s="2534"/>
      <c r="X154" s="2534"/>
      <c r="Y154" s="2534"/>
      <c r="Z154" s="2534"/>
      <c r="AA154" s="2534"/>
      <c r="AB154" s="2534"/>
      <c r="AC154" s="2534"/>
      <c r="AD154" s="2534"/>
      <c r="AE154" s="2534"/>
      <c r="AF154" s="2534"/>
      <c r="AG154" s="2534"/>
      <c r="AH154" s="2534"/>
      <c r="AI154" s="2534"/>
      <c r="AJ154" s="2534"/>
      <c r="AK154" s="2534"/>
      <c r="AL154" s="2534"/>
      <c r="AM154" s="2534"/>
      <c r="AN154" s="2535"/>
    </row>
    <row r="155" spans="1:40" ht="12.65" customHeight="1">
      <c r="A155" s="2530"/>
      <c r="B155" s="2445"/>
      <c r="C155" s="2445"/>
      <c r="D155" s="2445"/>
      <c r="E155" s="2445"/>
      <c r="F155" s="2531"/>
      <c r="G155" s="2536"/>
      <c r="H155" s="2537"/>
      <c r="I155" s="2537"/>
      <c r="J155" s="2537"/>
      <c r="K155" s="2537"/>
      <c r="L155" s="2537"/>
      <c r="M155" s="2537"/>
      <c r="N155" s="2537"/>
      <c r="O155" s="2537"/>
      <c r="P155" s="2537"/>
      <c r="Q155" s="2537"/>
      <c r="R155" s="2537"/>
      <c r="S155" s="2537"/>
      <c r="T155" s="2537"/>
      <c r="U155" s="2537"/>
      <c r="V155" s="2537"/>
      <c r="W155" s="2537"/>
      <c r="X155" s="2537"/>
      <c r="Y155" s="2537"/>
      <c r="Z155" s="2537"/>
      <c r="AA155" s="2537"/>
      <c r="AB155" s="2537"/>
      <c r="AC155" s="2537"/>
      <c r="AD155" s="2537"/>
      <c r="AE155" s="2537"/>
      <c r="AF155" s="2537"/>
      <c r="AG155" s="2537"/>
      <c r="AH155" s="2537"/>
      <c r="AI155" s="2537"/>
      <c r="AJ155" s="2537"/>
      <c r="AK155" s="2537"/>
      <c r="AL155" s="2537"/>
      <c r="AM155" s="2537"/>
      <c r="AN155" s="2538"/>
    </row>
    <row r="156" spans="1:40" ht="12.65" customHeight="1">
      <c r="A156" s="2527" t="s">
        <v>279</v>
      </c>
      <c r="B156" s="2528"/>
      <c r="C156" s="2528"/>
      <c r="D156" s="2528"/>
      <c r="E156" s="2528"/>
      <c r="F156" s="2529"/>
      <c r="G156" s="2533">
        <f>G20</f>
        <v>0</v>
      </c>
      <c r="H156" s="2534"/>
      <c r="I156" s="2534"/>
      <c r="J156" s="2534"/>
      <c r="K156" s="2534"/>
      <c r="L156" s="2534"/>
      <c r="M156" s="2534"/>
      <c r="N156" s="2534"/>
      <c r="O156" s="2534"/>
      <c r="P156" s="2534"/>
      <c r="Q156" s="2534"/>
      <c r="R156" s="2534"/>
      <c r="S156" s="2534"/>
      <c r="T156" s="2534"/>
      <c r="U156" s="2534"/>
      <c r="V156" s="2534"/>
      <c r="W156" s="2534"/>
      <c r="X156" s="2534"/>
      <c r="Y156" s="2534"/>
      <c r="Z156" s="2534"/>
      <c r="AA156" s="2534"/>
      <c r="AB156" s="2534"/>
      <c r="AC156" s="2534"/>
      <c r="AD156" s="2534"/>
      <c r="AE156" s="2534"/>
      <c r="AF156" s="2534"/>
      <c r="AG156" s="2534"/>
      <c r="AH156" s="2534"/>
      <c r="AI156" s="2534"/>
      <c r="AJ156" s="2534"/>
      <c r="AK156" s="2534"/>
      <c r="AL156" s="2534"/>
      <c r="AM156" s="2534"/>
      <c r="AN156" s="2535"/>
    </row>
    <row r="157" spans="1:40" ht="12.65" customHeight="1">
      <c r="A157" s="2532"/>
      <c r="B157" s="2444"/>
      <c r="C157" s="2444"/>
      <c r="D157" s="2444"/>
      <c r="E157" s="2444"/>
      <c r="F157" s="2552"/>
      <c r="G157" s="2536"/>
      <c r="H157" s="2537"/>
      <c r="I157" s="2537"/>
      <c r="J157" s="2537"/>
      <c r="K157" s="2537"/>
      <c r="L157" s="2537"/>
      <c r="M157" s="2537"/>
      <c r="N157" s="2537"/>
      <c r="O157" s="2537"/>
      <c r="P157" s="2537"/>
      <c r="Q157" s="2537"/>
      <c r="R157" s="2537"/>
      <c r="S157" s="2537"/>
      <c r="T157" s="2537"/>
      <c r="U157" s="2537"/>
      <c r="V157" s="2537"/>
      <c r="W157" s="2537"/>
      <c r="X157" s="2537"/>
      <c r="Y157" s="2537"/>
      <c r="Z157" s="2537"/>
      <c r="AA157" s="2537"/>
      <c r="AB157" s="2537"/>
      <c r="AC157" s="2537"/>
      <c r="AD157" s="2537"/>
      <c r="AE157" s="2537"/>
      <c r="AF157" s="2537"/>
      <c r="AG157" s="2537"/>
      <c r="AH157" s="2537"/>
      <c r="AI157" s="2537"/>
      <c r="AJ157" s="2537"/>
      <c r="AK157" s="2537"/>
      <c r="AL157" s="2537"/>
      <c r="AM157" s="2537"/>
      <c r="AN157" s="2538"/>
    </row>
    <row r="158" spans="1:40" ht="12.65" customHeight="1">
      <c r="A158" s="2532"/>
      <c r="B158" s="2444"/>
      <c r="C158" s="2444"/>
      <c r="D158" s="2444"/>
      <c r="E158" s="2444"/>
      <c r="F158" s="2552"/>
      <c r="G158" s="2557" t="s">
        <v>284</v>
      </c>
      <c r="H158" s="2558"/>
      <c r="I158" s="2558"/>
      <c r="J158" s="2558"/>
      <c r="K158" s="2512" t="s">
        <v>72</v>
      </c>
      <c r="L158" s="2514" t="s">
        <v>285</v>
      </c>
      <c r="M158" s="2514"/>
      <c r="N158" s="2514"/>
      <c r="O158" s="2512" t="s">
        <v>72</v>
      </c>
      <c r="P158" s="2514" t="s">
        <v>286</v>
      </c>
      <c r="Q158" s="2514"/>
      <c r="R158" s="2514"/>
      <c r="S158" s="2512" t="s">
        <v>72</v>
      </c>
      <c r="T158" s="2514" t="s">
        <v>287</v>
      </c>
      <c r="U158" s="2514"/>
      <c r="V158" s="2514"/>
      <c r="W158" s="2512" t="s">
        <v>72</v>
      </c>
      <c r="X158" s="2514" t="s">
        <v>288</v>
      </c>
      <c r="Y158" s="2514"/>
      <c r="Z158" s="2514"/>
      <c r="AA158" s="2512" t="s">
        <v>72</v>
      </c>
      <c r="AB158" s="2514" t="s">
        <v>2585</v>
      </c>
      <c r="AC158" s="2514"/>
      <c r="AD158" s="2514"/>
      <c r="AE158" s="2512" t="s">
        <v>72</v>
      </c>
      <c r="AF158" s="2514" t="s">
        <v>2587</v>
      </c>
      <c r="AG158" s="2514"/>
      <c r="AH158" s="2514"/>
      <c r="AI158" s="2512" t="s">
        <v>72</v>
      </c>
      <c r="AJ158" s="2514" t="s">
        <v>2586</v>
      </c>
      <c r="AK158" s="2514"/>
      <c r="AL158" s="2514"/>
      <c r="AM158" s="2558" t="s">
        <v>289</v>
      </c>
      <c r="AN158" s="2561"/>
    </row>
    <row r="159" spans="1:40" ht="12.65" customHeight="1">
      <c r="A159" s="2530"/>
      <c r="B159" s="2445"/>
      <c r="C159" s="2445"/>
      <c r="D159" s="2445"/>
      <c r="E159" s="2445"/>
      <c r="F159" s="2531"/>
      <c r="G159" s="2559"/>
      <c r="H159" s="2560"/>
      <c r="I159" s="2560"/>
      <c r="J159" s="2560"/>
      <c r="K159" s="2513"/>
      <c r="L159" s="2515"/>
      <c r="M159" s="2515"/>
      <c r="N159" s="2515"/>
      <c r="O159" s="2513"/>
      <c r="P159" s="2515"/>
      <c r="Q159" s="2515"/>
      <c r="R159" s="2515"/>
      <c r="S159" s="2513"/>
      <c r="T159" s="2515"/>
      <c r="U159" s="2515"/>
      <c r="V159" s="2515"/>
      <c r="W159" s="2513"/>
      <c r="X159" s="2515"/>
      <c r="Y159" s="2515"/>
      <c r="Z159" s="2515"/>
      <c r="AA159" s="2513"/>
      <c r="AB159" s="2515"/>
      <c r="AC159" s="2515"/>
      <c r="AD159" s="2515"/>
      <c r="AE159" s="2513"/>
      <c r="AF159" s="2515"/>
      <c r="AG159" s="2515"/>
      <c r="AH159" s="2515"/>
      <c r="AI159" s="2513"/>
      <c r="AJ159" s="2515"/>
      <c r="AK159" s="2515"/>
      <c r="AL159" s="2515"/>
      <c r="AM159" s="2560"/>
      <c r="AN159" s="2562"/>
    </row>
    <row r="160" spans="1:40" ht="12.65" customHeight="1">
      <c r="A160" s="2527" t="s">
        <v>280</v>
      </c>
      <c r="B160" s="2528"/>
      <c r="C160" s="2528"/>
      <c r="D160" s="2528"/>
      <c r="E160" s="2528"/>
      <c r="F160" s="2529"/>
      <c r="G160" s="2533">
        <f>G24</f>
        <v>0</v>
      </c>
      <c r="H160" s="2534"/>
      <c r="I160" s="2534"/>
      <c r="J160" s="2534"/>
      <c r="K160" s="2534"/>
      <c r="L160" s="2534"/>
      <c r="M160" s="2534"/>
      <c r="N160" s="2534"/>
      <c r="O160" s="2534"/>
      <c r="P160" s="2534"/>
      <c r="Q160" s="2534"/>
      <c r="R160" s="2534"/>
      <c r="S160" s="2534"/>
      <c r="T160" s="2534"/>
      <c r="U160" s="2534"/>
      <c r="V160" s="2534"/>
      <c r="W160" s="2534"/>
      <c r="X160" s="2534"/>
      <c r="Y160" s="2534"/>
      <c r="Z160" s="2534"/>
      <c r="AA160" s="2534"/>
      <c r="AB160" s="2534"/>
      <c r="AC160" s="2534"/>
      <c r="AD160" s="2534"/>
      <c r="AE160" s="2534"/>
      <c r="AF160" s="2534"/>
      <c r="AG160" s="2534"/>
      <c r="AH160" s="2534"/>
      <c r="AI160" s="2534"/>
      <c r="AJ160" s="2534"/>
      <c r="AK160" s="2534"/>
      <c r="AL160" s="2534"/>
      <c r="AM160" s="2534"/>
      <c r="AN160" s="2535"/>
    </row>
    <row r="161" spans="1:40" ht="12.65" customHeight="1">
      <c r="A161" s="2530"/>
      <c r="B161" s="2445"/>
      <c r="C161" s="2445"/>
      <c r="D161" s="2445"/>
      <c r="E161" s="2445"/>
      <c r="F161" s="2531"/>
      <c r="G161" s="2536"/>
      <c r="H161" s="2537"/>
      <c r="I161" s="2537"/>
      <c r="J161" s="2537"/>
      <c r="K161" s="2537"/>
      <c r="L161" s="2537"/>
      <c r="M161" s="2537"/>
      <c r="N161" s="2537"/>
      <c r="O161" s="2537"/>
      <c r="P161" s="2537"/>
      <c r="Q161" s="2537"/>
      <c r="R161" s="2537"/>
      <c r="S161" s="2537"/>
      <c r="T161" s="2537"/>
      <c r="U161" s="2537"/>
      <c r="V161" s="2537"/>
      <c r="W161" s="2537"/>
      <c r="X161" s="2537"/>
      <c r="Y161" s="2537"/>
      <c r="Z161" s="2537"/>
      <c r="AA161" s="2537"/>
      <c r="AB161" s="2537"/>
      <c r="AC161" s="2537"/>
      <c r="AD161" s="2537"/>
      <c r="AE161" s="2537"/>
      <c r="AF161" s="2537"/>
      <c r="AG161" s="2537"/>
      <c r="AH161" s="2537"/>
      <c r="AI161" s="2537"/>
      <c r="AJ161" s="2537"/>
      <c r="AK161" s="2537"/>
      <c r="AL161" s="2537"/>
      <c r="AM161" s="2537"/>
      <c r="AN161" s="2538"/>
    </row>
    <row r="162" spans="1:40" ht="12.65" customHeight="1">
      <c r="A162" s="2527" t="s">
        <v>281</v>
      </c>
      <c r="B162" s="2528"/>
      <c r="C162" s="2528"/>
      <c r="D162" s="2528"/>
      <c r="E162" s="2528"/>
      <c r="F162" s="2528"/>
      <c r="G162" s="2553"/>
      <c r="H162" s="2415"/>
      <c r="I162" s="2415" t="str">
        <f>I94</f>
        <v>□</v>
      </c>
      <c r="J162" s="2415"/>
      <c r="K162" s="2528" t="s">
        <v>290</v>
      </c>
      <c r="L162" s="2528"/>
      <c r="M162" s="2528"/>
      <c r="N162" s="2528"/>
      <c r="O162" s="2528"/>
      <c r="P162" s="2528"/>
      <c r="Q162" s="1104"/>
      <c r="R162" s="1104"/>
      <c r="S162" s="1104"/>
      <c r="T162" s="1104"/>
      <c r="U162" s="1104"/>
      <c r="V162" s="1104"/>
      <c r="W162" s="1104"/>
      <c r="X162" s="1105"/>
      <c r="Y162" s="2553"/>
      <c r="Z162" s="2415" t="str">
        <f>Z26</f>
        <v>□</v>
      </c>
      <c r="AA162" s="2415"/>
      <c r="AB162" s="2528" t="s">
        <v>286</v>
      </c>
      <c r="AC162" s="2528"/>
      <c r="AD162" s="2528"/>
      <c r="AE162" s="2528"/>
      <c r="AF162" s="2528"/>
      <c r="AG162" s="1104"/>
      <c r="AH162" s="1104"/>
      <c r="AI162" s="1104"/>
      <c r="AJ162" s="1104"/>
      <c r="AK162" s="1104"/>
      <c r="AL162" s="1104"/>
      <c r="AM162" s="1104"/>
      <c r="AN162" s="1105"/>
    </row>
    <row r="163" spans="1:40" ht="12.65" customHeight="1">
      <c r="A163" s="2532"/>
      <c r="B163" s="2444"/>
      <c r="C163" s="2444"/>
      <c r="D163" s="2444"/>
      <c r="E163" s="2444"/>
      <c r="F163" s="2444"/>
      <c r="G163" s="2554"/>
      <c r="H163" s="2453"/>
      <c r="I163" s="2453"/>
      <c r="J163" s="2453"/>
      <c r="K163" s="2444"/>
      <c r="L163" s="2444"/>
      <c r="M163" s="2444"/>
      <c r="N163" s="2444"/>
      <c r="O163" s="2444"/>
      <c r="P163" s="2444"/>
      <c r="Q163" s="787"/>
      <c r="R163" s="787"/>
      <c r="S163" s="787"/>
      <c r="T163" s="787"/>
      <c r="U163" s="787"/>
      <c r="V163" s="787"/>
      <c r="W163" s="787"/>
      <c r="X163" s="1106"/>
      <c r="Y163" s="2554"/>
      <c r="Z163" s="2453"/>
      <c r="AA163" s="2453"/>
      <c r="AB163" s="2444"/>
      <c r="AC163" s="2444"/>
      <c r="AD163" s="2444"/>
      <c r="AE163" s="2444"/>
      <c r="AF163" s="2444"/>
      <c r="AG163" s="787"/>
      <c r="AH163" s="787"/>
      <c r="AI163" s="787"/>
      <c r="AJ163" s="787"/>
      <c r="AK163" s="787"/>
      <c r="AL163" s="787"/>
      <c r="AM163" s="787"/>
      <c r="AN163" s="1106"/>
    </row>
    <row r="164" spans="1:40" ht="12.65" customHeight="1">
      <c r="A164" s="2532"/>
      <c r="B164" s="2444"/>
      <c r="C164" s="2444"/>
      <c r="D164" s="2444"/>
      <c r="E164" s="2444"/>
      <c r="F164" s="2444"/>
      <c r="G164" s="1107"/>
      <c r="H164" s="304"/>
      <c r="I164" s="775"/>
      <c r="J164" s="1108"/>
      <c r="K164" s="2563" t="s">
        <v>291</v>
      </c>
      <c r="L164" s="2563"/>
      <c r="M164" s="2563"/>
      <c r="N164" s="2563"/>
      <c r="O164" s="2563"/>
      <c r="P164" s="2563"/>
      <c r="Q164" s="2563"/>
      <c r="R164" s="2563"/>
      <c r="S164" s="2563"/>
      <c r="T164" s="2563"/>
      <c r="U164" s="2563"/>
      <c r="V164" s="1109"/>
      <c r="W164" s="1108"/>
      <c r="X164" s="1110"/>
      <c r="Y164" s="2554"/>
      <c r="Z164" s="2539" t="str">
        <f>Z28</f>
        <v>□</v>
      </c>
      <c r="AA164" s="2539"/>
      <c r="AB164" s="2444" t="s">
        <v>296</v>
      </c>
      <c r="AC164" s="2444"/>
      <c r="AD164" s="2444"/>
      <c r="AE164" s="2444"/>
      <c r="AF164" s="2444"/>
      <c r="AG164" s="787"/>
      <c r="AH164" s="787"/>
      <c r="AI164" s="787"/>
      <c r="AJ164" s="787"/>
      <c r="AK164" s="787"/>
      <c r="AL164" s="787"/>
      <c r="AM164" s="787"/>
      <c r="AN164" s="1106"/>
    </row>
    <row r="165" spans="1:40" ht="12.65" customHeight="1">
      <c r="A165" s="2532"/>
      <c r="B165" s="2444"/>
      <c r="C165" s="2444"/>
      <c r="D165" s="2444"/>
      <c r="E165" s="2444"/>
      <c r="F165" s="2444"/>
      <c r="G165" s="1107"/>
      <c r="H165" s="304"/>
      <c r="I165" s="1111"/>
      <c r="J165" s="1111"/>
      <c r="K165" s="2573" t="str">
        <f>K97</f>
        <v/>
      </c>
      <c r="L165" s="2573"/>
      <c r="M165" s="2573"/>
      <c r="N165" s="2573"/>
      <c r="O165" s="2573"/>
      <c r="P165" s="2573"/>
      <c r="Q165" s="2573"/>
      <c r="R165" s="2573"/>
      <c r="S165" s="2573"/>
      <c r="T165" s="2573"/>
      <c r="U165" s="2573"/>
      <c r="V165" s="1112"/>
      <c r="W165" s="1108"/>
      <c r="X165" s="1110"/>
      <c r="Y165" s="2554"/>
      <c r="Z165" s="2539" t="str">
        <f>Z29</f>
        <v>□</v>
      </c>
      <c r="AA165" s="2539"/>
      <c r="AB165" s="2444" t="s">
        <v>294</v>
      </c>
      <c r="AC165" s="2444"/>
      <c r="AD165" s="2444"/>
      <c r="AE165" s="2444"/>
      <c r="AF165" s="2444"/>
      <c r="AG165" s="787"/>
      <c r="AH165" s="787"/>
      <c r="AI165" s="787"/>
      <c r="AJ165" s="787"/>
      <c r="AK165" s="787"/>
      <c r="AL165" s="787"/>
      <c r="AM165" s="787"/>
      <c r="AN165" s="1106"/>
    </row>
    <row r="166" spans="1:40" ht="12.65" customHeight="1">
      <c r="A166" s="2532"/>
      <c r="B166" s="2444"/>
      <c r="C166" s="2444"/>
      <c r="D166" s="2444"/>
      <c r="E166" s="2444"/>
      <c r="F166" s="2444"/>
      <c r="G166" s="1107"/>
      <c r="H166" s="304"/>
      <c r="I166" s="1111"/>
      <c r="J166" s="1111"/>
      <c r="K166" s="2573"/>
      <c r="L166" s="2573"/>
      <c r="M166" s="2573"/>
      <c r="N166" s="2573"/>
      <c r="O166" s="2573"/>
      <c r="P166" s="2573"/>
      <c r="Q166" s="2573"/>
      <c r="R166" s="2573"/>
      <c r="S166" s="2573"/>
      <c r="T166" s="2573"/>
      <c r="U166" s="2573"/>
      <c r="V166" s="1112"/>
      <c r="W166" s="1108"/>
      <c r="X166" s="1110"/>
      <c r="Y166" s="2554"/>
      <c r="Z166" s="2539" t="str">
        <f>Z30</f>
        <v>□</v>
      </c>
      <c r="AA166" s="2539"/>
      <c r="AB166" s="2556" t="s">
        <v>295</v>
      </c>
      <c r="AC166" s="2556"/>
      <c r="AD166" s="2556"/>
      <c r="AE166" s="2556"/>
      <c r="AF166" s="2556"/>
      <c r="AG166" s="787"/>
      <c r="AH166" s="787"/>
      <c r="AI166" s="787"/>
      <c r="AJ166" s="787"/>
      <c r="AK166" s="787"/>
      <c r="AL166" s="787"/>
      <c r="AM166" s="787"/>
      <c r="AN166" s="1106"/>
    </row>
    <row r="167" spans="1:40" ht="12.65" customHeight="1">
      <c r="A167" s="2530"/>
      <c r="B167" s="2445"/>
      <c r="C167" s="2445"/>
      <c r="D167" s="2445"/>
      <c r="E167" s="2445"/>
      <c r="F167" s="2445"/>
      <c r="G167" s="1113"/>
      <c r="H167" s="1114"/>
      <c r="I167" s="1115"/>
      <c r="J167" s="1115"/>
      <c r="K167" s="2574"/>
      <c r="L167" s="2574"/>
      <c r="M167" s="2574"/>
      <c r="N167" s="2574"/>
      <c r="O167" s="2574"/>
      <c r="P167" s="2574"/>
      <c r="Q167" s="2574"/>
      <c r="R167" s="2574"/>
      <c r="S167" s="2574"/>
      <c r="T167" s="2574"/>
      <c r="U167" s="2574"/>
      <c r="V167" s="1116"/>
      <c r="W167" s="1117"/>
      <c r="X167" s="1118"/>
      <c r="Y167" s="2555"/>
      <c r="Z167" s="1119"/>
      <c r="AA167" s="1119"/>
      <c r="AB167" s="1119"/>
      <c r="AC167" s="1119"/>
      <c r="AD167" s="1119"/>
      <c r="AE167" s="1119"/>
      <c r="AF167" s="1119"/>
      <c r="AG167" s="1119"/>
      <c r="AH167" s="1119"/>
      <c r="AI167" s="1119"/>
      <c r="AJ167" s="1119"/>
      <c r="AK167" s="1119"/>
      <c r="AL167" s="1119"/>
      <c r="AM167" s="1119"/>
      <c r="AN167" s="1120"/>
    </row>
    <row r="168" spans="1:40" ht="12.65" customHeight="1">
      <c r="A168" s="2527" t="s">
        <v>2568</v>
      </c>
      <c r="B168" s="2528"/>
      <c r="C168" s="2528"/>
      <c r="D168" s="2528"/>
      <c r="E168" s="2528"/>
      <c r="F168" s="2529"/>
      <c r="G168" s="2534" t="str">
        <f>G100</f>
        <v>□</v>
      </c>
      <c r="H168" s="2583" t="s">
        <v>2571</v>
      </c>
      <c r="I168" s="2583"/>
      <c r="J168" s="2583"/>
      <c r="K168" s="2583"/>
      <c r="L168" s="2583"/>
      <c r="M168" s="2583"/>
      <c r="N168" s="2583"/>
      <c r="O168" s="2583"/>
      <c r="P168" s="2534" t="str">
        <f>P100</f>
        <v>□</v>
      </c>
      <c r="Q168" s="2575" t="s">
        <v>2572</v>
      </c>
      <c r="R168" s="2575"/>
      <c r="S168" s="2575"/>
      <c r="T168" s="2575"/>
      <c r="U168" s="2575"/>
      <c r="V168" s="2575"/>
      <c r="W168" s="2575"/>
      <c r="X168" s="2576"/>
      <c r="Y168" s="2534" t="str">
        <f>Y100</f>
        <v>□</v>
      </c>
      <c r="Z168" s="2579" t="s">
        <v>2571</v>
      </c>
      <c r="AA168" s="2579"/>
      <c r="AB168" s="2579"/>
      <c r="AC168" s="2579"/>
      <c r="AD168" s="2579"/>
      <c r="AE168" s="2579"/>
      <c r="AF168" s="2579"/>
      <c r="AG168" s="2534" t="str">
        <f>AG100</f>
        <v>□</v>
      </c>
      <c r="AH168" s="2579" t="s">
        <v>2572</v>
      </c>
      <c r="AI168" s="2579"/>
      <c r="AJ168" s="2579"/>
      <c r="AK168" s="2579"/>
      <c r="AL168" s="2579"/>
      <c r="AM168" s="2579"/>
      <c r="AN168" s="2581"/>
    </row>
    <row r="169" spans="1:40" ht="12.65" customHeight="1">
      <c r="A169" s="2530"/>
      <c r="B169" s="2445"/>
      <c r="C169" s="2445"/>
      <c r="D169" s="2445"/>
      <c r="E169" s="2445"/>
      <c r="F169" s="2531"/>
      <c r="G169" s="2537"/>
      <c r="H169" s="2584"/>
      <c r="I169" s="2584"/>
      <c r="J169" s="2584"/>
      <c r="K169" s="2584"/>
      <c r="L169" s="2584"/>
      <c r="M169" s="2584"/>
      <c r="N169" s="2584"/>
      <c r="O169" s="2584"/>
      <c r="P169" s="2537"/>
      <c r="Q169" s="2577"/>
      <c r="R169" s="2577"/>
      <c r="S169" s="2577"/>
      <c r="T169" s="2577"/>
      <c r="U169" s="2577"/>
      <c r="V169" s="2577"/>
      <c r="W169" s="2577"/>
      <c r="X169" s="2578"/>
      <c r="Y169" s="2537"/>
      <c r="Z169" s="2580"/>
      <c r="AA169" s="2580"/>
      <c r="AB169" s="2580"/>
      <c r="AC169" s="2580"/>
      <c r="AD169" s="2580"/>
      <c r="AE169" s="2580"/>
      <c r="AF169" s="2580"/>
      <c r="AG169" s="2537"/>
      <c r="AH169" s="2580"/>
      <c r="AI169" s="2580"/>
      <c r="AJ169" s="2580"/>
      <c r="AK169" s="2580"/>
      <c r="AL169" s="2580"/>
      <c r="AM169" s="2580"/>
      <c r="AN169" s="2582"/>
    </row>
    <row r="170" spans="1:40" ht="12.65" customHeight="1">
      <c r="A170" s="2527" t="s">
        <v>283</v>
      </c>
      <c r="B170" s="2528"/>
      <c r="C170" s="2528"/>
      <c r="D170" s="2528"/>
      <c r="E170" s="2528"/>
      <c r="F170" s="2528"/>
      <c r="G170" s="2508" t="s">
        <v>300</v>
      </c>
      <c r="H170" s="2506"/>
      <c r="I170" s="2506" t="s">
        <v>2314</v>
      </c>
      <c r="J170" s="2506"/>
      <c r="K170" s="2506" t="str">
        <f>K102</f>
        <v/>
      </c>
      <c r="L170" s="2506"/>
      <c r="M170" s="2506" t="s">
        <v>301</v>
      </c>
      <c r="N170" s="2506"/>
      <c r="O170" s="2506" t="str">
        <f>O102</f>
        <v/>
      </c>
      <c r="P170" s="2506"/>
      <c r="Q170" s="2506" t="s">
        <v>1311</v>
      </c>
      <c r="R170" s="2506"/>
      <c r="S170" s="2506" t="str">
        <f>S102</f>
        <v/>
      </c>
      <c r="T170" s="2506"/>
      <c r="U170" s="2506" t="s">
        <v>1313</v>
      </c>
      <c r="V170" s="2506"/>
      <c r="W170" s="2506"/>
      <c r="X170" s="2506"/>
      <c r="Y170" s="2508" t="s">
        <v>300</v>
      </c>
      <c r="Z170" s="2506"/>
      <c r="AA170" s="2506" t="s">
        <v>2312</v>
      </c>
      <c r="AB170" s="2506"/>
      <c r="AC170" s="2506" t="str">
        <f>AC102</f>
        <v/>
      </c>
      <c r="AD170" s="2506"/>
      <c r="AE170" s="2506" t="s">
        <v>1315</v>
      </c>
      <c r="AF170" s="2506"/>
      <c r="AG170" s="2506" t="str">
        <f>AG102</f>
        <v/>
      </c>
      <c r="AH170" s="2506"/>
      <c r="AI170" s="2506" t="s">
        <v>1311</v>
      </c>
      <c r="AJ170" s="2506"/>
      <c r="AK170" s="2506" t="str">
        <f>AK102</f>
        <v/>
      </c>
      <c r="AL170" s="2506"/>
      <c r="AM170" s="2506" t="s">
        <v>1318</v>
      </c>
      <c r="AN170" s="2566"/>
    </row>
    <row r="171" spans="1:40" ht="12.65" customHeight="1">
      <c r="A171" s="2532"/>
      <c r="B171" s="2444"/>
      <c r="C171" s="2444"/>
      <c r="D171" s="2444"/>
      <c r="E171" s="2444"/>
      <c r="F171" s="2444"/>
      <c r="G171" s="2509"/>
      <c r="H171" s="2507"/>
      <c r="I171" s="2507"/>
      <c r="J171" s="2507"/>
      <c r="K171" s="2507"/>
      <c r="L171" s="2507"/>
      <c r="M171" s="2507"/>
      <c r="N171" s="2507"/>
      <c r="O171" s="2507"/>
      <c r="P171" s="2507"/>
      <c r="Q171" s="2507"/>
      <c r="R171" s="2507"/>
      <c r="S171" s="2507"/>
      <c r="T171" s="2507"/>
      <c r="U171" s="2507"/>
      <c r="V171" s="2507"/>
      <c r="W171" s="2507"/>
      <c r="X171" s="2507"/>
      <c r="Y171" s="2509"/>
      <c r="Z171" s="2507"/>
      <c r="AA171" s="2507"/>
      <c r="AB171" s="2507"/>
      <c r="AC171" s="2507"/>
      <c r="AD171" s="2507"/>
      <c r="AE171" s="2507"/>
      <c r="AF171" s="2507"/>
      <c r="AG171" s="2507"/>
      <c r="AH171" s="2507"/>
      <c r="AI171" s="2507"/>
      <c r="AJ171" s="2507"/>
      <c r="AK171" s="2507"/>
      <c r="AL171" s="2507"/>
      <c r="AM171" s="2507"/>
      <c r="AN171" s="2567"/>
    </row>
    <row r="172" spans="1:40" ht="12.65" customHeight="1">
      <c r="A172" s="2532"/>
      <c r="B172" s="2444"/>
      <c r="C172" s="2444"/>
      <c r="D172" s="2444"/>
      <c r="E172" s="2444"/>
      <c r="F172" s="2444"/>
      <c r="G172" s="2509" t="s">
        <v>299</v>
      </c>
      <c r="H172" s="2507"/>
      <c r="I172" s="2507" t="s">
        <v>2314</v>
      </c>
      <c r="J172" s="2507"/>
      <c r="K172" s="2507" t="str">
        <f>K104</f>
        <v/>
      </c>
      <c r="L172" s="2507"/>
      <c r="M172" s="2507" t="s">
        <v>301</v>
      </c>
      <c r="N172" s="2507"/>
      <c r="O172" s="2507" t="str">
        <f>O104</f>
        <v/>
      </c>
      <c r="P172" s="2507"/>
      <c r="Q172" s="2507" t="s">
        <v>1312</v>
      </c>
      <c r="R172" s="2507"/>
      <c r="S172" s="2507" t="str">
        <f>S104</f>
        <v/>
      </c>
      <c r="T172" s="2507"/>
      <c r="U172" s="2507" t="s">
        <v>1314</v>
      </c>
      <c r="V172" s="2507"/>
      <c r="W172" s="2507"/>
      <c r="X172" s="2507"/>
      <c r="Y172" s="2509" t="s">
        <v>299</v>
      </c>
      <c r="Z172" s="2507"/>
      <c r="AA172" s="2507" t="s">
        <v>2311</v>
      </c>
      <c r="AB172" s="2507"/>
      <c r="AC172" s="2507" t="str">
        <f>AC104</f>
        <v/>
      </c>
      <c r="AD172" s="2507"/>
      <c r="AE172" s="2507" t="s">
        <v>1316</v>
      </c>
      <c r="AF172" s="2507"/>
      <c r="AG172" s="2507" t="str">
        <f>AG104</f>
        <v/>
      </c>
      <c r="AH172" s="2507"/>
      <c r="AI172" s="2507" t="s">
        <v>1317</v>
      </c>
      <c r="AJ172" s="2507"/>
      <c r="AK172" s="2507" t="str">
        <f>AK104</f>
        <v/>
      </c>
      <c r="AL172" s="2507"/>
      <c r="AM172" s="2507" t="s">
        <v>1319</v>
      </c>
      <c r="AN172" s="2567"/>
    </row>
    <row r="173" spans="1:40" ht="12.65" customHeight="1">
      <c r="A173" s="2530"/>
      <c r="B173" s="2445"/>
      <c r="C173" s="2445"/>
      <c r="D173" s="2445"/>
      <c r="E173" s="2445"/>
      <c r="F173" s="2445"/>
      <c r="G173" s="2545"/>
      <c r="H173" s="2541"/>
      <c r="I173" s="2541"/>
      <c r="J173" s="2541"/>
      <c r="K173" s="2541"/>
      <c r="L173" s="2541"/>
      <c r="M173" s="2541"/>
      <c r="N173" s="2541"/>
      <c r="O173" s="2541"/>
      <c r="P173" s="2541"/>
      <c r="Q173" s="2541"/>
      <c r="R173" s="2541"/>
      <c r="S173" s="2541"/>
      <c r="T173" s="2541"/>
      <c r="U173" s="2541"/>
      <c r="V173" s="2541"/>
      <c r="W173" s="2541"/>
      <c r="X173" s="2541"/>
      <c r="Y173" s="2545"/>
      <c r="Z173" s="2541"/>
      <c r="AA173" s="2541"/>
      <c r="AB173" s="2541"/>
      <c r="AC173" s="2541"/>
      <c r="AD173" s="2541"/>
      <c r="AE173" s="2541"/>
      <c r="AF173" s="2541"/>
      <c r="AG173" s="2541"/>
      <c r="AH173" s="2541"/>
      <c r="AI173" s="2541"/>
      <c r="AJ173" s="2541"/>
      <c r="AK173" s="2541"/>
      <c r="AL173" s="2541"/>
      <c r="AM173" s="2541"/>
      <c r="AN173" s="2568"/>
    </row>
    <row r="174" spans="1:40" ht="12.65" customHeight="1">
      <c r="A174" s="2506" t="s">
        <v>2314</v>
      </c>
      <c r="B174" s="2506"/>
      <c r="C174" s="2506" t="str">
        <f>C106</f>
        <v/>
      </c>
      <c r="D174" s="2506"/>
      <c r="E174" s="2506" t="s">
        <v>1308</v>
      </c>
      <c r="F174" s="2506"/>
      <c r="G174" s="2506" t="str">
        <f>G106</f>
        <v/>
      </c>
      <c r="H174" s="2506"/>
      <c r="I174" s="2506" t="s">
        <v>1309</v>
      </c>
      <c r="J174" s="2506"/>
      <c r="K174" s="2506" t="str">
        <f>K106</f>
        <v/>
      </c>
      <c r="L174" s="2506"/>
      <c r="M174" s="2506" t="s">
        <v>1310</v>
      </c>
      <c r="N174" s="2506"/>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5" customHeight="1">
      <c r="A175" s="2507"/>
      <c r="B175" s="2507"/>
      <c r="C175" s="2507"/>
      <c r="D175" s="2507"/>
      <c r="E175" s="2507"/>
      <c r="F175" s="2507"/>
      <c r="G175" s="2507"/>
      <c r="H175" s="2507"/>
      <c r="I175" s="2507"/>
      <c r="J175" s="2507"/>
      <c r="K175" s="2507"/>
      <c r="L175" s="2507"/>
      <c r="M175" s="2507"/>
      <c r="N175" s="2507"/>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5" customHeight="1">
      <c r="A176" s="1103"/>
      <c r="B176" s="1103"/>
      <c r="C176" s="2524" t="s">
        <v>2580</v>
      </c>
      <c r="D176" s="2524"/>
      <c r="E176" s="2524"/>
      <c r="F176" s="2524"/>
      <c r="G176" s="2522" t="s">
        <v>304</v>
      </c>
      <c r="H176" s="2522"/>
      <c r="I176" s="2522"/>
      <c r="J176" s="2522"/>
      <c r="K176" s="2525">
        <f>一括入力シート!B186</f>
        <v>0</v>
      </c>
      <c r="L176" s="2525"/>
      <c r="M176" s="2525"/>
      <c r="N176" s="2525"/>
      <c r="O176" s="2525"/>
      <c r="P176" s="2525"/>
      <c r="Q176" s="2525"/>
      <c r="R176" s="2525"/>
      <c r="S176" s="2525"/>
      <c r="T176" s="2525"/>
      <c r="U176" s="2525"/>
      <c r="V176" s="2525"/>
      <c r="W176" s="2525"/>
      <c r="X176" s="2525"/>
      <c r="Y176" s="2525"/>
      <c r="Z176" s="2525"/>
      <c r="AA176" s="2525"/>
      <c r="AB176" s="2525"/>
      <c r="AC176" s="2525"/>
      <c r="AD176" s="2525"/>
      <c r="AE176" s="2525"/>
      <c r="AF176" s="2525"/>
      <c r="AG176" s="2525"/>
      <c r="AH176" s="2525"/>
      <c r="AI176" s="2525"/>
      <c r="AJ176" s="2525"/>
      <c r="AK176" s="2525"/>
      <c r="AL176" s="2525"/>
      <c r="AM176" s="2525"/>
      <c r="AN176" s="2525"/>
    </row>
    <row r="177" spans="1:40" ht="12.65" customHeight="1">
      <c r="A177" s="775"/>
      <c r="B177" s="775"/>
      <c r="C177" s="2524"/>
      <c r="D177" s="2524"/>
      <c r="E177" s="2524"/>
      <c r="F177" s="2524"/>
      <c r="G177" s="2523"/>
      <c r="H177" s="2523"/>
      <c r="I177" s="2523"/>
      <c r="J177" s="2523"/>
      <c r="K177" s="2526"/>
      <c r="L177" s="2526"/>
      <c r="M177" s="2526"/>
      <c r="N177" s="2526"/>
      <c r="O177" s="2526"/>
      <c r="P177" s="2526"/>
      <c r="Q177" s="2526"/>
      <c r="R177" s="2526"/>
      <c r="S177" s="2526"/>
      <c r="T177" s="2526"/>
      <c r="U177" s="2526"/>
      <c r="V177" s="2526"/>
      <c r="W177" s="2526"/>
      <c r="X177" s="2526"/>
      <c r="Y177" s="2526"/>
      <c r="Z177" s="2526"/>
      <c r="AA177" s="2526"/>
      <c r="AB177" s="2526"/>
      <c r="AC177" s="2526"/>
      <c r="AD177" s="2526"/>
      <c r="AE177" s="2526"/>
      <c r="AF177" s="2526"/>
      <c r="AG177" s="2526"/>
      <c r="AH177" s="2526"/>
      <c r="AI177" s="2526"/>
      <c r="AJ177" s="2526"/>
      <c r="AK177" s="2526"/>
      <c r="AL177" s="2526"/>
      <c r="AM177" s="2526"/>
      <c r="AN177" s="2526"/>
    </row>
    <row r="178" spans="1:40" ht="12.65" customHeight="1">
      <c r="A178" s="775"/>
      <c r="B178" s="775"/>
      <c r="C178" s="775"/>
      <c r="D178" s="775"/>
      <c r="E178" s="775"/>
      <c r="F178" s="775"/>
      <c r="G178" s="2520" t="s">
        <v>305</v>
      </c>
      <c r="H178" s="2520"/>
      <c r="I178" s="2520"/>
      <c r="J178" s="2520"/>
      <c r="K178" s="2546">
        <f>一括入力シート!B187</f>
        <v>0</v>
      </c>
      <c r="L178" s="2546"/>
      <c r="M178" s="2546"/>
      <c r="N178" s="2546"/>
      <c r="O178" s="2546"/>
      <c r="P178" s="2546"/>
      <c r="Q178" s="2546"/>
      <c r="R178" s="2546"/>
      <c r="S178" s="2546"/>
      <c r="T178" s="2546"/>
      <c r="U178" s="2546"/>
      <c r="V178" s="2546"/>
      <c r="W178" s="2546"/>
      <c r="X178" s="2546"/>
      <c r="Y178" s="2546"/>
      <c r="Z178" s="2546"/>
      <c r="AA178" s="2546"/>
      <c r="AB178" s="2546"/>
      <c r="AC178" s="2546"/>
      <c r="AD178" s="2546"/>
      <c r="AE178" s="2546"/>
      <c r="AF178" s="2546"/>
      <c r="AG178" s="2546"/>
      <c r="AH178" s="2546"/>
      <c r="AI178" s="2546"/>
      <c r="AJ178" s="2546"/>
      <c r="AK178" s="2546"/>
      <c r="AL178" s="2570"/>
      <c r="AM178" s="2570"/>
      <c r="AN178" s="2570"/>
    </row>
    <row r="179" spans="1:40" ht="12.65" customHeight="1">
      <c r="A179" s="775"/>
      <c r="B179" s="775"/>
      <c r="C179" s="775"/>
      <c r="D179" s="775"/>
      <c r="E179" s="775"/>
      <c r="F179" s="775"/>
      <c r="G179" s="2521"/>
      <c r="H179" s="2521"/>
      <c r="I179" s="2521"/>
      <c r="J179" s="2521"/>
      <c r="K179" s="2526"/>
      <c r="L179" s="2526"/>
      <c r="M179" s="2526"/>
      <c r="N179" s="2526"/>
      <c r="O179" s="2526"/>
      <c r="P179" s="2526"/>
      <c r="Q179" s="2526"/>
      <c r="R179" s="2526"/>
      <c r="S179" s="2526"/>
      <c r="T179" s="2526"/>
      <c r="U179" s="2526"/>
      <c r="V179" s="2526"/>
      <c r="W179" s="2526"/>
      <c r="X179" s="2526"/>
      <c r="Y179" s="2526"/>
      <c r="Z179" s="2526"/>
      <c r="AA179" s="2526"/>
      <c r="AB179" s="2526"/>
      <c r="AC179" s="2526"/>
      <c r="AD179" s="2526"/>
      <c r="AE179" s="2526"/>
      <c r="AF179" s="2526"/>
      <c r="AG179" s="2526"/>
      <c r="AH179" s="2526"/>
      <c r="AI179" s="2526"/>
      <c r="AJ179" s="2526"/>
      <c r="AK179" s="2526"/>
      <c r="AL179" s="2544"/>
      <c r="AM179" s="2544"/>
      <c r="AN179" s="2544"/>
    </row>
    <row r="180" spans="1:40" ht="12.65" customHeight="1">
      <c r="A180" s="775"/>
      <c r="B180" s="775"/>
      <c r="C180" s="775"/>
      <c r="D180" s="775"/>
      <c r="E180" s="775"/>
      <c r="F180" s="775"/>
      <c r="G180" s="2520" t="s">
        <v>306</v>
      </c>
      <c r="H180" s="2520"/>
      <c r="I180" s="2520"/>
      <c r="J180" s="2520"/>
      <c r="K180" s="2548" t="s">
        <v>292</v>
      </c>
      <c r="L180" s="2549">
        <f>一括入力シート!B191</f>
        <v>0</v>
      </c>
      <c r="M180" s="2550"/>
      <c r="N180" s="2550"/>
      <c r="O180" s="2548" t="s">
        <v>309</v>
      </c>
      <c r="P180" s="2549">
        <f>一括入力シート!C191</f>
        <v>0</v>
      </c>
      <c r="Q180" s="2550"/>
      <c r="R180" s="2550"/>
      <c r="S180" s="2543" t="s">
        <v>310</v>
      </c>
      <c r="T180" s="2549">
        <f>一括入力シート!D191</f>
        <v>0</v>
      </c>
      <c r="U180" s="2550"/>
      <c r="V180" s="2550"/>
      <c r="W180" s="2550"/>
      <c r="X180" s="2547" t="s">
        <v>307</v>
      </c>
      <c r="Y180" s="2547"/>
      <c r="Z180" s="2547"/>
      <c r="AA180" s="2547"/>
      <c r="AB180" s="2548" t="s">
        <v>292</v>
      </c>
      <c r="AC180" s="2549">
        <f>一括入力シート!B193</f>
        <v>0</v>
      </c>
      <c r="AD180" s="2550"/>
      <c r="AE180" s="2550"/>
      <c r="AF180" s="2548" t="s">
        <v>309</v>
      </c>
      <c r="AG180" s="2549">
        <f>一括入力シート!C193</f>
        <v>0</v>
      </c>
      <c r="AH180" s="2550"/>
      <c r="AI180" s="2550"/>
      <c r="AJ180" s="2543" t="s">
        <v>310</v>
      </c>
      <c r="AK180" s="2549">
        <f>一括入力シート!D193</f>
        <v>0</v>
      </c>
      <c r="AL180" s="2550"/>
      <c r="AM180" s="2550"/>
      <c r="AN180" s="2550"/>
    </row>
    <row r="181" spans="1:40" ht="12.65" customHeight="1">
      <c r="A181" s="775"/>
      <c r="B181" s="775"/>
      <c r="C181" s="775"/>
      <c r="D181" s="775"/>
      <c r="E181" s="775"/>
      <c r="F181" s="775"/>
      <c r="G181" s="2521"/>
      <c r="H181" s="2521"/>
      <c r="I181" s="2521"/>
      <c r="J181" s="2521"/>
      <c r="K181" s="2523"/>
      <c r="L181" s="2551"/>
      <c r="M181" s="2551"/>
      <c r="N181" s="2551"/>
      <c r="O181" s="2523"/>
      <c r="P181" s="2551"/>
      <c r="Q181" s="2551"/>
      <c r="R181" s="2551"/>
      <c r="S181" s="2544"/>
      <c r="T181" s="2551"/>
      <c r="U181" s="2551"/>
      <c r="V181" s="2551"/>
      <c r="W181" s="2551"/>
      <c r="X181" s="2521"/>
      <c r="Y181" s="2521"/>
      <c r="Z181" s="2521"/>
      <c r="AA181" s="2521"/>
      <c r="AB181" s="2523"/>
      <c r="AC181" s="2551"/>
      <c r="AD181" s="2551"/>
      <c r="AE181" s="2551"/>
      <c r="AF181" s="2523"/>
      <c r="AG181" s="2551"/>
      <c r="AH181" s="2551"/>
      <c r="AI181" s="2551"/>
      <c r="AJ181" s="2544"/>
      <c r="AK181" s="2551"/>
      <c r="AL181" s="2551"/>
      <c r="AM181" s="2551"/>
      <c r="AN181" s="2551"/>
    </row>
    <row r="182" spans="1:40" ht="12.65" customHeight="1">
      <c r="A182" s="775"/>
      <c r="B182" s="775"/>
      <c r="C182" s="775"/>
      <c r="D182" s="775"/>
      <c r="E182" s="775"/>
      <c r="F182" s="775"/>
      <c r="G182" s="2520" t="s">
        <v>313</v>
      </c>
      <c r="H182" s="2520"/>
      <c r="I182" s="2520"/>
      <c r="J182" s="2520"/>
      <c r="K182" s="2571">
        <f>一括入力シート!B188</f>
        <v>0</v>
      </c>
      <c r="L182" s="2571"/>
      <c r="M182" s="2571"/>
      <c r="N182" s="2571"/>
      <c r="O182" s="2571"/>
      <c r="P182" s="2571"/>
      <c r="Q182" s="2571"/>
      <c r="R182" s="2571"/>
      <c r="S182" s="2571"/>
      <c r="T182" s="2571"/>
      <c r="U182" s="2571"/>
      <c r="V182" s="2571"/>
      <c r="W182" s="2571"/>
      <c r="X182" s="2520" t="s">
        <v>308</v>
      </c>
      <c r="Y182" s="2520"/>
      <c r="Z182" s="2520"/>
      <c r="AA182" s="2520"/>
      <c r="AB182" s="2534">
        <f>一括入力シート!B196</f>
        <v>0</v>
      </c>
      <c r="AC182" s="2534"/>
      <c r="AD182" s="2534"/>
      <c r="AE182" s="2534"/>
      <c r="AF182" s="2534"/>
      <c r="AG182" s="2534"/>
      <c r="AH182" s="2534"/>
      <c r="AI182" s="2534"/>
      <c r="AJ182" s="2534"/>
      <c r="AK182" s="2534"/>
      <c r="AL182" s="2570" t="s">
        <v>311</v>
      </c>
      <c r="AM182" s="2570"/>
      <c r="AN182" s="2570"/>
    </row>
    <row r="183" spans="1:40" ht="12.65" customHeight="1">
      <c r="A183" s="775"/>
      <c r="B183" s="775"/>
      <c r="C183" s="775"/>
      <c r="D183" s="775"/>
      <c r="E183" s="775"/>
      <c r="F183" s="775"/>
      <c r="G183" s="2521"/>
      <c r="H183" s="2521"/>
      <c r="I183" s="2521"/>
      <c r="J183" s="2521"/>
      <c r="K183" s="2537"/>
      <c r="L183" s="2537"/>
      <c r="M183" s="2537"/>
      <c r="N183" s="2537"/>
      <c r="O183" s="2537"/>
      <c r="P183" s="2537"/>
      <c r="Q183" s="2537"/>
      <c r="R183" s="2537"/>
      <c r="S183" s="2537"/>
      <c r="T183" s="2537"/>
      <c r="U183" s="2537"/>
      <c r="V183" s="2537"/>
      <c r="W183" s="2537"/>
      <c r="X183" s="2521"/>
      <c r="Y183" s="2521"/>
      <c r="Z183" s="2521"/>
      <c r="AA183" s="2521"/>
      <c r="AB183" s="2537"/>
      <c r="AC183" s="2537"/>
      <c r="AD183" s="2537"/>
      <c r="AE183" s="2537"/>
      <c r="AF183" s="2537"/>
      <c r="AG183" s="2537"/>
      <c r="AH183" s="2537"/>
      <c r="AI183" s="2537"/>
      <c r="AJ183" s="2537"/>
      <c r="AK183" s="2537"/>
      <c r="AL183" s="2544"/>
      <c r="AM183" s="2544"/>
      <c r="AN183" s="2544"/>
    </row>
    <row r="184" spans="1:40" ht="12.65"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5"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5" customHeight="1">
      <c r="A186" s="2569" t="s">
        <v>2582</v>
      </c>
      <c r="B186" s="2569"/>
      <c r="C186" s="2569"/>
      <c r="D186" s="2569"/>
      <c r="E186" s="2569"/>
      <c r="F186" s="2569"/>
      <c r="G186" s="2569"/>
      <c r="H186" s="2569"/>
      <c r="I186" s="2569"/>
      <c r="J186" s="2569"/>
      <c r="K186" s="2569"/>
      <c r="L186" s="2569"/>
      <c r="M186" s="2569"/>
      <c r="N186" s="2569"/>
      <c r="O186" s="2569"/>
      <c r="P186" s="2569"/>
      <c r="Q186" s="2569"/>
      <c r="R186" s="2569"/>
      <c r="S186" s="2569"/>
      <c r="T186" s="2569"/>
      <c r="U186" s="2569"/>
      <c r="V186" s="2569"/>
      <c r="W186" s="2569"/>
      <c r="X186" s="2569"/>
      <c r="Y186" s="2569"/>
      <c r="Z186" s="2569"/>
      <c r="AA186" s="2569"/>
      <c r="AB186" s="2569"/>
      <c r="AC186" s="2569"/>
      <c r="AD186" s="2569"/>
      <c r="AE186" s="2569"/>
      <c r="AF186" s="2569"/>
      <c r="AG186" s="2569"/>
      <c r="AH186" s="2569"/>
      <c r="AI186" s="2569"/>
      <c r="AJ186" s="2569"/>
      <c r="AK186" s="2569"/>
      <c r="AL186" s="2569"/>
      <c r="AM186" s="2569"/>
      <c r="AN186" s="2569"/>
    </row>
    <row r="187" spans="1:40" ht="12.65" customHeight="1">
      <c r="A187" s="2569"/>
      <c r="B187" s="2569"/>
      <c r="C187" s="2569"/>
      <c r="D187" s="2569"/>
      <c r="E187" s="2569"/>
      <c r="F187" s="2569"/>
      <c r="G187" s="2569"/>
      <c r="H187" s="2569"/>
      <c r="I187" s="2569"/>
      <c r="J187" s="2569"/>
      <c r="K187" s="2569"/>
      <c r="L187" s="2569"/>
      <c r="M187" s="2569"/>
      <c r="N187" s="2569"/>
      <c r="O187" s="2569"/>
      <c r="P187" s="2569"/>
      <c r="Q187" s="2569"/>
      <c r="R187" s="2569"/>
      <c r="S187" s="2569"/>
      <c r="T187" s="2569"/>
      <c r="U187" s="2569"/>
      <c r="V187" s="2569"/>
      <c r="W187" s="2569"/>
      <c r="X187" s="2569"/>
      <c r="Y187" s="2569"/>
      <c r="Z187" s="2569"/>
      <c r="AA187" s="2569"/>
      <c r="AB187" s="2569"/>
      <c r="AC187" s="2569"/>
      <c r="AD187" s="2569"/>
      <c r="AE187" s="2569"/>
      <c r="AF187" s="2569"/>
      <c r="AG187" s="2569"/>
      <c r="AH187" s="2569"/>
      <c r="AI187" s="2569"/>
      <c r="AJ187" s="2569"/>
      <c r="AK187" s="2569"/>
      <c r="AL187" s="2569"/>
      <c r="AM187" s="2569"/>
      <c r="AN187" s="2569"/>
    </row>
    <row r="188" spans="1:40" ht="12.65" customHeight="1">
      <c r="A188" s="2569"/>
      <c r="B188" s="2569"/>
      <c r="C188" s="2569"/>
      <c r="D188" s="2569"/>
      <c r="E188" s="2569"/>
      <c r="F188" s="2569"/>
      <c r="G188" s="2569"/>
      <c r="H188" s="2569"/>
      <c r="I188" s="2569"/>
      <c r="J188" s="2569"/>
      <c r="K188" s="2569"/>
      <c r="L188" s="2569"/>
      <c r="M188" s="2569"/>
      <c r="N188" s="2569"/>
      <c r="O188" s="2569"/>
      <c r="P188" s="2569"/>
      <c r="Q188" s="2569"/>
      <c r="R188" s="2569"/>
      <c r="S188" s="2569"/>
      <c r="T188" s="2569"/>
      <c r="U188" s="2569"/>
      <c r="V188" s="2569"/>
      <c r="W188" s="2569"/>
      <c r="X188" s="2569"/>
      <c r="Y188" s="2569"/>
      <c r="Z188" s="2569"/>
      <c r="AA188" s="2569"/>
      <c r="AB188" s="2569"/>
      <c r="AC188" s="2569"/>
      <c r="AD188" s="2569"/>
      <c r="AE188" s="2569"/>
      <c r="AF188" s="2569"/>
      <c r="AG188" s="2569"/>
      <c r="AH188" s="2569"/>
      <c r="AI188" s="2569"/>
      <c r="AJ188" s="2569"/>
      <c r="AK188" s="2569"/>
      <c r="AL188" s="2569"/>
      <c r="AM188" s="2569"/>
      <c r="AN188" s="2569"/>
    </row>
    <row r="189" spans="1:40" ht="12.65" customHeight="1">
      <c r="A189" s="2569"/>
      <c r="B189" s="2569"/>
      <c r="C189" s="2569"/>
      <c r="D189" s="2569"/>
      <c r="E189" s="2569"/>
      <c r="F189" s="2569"/>
      <c r="G189" s="2569"/>
      <c r="H189" s="2569"/>
      <c r="I189" s="2569"/>
      <c r="J189" s="2569"/>
      <c r="K189" s="2569"/>
      <c r="L189" s="2569"/>
      <c r="M189" s="2569"/>
      <c r="N189" s="2569"/>
      <c r="O189" s="2569"/>
      <c r="P189" s="2569"/>
      <c r="Q189" s="2569"/>
      <c r="R189" s="2569"/>
      <c r="S189" s="2569"/>
      <c r="T189" s="2569"/>
      <c r="U189" s="2569"/>
      <c r="V189" s="2569"/>
      <c r="W189" s="2569"/>
      <c r="X189" s="2569"/>
      <c r="Y189" s="2569"/>
      <c r="Z189" s="2569"/>
      <c r="AA189" s="2569"/>
      <c r="AB189" s="2569"/>
      <c r="AC189" s="2569"/>
      <c r="AD189" s="2569"/>
      <c r="AE189" s="2569"/>
      <c r="AF189" s="2569"/>
      <c r="AG189" s="2569"/>
      <c r="AH189" s="2569"/>
      <c r="AI189" s="2569"/>
      <c r="AJ189" s="2569"/>
      <c r="AK189" s="2569"/>
      <c r="AL189" s="2569"/>
      <c r="AM189" s="2569"/>
      <c r="AN189" s="2569"/>
    </row>
    <row r="190" spans="1:40" ht="12.65" customHeight="1">
      <c r="A190" s="2569"/>
      <c r="B190" s="2569"/>
      <c r="C190" s="2569"/>
      <c r="D190" s="2569"/>
      <c r="E190" s="2569"/>
      <c r="F190" s="2569"/>
      <c r="G190" s="2569"/>
      <c r="H190" s="2569"/>
      <c r="I190" s="2569"/>
      <c r="J190" s="2569"/>
      <c r="K190" s="2569"/>
      <c r="L190" s="2569"/>
      <c r="M190" s="2569"/>
      <c r="N190" s="2569"/>
      <c r="O190" s="2569"/>
      <c r="P190" s="2569"/>
      <c r="Q190" s="2569"/>
      <c r="R190" s="2569"/>
      <c r="S190" s="2569"/>
      <c r="T190" s="2569"/>
      <c r="U190" s="2569"/>
      <c r="V190" s="2569"/>
      <c r="W190" s="2569"/>
      <c r="X190" s="2569"/>
      <c r="Y190" s="2569"/>
      <c r="Z190" s="2569"/>
      <c r="AA190" s="2569"/>
      <c r="AB190" s="2569"/>
      <c r="AC190" s="2569"/>
      <c r="AD190" s="2569"/>
      <c r="AE190" s="2569"/>
      <c r="AF190" s="2569"/>
      <c r="AG190" s="2569"/>
      <c r="AH190" s="2569"/>
      <c r="AI190" s="2569"/>
      <c r="AJ190" s="2569"/>
      <c r="AK190" s="2569"/>
      <c r="AL190" s="2569"/>
      <c r="AM190" s="2569"/>
      <c r="AN190" s="2569"/>
    </row>
    <row r="191" spans="1:40" ht="12.65" customHeight="1">
      <c r="A191" s="2569"/>
      <c r="B191" s="2569"/>
      <c r="C191" s="2569"/>
      <c r="D191" s="2569"/>
      <c r="E191" s="2569"/>
      <c r="F191" s="2569"/>
      <c r="G191" s="2569"/>
      <c r="H191" s="2569"/>
      <c r="I191" s="2569"/>
      <c r="J191" s="2569"/>
      <c r="K191" s="2569"/>
      <c r="L191" s="2569"/>
      <c r="M191" s="2569"/>
      <c r="N191" s="2569"/>
      <c r="O191" s="2569"/>
      <c r="P191" s="2569"/>
      <c r="Q191" s="2569"/>
      <c r="R191" s="2569"/>
      <c r="S191" s="2569"/>
      <c r="T191" s="2569"/>
      <c r="U191" s="2569"/>
      <c r="V191" s="2569"/>
      <c r="W191" s="2569"/>
      <c r="X191" s="2569"/>
      <c r="Y191" s="2569"/>
      <c r="Z191" s="2569"/>
      <c r="AA191" s="2569"/>
      <c r="AB191" s="2569"/>
      <c r="AC191" s="2569"/>
      <c r="AD191" s="2569"/>
      <c r="AE191" s="2569"/>
      <c r="AF191" s="2569"/>
      <c r="AG191" s="2569"/>
      <c r="AH191" s="2569"/>
      <c r="AI191" s="2569"/>
      <c r="AJ191" s="2569"/>
      <c r="AK191" s="2569"/>
      <c r="AL191" s="2569"/>
      <c r="AM191" s="2569"/>
      <c r="AN191" s="2569"/>
    </row>
    <row r="192" spans="1:40" ht="12.65" customHeight="1">
      <c r="A192" s="2569"/>
      <c r="B192" s="2569"/>
      <c r="C192" s="2569"/>
      <c r="D192" s="2569"/>
      <c r="E192" s="2569"/>
      <c r="F192" s="2569"/>
      <c r="G192" s="2569"/>
      <c r="H192" s="2569"/>
      <c r="I192" s="2569"/>
      <c r="J192" s="2569"/>
      <c r="K192" s="2569"/>
      <c r="L192" s="2569"/>
      <c r="M192" s="2569"/>
      <c r="N192" s="2569"/>
      <c r="O192" s="2569"/>
      <c r="P192" s="2569"/>
      <c r="Q192" s="2569"/>
      <c r="R192" s="2569"/>
      <c r="S192" s="2569"/>
      <c r="T192" s="2569"/>
      <c r="U192" s="2569"/>
      <c r="V192" s="2569"/>
      <c r="W192" s="2569"/>
      <c r="X192" s="2569"/>
      <c r="Y192" s="2569"/>
      <c r="Z192" s="2569"/>
      <c r="AA192" s="2569"/>
      <c r="AB192" s="2569"/>
      <c r="AC192" s="2569"/>
      <c r="AD192" s="2569"/>
      <c r="AE192" s="2569"/>
      <c r="AF192" s="2569"/>
      <c r="AG192" s="2569"/>
      <c r="AH192" s="2569"/>
      <c r="AI192" s="2569"/>
      <c r="AJ192" s="2569"/>
      <c r="AK192" s="2569"/>
      <c r="AL192" s="2569"/>
      <c r="AM192" s="2569"/>
      <c r="AN192" s="2569"/>
    </row>
    <row r="193" spans="1:40" ht="12.65" customHeight="1">
      <c r="A193" s="2569"/>
      <c r="B193" s="2569"/>
      <c r="C193" s="2569"/>
      <c r="D193" s="2569"/>
      <c r="E193" s="2569"/>
      <c r="F193" s="2569"/>
      <c r="G193" s="2569"/>
      <c r="H193" s="2569"/>
      <c r="I193" s="2569"/>
      <c r="J193" s="2569"/>
      <c r="K193" s="2569"/>
      <c r="L193" s="2569"/>
      <c r="M193" s="2569"/>
      <c r="N193" s="2569"/>
      <c r="O193" s="2569"/>
      <c r="P193" s="2569"/>
      <c r="Q193" s="2569"/>
      <c r="R193" s="2569"/>
      <c r="S193" s="2569"/>
      <c r="T193" s="2569"/>
      <c r="U193" s="2569"/>
      <c r="V193" s="2569"/>
      <c r="W193" s="2569"/>
      <c r="X193" s="2569"/>
      <c r="Y193" s="2569"/>
      <c r="Z193" s="2569"/>
      <c r="AA193" s="2569"/>
      <c r="AB193" s="2569"/>
      <c r="AC193" s="2569"/>
      <c r="AD193" s="2569"/>
      <c r="AE193" s="2569"/>
      <c r="AF193" s="2569"/>
      <c r="AG193" s="2569"/>
      <c r="AH193" s="2569"/>
      <c r="AI193" s="2569"/>
      <c r="AJ193" s="2569"/>
      <c r="AK193" s="2569"/>
      <c r="AL193" s="2569"/>
      <c r="AM193" s="2569"/>
      <c r="AN193" s="2569"/>
    </row>
    <row r="194" spans="1:40" ht="12.65" customHeight="1">
      <c r="A194" s="2569"/>
      <c r="B194" s="2569"/>
      <c r="C194" s="2569"/>
      <c r="D194" s="2569"/>
      <c r="E194" s="2569"/>
      <c r="F194" s="2569"/>
      <c r="G194" s="2569"/>
      <c r="H194" s="2569"/>
      <c r="I194" s="2569"/>
      <c r="J194" s="2569"/>
      <c r="K194" s="2569"/>
      <c r="L194" s="2569"/>
      <c r="M194" s="2569"/>
      <c r="N194" s="2569"/>
      <c r="O194" s="2569"/>
      <c r="P194" s="2569"/>
      <c r="Q194" s="2569"/>
      <c r="R194" s="2569"/>
      <c r="S194" s="2569"/>
      <c r="T194" s="2569"/>
      <c r="U194" s="2569"/>
      <c r="V194" s="2569"/>
      <c r="W194" s="2569"/>
      <c r="X194" s="2569"/>
      <c r="Y194" s="2569"/>
      <c r="Z194" s="2569"/>
      <c r="AA194" s="2569"/>
      <c r="AB194" s="2569"/>
      <c r="AC194" s="2569"/>
      <c r="AD194" s="2569"/>
      <c r="AE194" s="2569"/>
      <c r="AF194" s="2569"/>
      <c r="AG194" s="2569"/>
      <c r="AH194" s="2569"/>
      <c r="AI194" s="2569"/>
      <c r="AJ194" s="2569"/>
      <c r="AK194" s="2569"/>
      <c r="AL194" s="2569"/>
      <c r="AM194" s="2569"/>
      <c r="AN194" s="2569"/>
    </row>
    <row r="195" spans="1:40" ht="12.65" customHeight="1">
      <c r="A195" s="2569"/>
      <c r="B195" s="2569"/>
      <c r="C195" s="2569"/>
      <c r="D195" s="2569"/>
      <c r="E195" s="2569"/>
      <c r="F195" s="2569"/>
      <c r="G195" s="2569"/>
      <c r="H195" s="2569"/>
      <c r="I195" s="2569"/>
      <c r="J195" s="2569"/>
      <c r="K195" s="2569"/>
      <c r="L195" s="2569"/>
      <c r="M195" s="2569"/>
      <c r="N195" s="2569"/>
      <c r="O195" s="2569"/>
      <c r="P195" s="2569"/>
      <c r="Q195" s="2569"/>
      <c r="R195" s="2569"/>
      <c r="S195" s="2569"/>
      <c r="T195" s="2569"/>
      <c r="U195" s="2569"/>
      <c r="V195" s="2569"/>
      <c r="W195" s="2569"/>
      <c r="X195" s="2569"/>
      <c r="Y195" s="2569"/>
      <c r="Z195" s="2569"/>
      <c r="AA195" s="2569"/>
      <c r="AB195" s="2569"/>
      <c r="AC195" s="2569"/>
      <c r="AD195" s="2569"/>
      <c r="AE195" s="2569"/>
      <c r="AF195" s="2569"/>
      <c r="AG195" s="2569"/>
      <c r="AH195" s="2569"/>
      <c r="AI195" s="2569"/>
      <c r="AJ195" s="2569"/>
      <c r="AK195" s="2569"/>
      <c r="AL195" s="2569"/>
      <c r="AM195" s="2569"/>
      <c r="AN195" s="2569"/>
    </row>
    <row r="196" spans="1:40" ht="12.65" customHeight="1">
      <c r="A196" s="2569"/>
      <c r="B196" s="2569"/>
      <c r="C196" s="2569"/>
      <c r="D196" s="2569"/>
      <c r="E196" s="2569"/>
      <c r="F196" s="2569"/>
      <c r="G196" s="2569"/>
      <c r="H196" s="2569"/>
      <c r="I196" s="2569"/>
      <c r="J196" s="2569"/>
      <c r="K196" s="2569"/>
      <c r="L196" s="2569"/>
      <c r="M196" s="2569"/>
      <c r="N196" s="2569"/>
      <c r="O196" s="2569"/>
      <c r="P196" s="2569"/>
      <c r="Q196" s="2569"/>
      <c r="R196" s="2569"/>
      <c r="S196" s="2569"/>
      <c r="T196" s="2569"/>
      <c r="U196" s="2569"/>
      <c r="V196" s="2569"/>
      <c r="W196" s="2569"/>
      <c r="X196" s="2569"/>
      <c r="Y196" s="2569"/>
      <c r="Z196" s="2569"/>
      <c r="AA196" s="2569"/>
      <c r="AB196" s="2569"/>
      <c r="AC196" s="2569"/>
      <c r="AD196" s="2569"/>
      <c r="AE196" s="2569"/>
      <c r="AF196" s="2569"/>
      <c r="AG196" s="2569"/>
      <c r="AH196" s="2569"/>
      <c r="AI196" s="2569"/>
      <c r="AJ196" s="2569"/>
      <c r="AK196" s="2569"/>
      <c r="AL196" s="2569"/>
      <c r="AM196" s="2569"/>
      <c r="AN196" s="2569"/>
    </row>
    <row r="197" spans="1:40" ht="12.65" customHeight="1">
      <c r="A197" s="2569"/>
      <c r="B197" s="2569"/>
      <c r="C197" s="2569"/>
      <c r="D197" s="2569"/>
      <c r="E197" s="2569"/>
      <c r="F197" s="2569"/>
      <c r="G197" s="2569"/>
      <c r="H197" s="2569"/>
      <c r="I197" s="2569"/>
      <c r="J197" s="2569"/>
      <c r="K197" s="2569"/>
      <c r="L197" s="2569"/>
      <c r="M197" s="2569"/>
      <c r="N197" s="2569"/>
      <c r="O197" s="2569"/>
      <c r="P197" s="2569"/>
      <c r="Q197" s="2569"/>
      <c r="R197" s="2569"/>
      <c r="S197" s="2569"/>
      <c r="T197" s="2569"/>
      <c r="U197" s="2569"/>
      <c r="V197" s="2569"/>
      <c r="W197" s="2569"/>
      <c r="X197" s="2569"/>
      <c r="Y197" s="2569"/>
      <c r="Z197" s="2569"/>
      <c r="AA197" s="2569"/>
      <c r="AB197" s="2569"/>
      <c r="AC197" s="2569"/>
      <c r="AD197" s="2569"/>
      <c r="AE197" s="2569"/>
      <c r="AF197" s="2569"/>
      <c r="AG197" s="2569"/>
      <c r="AH197" s="2569"/>
      <c r="AI197" s="2569"/>
      <c r="AJ197" s="2569"/>
      <c r="AK197" s="2569"/>
      <c r="AL197" s="2569"/>
      <c r="AM197" s="2569"/>
      <c r="AN197" s="2569"/>
    </row>
    <row r="198" spans="1:40" ht="12.65" customHeight="1">
      <c r="A198" s="2569"/>
      <c r="B198" s="2569"/>
      <c r="C198" s="2569"/>
      <c r="D198" s="2569"/>
      <c r="E198" s="2569"/>
      <c r="F198" s="2569"/>
      <c r="G198" s="2569"/>
      <c r="H198" s="2569"/>
      <c r="I198" s="2569"/>
      <c r="J198" s="2569"/>
      <c r="K198" s="2569"/>
      <c r="L198" s="2569"/>
      <c r="M198" s="2569"/>
      <c r="N198" s="2569"/>
      <c r="O198" s="2569"/>
      <c r="P198" s="2569"/>
      <c r="Q198" s="2569"/>
      <c r="R198" s="2569"/>
      <c r="S198" s="2569"/>
      <c r="T198" s="2569"/>
      <c r="U198" s="2569"/>
      <c r="V198" s="2569"/>
      <c r="W198" s="2569"/>
      <c r="X198" s="2569"/>
      <c r="Y198" s="2569"/>
      <c r="Z198" s="2569"/>
      <c r="AA198" s="2569"/>
      <c r="AB198" s="2569"/>
      <c r="AC198" s="2569"/>
      <c r="AD198" s="2569"/>
      <c r="AE198" s="2569"/>
      <c r="AF198" s="2569"/>
      <c r="AG198" s="2569"/>
      <c r="AH198" s="2569"/>
      <c r="AI198" s="2569"/>
      <c r="AJ198" s="2569"/>
      <c r="AK198" s="2569"/>
      <c r="AL198" s="2569"/>
      <c r="AM198" s="2569"/>
      <c r="AN198" s="2569"/>
    </row>
    <row r="199" spans="1:40" ht="12.65" customHeight="1">
      <c r="A199" s="2569"/>
      <c r="B199" s="2569"/>
      <c r="C199" s="2569"/>
      <c r="D199" s="2569"/>
      <c r="E199" s="2569"/>
      <c r="F199" s="2569"/>
      <c r="G199" s="2569"/>
      <c r="H199" s="2569"/>
      <c r="I199" s="2569"/>
      <c r="J199" s="2569"/>
      <c r="K199" s="2569"/>
      <c r="L199" s="2569"/>
      <c r="M199" s="2569"/>
      <c r="N199" s="2569"/>
      <c r="O199" s="2569"/>
      <c r="P199" s="2569"/>
      <c r="Q199" s="2569"/>
      <c r="R199" s="2569"/>
      <c r="S199" s="2569"/>
      <c r="T199" s="2569"/>
      <c r="U199" s="2569"/>
      <c r="V199" s="2569"/>
      <c r="W199" s="2569"/>
      <c r="X199" s="2569"/>
      <c r="Y199" s="2569"/>
      <c r="Z199" s="2569"/>
      <c r="AA199" s="2569"/>
      <c r="AB199" s="2569"/>
      <c r="AC199" s="2569"/>
      <c r="AD199" s="2569"/>
      <c r="AE199" s="2569"/>
      <c r="AF199" s="2569"/>
      <c r="AG199" s="2569"/>
      <c r="AH199" s="2569"/>
      <c r="AI199" s="2569"/>
      <c r="AJ199" s="2569"/>
      <c r="AK199" s="2569"/>
      <c r="AL199" s="2569"/>
      <c r="AM199" s="2569"/>
      <c r="AN199" s="2569"/>
    </row>
    <row r="200" spans="1:40" ht="12.65" customHeight="1">
      <c r="A200" s="2569"/>
      <c r="B200" s="2569"/>
      <c r="C200" s="2569"/>
      <c r="D200" s="2569"/>
      <c r="E200" s="2569"/>
      <c r="F200" s="2569"/>
      <c r="G200" s="2569"/>
      <c r="H200" s="2569"/>
      <c r="I200" s="2569"/>
      <c r="J200" s="2569"/>
      <c r="K200" s="2569"/>
      <c r="L200" s="2569"/>
      <c r="M200" s="2569"/>
      <c r="N200" s="2569"/>
      <c r="O200" s="2569"/>
      <c r="P200" s="2569"/>
      <c r="Q200" s="2569"/>
      <c r="R200" s="2569"/>
      <c r="S200" s="2569"/>
      <c r="T200" s="2569"/>
      <c r="U200" s="2569"/>
      <c r="V200" s="2569"/>
      <c r="W200" s="2569"/>
      <c r="X200" s="2569"/>
      <c r="Y200" s="2569"/>
      <c r="Z200" s="2569"/>
      <c r="AA200" s="2569"/>
      <c r="AB200" s="2569"/>
      <c r="AC200" s="2569"/>
      <c r="AD200" s="2569"/>
      <c r="AE200" s="2569"/>
      <c r="AF200" s="2569"/>
      <c r="AG200" s="2569"/>
      <c r="AH200" s="2569"/>
      <c r="AI200" s="2569"/>
      <c r="AJ200" s="2569"/>
      <c r="AK200" s="2569"/>
      <c r="AL200" s="2569"/>
      <c r="AM200" s="2569"/>
      <c r="AN200" s="2569"/>
    </row>
    <row r="201" spans="1:40" ht="12.65" customHeight="1">
      <c r="A201" s="2569"/>
      <c r="B201" s="2569"/>
      <c r="C201" s="2569"/>
      <c r="D201" s="2569"/>
      <c r="E201" s="2569"/>
      <c r="F201" s="2569"/>
      <c r="G201" s="2569"/>
      <c r="H201" s="2569"/>
      <c r="I201" s="2569"/>
      <c r="J201" s="2569"/>
      <c r="K201" s="2569"/>
      <c r="L201" s="2569"/>
      <c r="M201" s="2569"/>
      <c r="N201" s="2569"/>
      <c r="O201" s="2569"/>
      <c r="P201" s="2569"/>
      <c r="Q201" s="2569"/>
      <c r="R201" s="2569"/>
      <c r="S201" s="2569"/>
      <c r="T201" s="2569"/>
      <c r="U201" s="2569"/>
      <c r="V201" s="2569"/>
      <c r="W201" s="2569"/>
      <c r="X201" s="2569"/>
      <c r="Y201" s="2569"/>
      <c r="Z201" s="2569"/>
      <c r="AA201" s="2569"/>
      <c r="AB201" s="2569"/>
      <c r="AC201" s="2569"/>
      <c r="AD201" s="2569"/>
      <c r="AE201" s="2569"/>
      <c r="AF201" s="2569"/>
      <c r="AG201" s="2569"/>
      <c r="AH201" s="2569"/>
      <c r="AI201" s="2569"/>
      <c r="AJ201" s="2569"/>
      <c r="AK201" s="2569"/>
      <c r="AL201" s="2569"/>
      <c r="AM201" s="2569"/>
      <c r="AN201" s="2569"/>
    </row>
    <row r="202" spans="1:40" ht="12.65" customHeight="1">
      <c r="A202" s="2569"/>
      <c r="B202" s="2569"/>
      <c r="C202" s="2569"/>
      <c r="D202" s="2569"/>
      <c r="E202" s="2569"/>
      <c r="F202" s="2569"/>
      <c r="G202" s="2569"/>
      <c r="H202" s="2569"/>
      <c r="I202" s="2569"/>
      <c r="J202" s="2569"/>
      <c r="K202" s="2569"/>
      <c r="L202" s="2569"/>
      <c r="M202" s="2569"/>
      <c r="N202" s="2569"/>
      <c r="O202" s="2569"/>
      <c r="P202" s="2569"/>
      <c r="Q202" s="2569"/>
      <c r="R202" s="2569"/>
      <c r="S202" s="2569"/>
      <c r="T202" s="2569"/>
      <c r="U202" s="2569"/>
      <c r="V202" s="2569"/>
      <c r="W202" s="2569"/>
      <c r="X202" s="2569"/>
      <c r="Y202" s="2569"/>
      <c r="Z202" s="2569"/>
      <c r="AA202" s="2569"/>
      <c r="AB202" s="2569"/>
      <c r="AC202" s="2569"/>
      <c r="AD202" s="2569"/>
      <c r="AE202" s="2569"/>
      <c r="AF202" s="2569"/>
      <c r="AG202" s="2569"/>
      <c r="AH202" s="2569"/>
      <c r="AI202" s="2569"/>
      <c r="AJ202" s="2569"/>
      <c r="AK202" s="2569"/>
      <c r="AL202" s="2569"/>
      <c r="AM202" s="2569"/>
      <c r="AN202" s="2569"/>
    </row>
    <row r="203" spans="1:40" ht="12.65" customHeight="1">
      <c r="A203" s="2569"/>
      <c r="B203" s="2569"/>
      <c r="C203" s="2569"/>
      <c r="D203" s="2569"/>
      <c r="E203" s="2569"/>
      <c r="F203" s="2569"/>
      <c r="G203" s="2569"/>
      <c r="H203" s="2569"/>
      <c r="I203" s="2569"/>
      <c r="J203" s="2569"/>
      <c r="K203" s="2569"/>
      <c r="L203" s="2569"/>
      <c r="M203" s="2569"/>
      <c r="N203" s="2569"/>
      <c r="O203" s="2569"/>
      <c r="P203" s="2569"/>
      <c r="Q203" s="2569"/>
      <c r="R203" s="2569"/>
      <c r="S203" s="2569"/>
      <c r="T203" s="2569"/>
      <c r="U203" s="2569"/>
      <c r="V203" s="2569"/>
      <c r="W203" s="2569"/>
      <c r="X203" s="2569"/>
      <c r="Y203" s="2569"/>
      <c r="Z203" s="2569"/>
      <c r="AA203" s="2569"/>
      <c r="AB203" s="2569"/>
      <c r="AC203" s="2569"/>
      <c r="AD203" s="2569"/>
      <c r="AE203" s="2569"/>
      <c r="AF203" s="2569"/>
      <c r="AG203" s="2569"/>
      <c r="AH203" s="2569"/>
      <c r="AI203" s="2569"/>
      <c r="AJ203" s="2569"/>
      <c r="AK203" s="2569"/>
      <c r="AL203" s="2569"/>
      <c r="AM203" s="2569"/>
      <c r="AN203" s="2569"/>
    </row>
    <row r="204" spans="1:40" ht="12.65"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s>
  <phoneticPr fontId="24"/>
  <conditionalFormatting sqref="G18 K34 K36 O34 O36 S34 S36 AC34 AC36 AG34 AG36 AK34 AK36 C38 G38 K38">
    <cfRule type="containsBlanks" dxfId="136" priority="6">
      <formula>LEN(TRIM(C18))=0</formula>
    </cfRule>
  </conditionalFormatting>
  <conditionalFormatting sqref="C38:D39">
    <cfRule type="containsBlanks" dxfId="135" priority="5">
      <formula>LEN(TRIM(C38))=0</formula>
    </cfRule>
  </conditionalFormatting>
  <conditionalFormatting sqref="G38:H39">
    <cfRule type="containsBlanks" dxfId="134" priority="4">
      <formula>LEN(TRIM(G38))=0</formula>
    </cfRule>
  </conditionalFormatting>
  <conditionalFormatting sqref="K38:L39">
    <cfRule type="containsBlanks" dxfId="133" priority="3">
      <formula>LEN(TRIM(K38))=0</formula>
    </cfRule>
  </conditionalFormatting>
  <dataValidations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activeCell="Q15" activeCellId="4" sqref="H11:R11 H8:M8 H15:J15 M15:N15 Q15:R15"/>
    </sheetView>
  </sheetViews>
  <sheetFormatPr defaultColWidth="8.7265625" defaultRowHeight="13"/>
  <cols>
    <col min="1" max="1" width="0.90625" style="1535" customWidth="1"/>
    <col min="2" max="2" width="3.26953125" style="1535" customWidth="1"/>
    <col min="3" max="3" width="1.6328125" style="1535" customWidth="1"/>
    <col min="4" max="4" width="1.36328125" style="1535" customWidth="1"/>
    <col min="5" max="5" width="4.7265625" style="1535" customWidth="1"/>
    <col min="6" max="6" width="2.90625" style="1535" customWidth="1"/>
    <col min="7" max="7" width="5.08984375" style="1535" customWidth="1"/>
    <col min="8" max="9" width="4.26953125" style="1535" customWidth="1"/>
    <col min="10" max="10" width="4.90625" style="1535" customWidth="1"/>
    <col min="11" max="11" width="5.453125" style="1535" customWidth="1"/>
    <col min="12" max="12" width="6.08984375" style="1535" customWidth="1"/>
    <col min="13" max="13" width="4.7265625" style="1535" customWidth="1"/>
    <col min="14" max="14" width="8.453125" style="1535" customWidth="1"/>
    <col min="15" max="15" width="5.7265625" style="1535" customWidth="1"/>
    <col min="16" max="16" width="10.7265625" style="1535" customWidth="1"/>
    <col min="17" max="17" width="7.90625" style="1535" customWidth="1"/>
    <col min="18" max="18" width="4.6328125" style="1535" customWidth="1"/>
    <col min="19" max="19" width="0.453125" style="1535" customWidth="1"/>
    <col min="20" max="16384" width="8.7265625" style="1535"/>
  </cols>
  <sheetData>
    <row r="1" spans="1:19" ht="14">
      <c r="A1" s="1534"/>
      <c r="B1" s="1534"/>
      <c r="C1" s="1534"/>
      <c r="D1" s="1534"/>
      <c r="E1" s="1534"/>
      <c r="F1" s="1534"/>
      <c r="G1" s="1534"/>
      <c r="H1" s="1534"/>
      <c r="I1" s="1534"/>
      <c r="J1" s="1534"/>
      <c r="K1" s="1534"/>
      <c r="L1" s="1534"/>
      <c r="M1" s="1534"/>
      <c r="N1" s="1534"/>
      <c r="O1" s="1534"/>
      <c r="P1" s="1534"/>
      <c r="Q1" s="1534"/>
      <c r="R1" s="1534"/>
      <c r="S1" s="1534"/>
    </row>
    <row r="2" spans="1:19" ht="19" customHeight="1">
      <c r="A2" s="1534"/>
      <c r="B2" s="1536"/>
      <c r="C2" s="1534"/>
      <c r="D2" s="1534"/>
      <c r="E2" s="1534"/>
      <c r="F2" s="1534"/>
      <c r="G2" s="1534"/>
      <c r="H2" s="1534"/>
      <c r="I2" s="2585" t="s">
        <v>2928</v>
      </c>
      <c r="J2" s="2585"/>
      <c r="K2" s="2585"/>
      <c r="L2" s="2585"/>
      <c r="M2" s="2586" t="s">
        <v>2929</v>
      </c>
      <c r="N2" s="2586"/>
      <c r="O2" s="2586"/>
      <c r="P2" s="1534"/>
      <c r="Q2" s="1534"/>
      <c r="R2" s="1534"/>
      <c r="S2" s="1534"/>
    </row>
    <row r="3" spans="1:19" ht="19">
      <c r="A3" s="1534"/>
      <c r="B3" s="1534"/>
      <c r="C3" s="1534"/>
      <c r="D3" s="1534"/>
      <c r="E3" s="1534"/>
      <c r="F3" s="1537"/>
      <c r="G3" s="1538"/>
      <c r="H3" s="1538"/>
      <c r="I3" s="2585" t="s">
        <v>2930</v>
      </c>
      <c r="J3" s="2585"/>
      <c r="K3" s="2585"/>
      <c r="L3" s="2585"/>
      <c r="M3" s="2586"/>
      <c r="N3" s="2586"/>
      <c r="O3" s="2586"/>
      <c r="P3" s="1539"/>
      <c r="Q3" s="1539"/>
      <c r="R3" s="1534"/>
      <c r="S3" s="1534"/>
    </row>
    <row r="4" spans="1:19" ht="14.5" thickBot="1">
      <c r="A4" s="1534"/>
      <c r="B4" s="1540" t="s">
        <v>2931</v>
      </c>
      <c r="C4" s="1534"/>
      <c r="D4" s="1534"/>
      <c r="E4" s="1534"/>
      <c r="F4" s="1534"/>
      <c r="G4" s="1534"/>
      <c r="H4" s="1534"/>
      <c r="I4" s="1534"/>
      <c r="J4" s="1534"/>
      <c r="K4" s="1534"/>
      <c r="L4" s="1534"/>
      <c r="M4" s="1534"/>
      <c r="N4" s="1534"/>
      <c r="O4" s="1534"/>
      <c r="P4" s="1534"/>
      <c r="Q4" s="1534"/>
      <c r="R4" s="1534"/>
      <c r="S4" s="1534"/>
    </row>
    <row r="5" spans="1:19" ht="28.5" customHeight="1">
      <c r="A5" s="1534"/>
      <c r="B5" s="2587" t="s">
        <v>2932</v>
      </c>
      <c r="C5" s="2588"/>
      <c r="D5" s="2588"/>
      <c r="E5" s="2588"/>
      <c r="F5" s="2588"/>
      <c r="G5" s="2589"/>
      <c r="H5" s="2590" t="s">
        <v>2933</v>
      </c>
      <c r="I5" s="2591"/>
      <c r="J5" s="2591"/>
      <c r="K5" s="2591"/>
      <c r="L5" s="2591"/>
      <c r="M5" s="2592"/>
      <c r="N5" s="2593" t="s">
        <v>2934</v>
      </c>
      <c r="O5" s="2594"/>
      <c r="P5" s="2594"/>
      <c r="Q5" s="2594"/>
      <c r="R5" s="2595"/>
      <c r="S5" s="1534"/>
    </row>
    <row r="6" spans="1:19" ht="28.5" customHeight="1">
      <c r="A6" s="1534"/>
      <c r="B6" s="2596"/>
      <c r="C6" s="2597"/>
      <c r="D6" s="2597"/>
      <c r="E6" s="2597"/>
      <c r="F6" s="2597"/>
      <c r="G6" s="2598"/>
      <c r="H6" s="2602" t="str">
        <f>CONCATENATE(一括入力シート!B6,"作業場")</f>
        <v>作業場</v>
      </c>
      <c r="I6" s="2597"/>
      <c r="J6" s="2597"/>
      <c r="K6" s="2597"/>
      <c r="L6" s="2597"/>
      <c r="M6" s="2598"/>
      <c r="N6" s="2602">
        <f>一括入力シート!B8</f>
        <v>0</v>
      </c>
      <c r="O6" s="2597"/>
      <c r="P6" s="2597"/>
      <c r="Q6" s="2597"/>
      <c r="R6" s="2604"/>
      <c r="S6" s="1534"/>
    </row>
    <row r="7" spans="1:19" ht="14.25" customHeight="1">
      <c r="A7" s="1534"/>
      <c r="B7" s="2599"/>
      <c r="C7" s="2600"/>
      <c r="D7" s="2600"/>
      <c r="E7" s="2600"/>
      <c r="F7" s="2600"/>
      <c r="G7" s="2601"/>
      <c r="H7" s="2603"/>
      <c r="I7" s="2600"/>
      <c r="J7" s="2600"/>
      <c r="K7" s="2600"/>
      <c r="L7" s="2600"/>
      <c r="M7" s="2601"/>
      <c r="N7" s="2603" t="s">
        <v>2935</v>
      </c>
      <c r="O7" s="2600"/>
      <c r="P7" s="2600"/>
      <c r="Q7" s="2600"/>
      <c r="R7" s="2605"/>
      <c r="S7" s="1534"/>
    </row>
    <row r="8" spans="1:19" ht="42.75" customHeight="1">
      <c r="A8" s="1534"/>
      <c r="B8" s="2606" t="s">
        <v>2936</v>
      </c>
      <c r="C8" s="2607"/>
      <c r="D8" s="2607"/>
      <c r="E8" s="2607"/>
      <c r="F8" s="2607"/>
      <c r="G8" s="2608"/>
      <c r="H8" s="2609"/>
      <c r="I8" s="2610"/>
      <c r="J8" s="2610"/>
      <c r="K8" s="2610"/>
      <c r="L8" s="2610"/>
      <c r="M8" s="2611"/>
      <c r="N8" s="2612" t="s">
        <v>2937</v>
      </c>
      <c r="O8" s="2613"/>
      <c r="P8" s="2609"/>
      <c r="Q8" s="2610"/>
      <c r="R8" s="2614"/>
      <c r="S8" s="1534"/>
    </row>
    <row r="9" spans="1:19" ht="42.75" customHeight="1">
      <c r="A9" s="1534"/>
      <c r="B9" s="2606" t="s">
        <v>263</v>
      </c>
      <c r="C9" s="2607"/>
      <c r="D9" s="2607"/>
      <c r="E9" s="2607"/>
      <c r="F9" s="2607"/>
      <c r="G9" s="2608"/>
      <c r="H9" s="2609" t="str">
        <f>CONCATENATE("神戸市",CHAR(10)&amp;一括入力シート!B15,一括入力シート!C15,一括入力シート!D15)</f>
        <v xml:space="preserve">神戸市
</v>
      </c>
      <c r="I9" s="2610"/>
      <c r="J9" s="2610"/>
      <c r="K9" s="2610"/>
      <c r="L9" s="2610"/>
      <c r="M9" s="2611"/>
      <c r="N9" s="2612" t="s">
        <v>2938</v>
      </c>
      <c r="O9" s="2615"/>
      <c r="P9" s="2609">
        <f>一括入力シート!B69</f>
        <v>0</v>
      </c>
      <c r="Q9" s="2610"/>
      <c r="R9" s="2614"/>
      <c r="S9" s="1534"/>
    </row>
    <row r="10" spans="1:19" ht="42.75" customHeight="1">
      <c r="A10" s="1534"/>
      <c r="B10" s="2616" t="s">
        <v>2939</v>
      </c>
      <c r="C10" s="2607"/>
      <c r="D10" s="2607"/>
      <c r="E10" s="2607"/>
      <c r="F10" s="2607"/>
      <c r="G10" s="2608"/>
      <c r="H10" s="2617" t="s">
        <v>2940</v>
      </c>
      <c r="I10" s="2618"/>
      <c r="J10" s="2618"/>
      <c r="K10" s="2618"/>
      <c r="L10" s="2618"/>
      <c r="M10" s="2619"/>
      <c r="N10" s="2612" t="s">
        <v>2941</v>
      </c>
      <c r="O10" s="2615"/>
      <c r="P10" s="2620" t="s">
        <v>2942</v>
      </c>
      <c r="Q10" s="2621"/>
      <c r="R10" s="2622"/>
      <c r="S10" s="1534"/>
    </row>
    <row r="11" spans="1:19" ht="42.75" customHeight="1">
      <c r="A11" s="1534"/>
      <c r="B11" s="2606" t="s">
        <v>2943</v>
      </c>
      <c r="C11" s="2607"/>
      <c r="D11" s="2607"/>
      <c r="E11" s="2607"/>
      <c r="F11" s="2607"/>
      <c r="G11" s="2608"/>
      <c r="H11" s="2609"/>
      <c r="I11" s="2610"/>
      <c r="J11" s="2610"/>
      <c r="K11" s="2610"/>
      <c r="L11" s="2610"/>
      <c r="M11" s="2610"/>
      <c r="N11" s="2610"/>
      <c r="O11" s="2610"/>
      <c r="P11" s="2610"/>
      <c r="Q11" s="2610"/>
      <c r="R11" s="2614"/>
      <c r="S11" s="1534"/>
    </row>
    <row r="12" spans="1:19" ht="42.75" customHeight="1">
      <c r="A12" s="1534"/>
      <c r="B12" s="2616" t="s">
        <v>2944</v>
      </c>
      <c r="C12" s="2607"/>
      <c r="D12" s="2607"/>
      <c r="E12" s="2607"/>
      <c r="F12" s="2607"/>
      <c r="G12" s="2608"/>
      <c r="H12" s="2609"/>
      <c r="I12" s="2610"/>
      <c r="J12" s="2610"/>
      <c r="K12" s="2610"/>
      <c r="L12" s="2611"/>
      <c r="M12" s="2623" t="s">
        <v>2945</v>
      </c>
      <c r="N12" s="2623"/>
      <c r="O12" s="2624"/>
      <c r="P12" s="2625"/>
      <c r="Q12" s="2625"/>
      <c r="R12" s="2626"/>
      <c r="S12" s="1534"/>
    </row>
    <row r="13" spans="1:19" ht="28.5" customHeight="1">
      <c r="A13" s="1534"/>
      <c r="B13" s="2627" t="s">
        <v>2946</v>
      </c>
      <c r="C13" s="2628"/>
      <c r="D13" s="2628"/>
      <c r="E13" s="2628"/>
      <c r="F13" s="2628"/>
      <c r="G13" s="2629"/>
      <c r="H13" s="2602">
        <f>一括入力シート!B44</f>
        <v>0</v>
      </c>
      <c r="I13" s="2597"/>
      <c r="J13" s="2597"/>
      <c r="K13" s="2597"/>
      <c r="L13" s="2597"/>
      <c r="M13" s="2597"/>
      <c r="N13" s="2597"/>
      <c r="O13" s="2597"/>
      <c r="P13" s="2597"/>
      <c r="Q13" s="2597"/>
      <c r="R13" s="2604"/>
      <c r="S13" s="1534"/>
    </row>
    <row r="14" spans="1:19" ht="14.25" customHeight="1">
      <c r="A14" s="1534"/>
      <c r="B14" s="2630"/>
      <c r="C14" s="2631"/>
      <c r="D14" s="2631"/>
      <c r="E14" s="2631"/>
      <c r="F14" s="2631"/>
      <c r="G14" s="2632"/>
      <c r="H14" s="2603"/>
      <c r="I14" s="2600"/>
      <c r="J14" s="2600"/>
      <c r="K14" s="2600"/>
      <c r="L14" s="2600"/>
      <c r="M14" s="2600"/>
      <c r="N14" s="2633" t="s">
        <v>2947</v>
      </c>
      <c r="O14" s="2633"/>
      <c r="P14" s="2633"/>
      <c r="Q14" s="2633"/>
      <c r="R14" s="2634"/>
      <c r="S14" s="1534"/>
    </row>
    <row r="15" spans="1:19" ht="28.5" customHeight="1">
      <c r="A15" s="1534"/>
      <c r="B15" s="2627" t="s">
        <v>2948</v>
      </c>
      <c r="C15" s="2628"/>
      <c r="D15" s="2628"/>
      <c r="E15" s="2628"/>
      <c r="F15" s="2628"/>
      <c r="G15" s="2629"/>
      <c r="H15" s="2638"/>
      <c r="I15" s="2639"/>
      <c r="J15" s="2640"/>
      <c r="K15" s="2641" t="s">
        <v>2949</v>
      </c>
      <c r="L15" s="2642"/>
      <c r="M15" s="2638"/>
      <c r="N15" s="2640"/>
      <c r="O15" s="2645" t="s">
        <v>2950</v>
      </c>
      <c r="P15" s="2646"/>
      <c r="Q15" s="2638"/>
      <c r="R15" s="2649"/>
      <c r="S15" s="1534"/>
    </row>
    <row r="16" spans="1:19" ht="14.25" customHeight="1" thickBot="1">
      <c r="A16" s="1534"/>
      <c r="B16" s="2635"/>
      <c r="C16" s="2636"/>
      <c r="D16" s="2636"/>
      <c r="E16" s="2636"/>
      <c r="F16" s="2636"/>
      <c r="G16" s="2637"/>
      <c r="H16" s="2651" t="s">
        <v>2951</v>
      </c>
      <c r="I16" s="2652"/>
      <c r="J16" s="2653"/>
      <c r="K16" s="2643"/>
      <c r="L16" s="2644"/>
      <c r="M16" s="2651" t="s">
        <v>2951</v>
      </c>
      <c r="N16" s="2653"/>
      <c r="O16" s="2647"/>
      <c r="P16" s="2648"/>
      <c r="Q16" s="2651" t="s">
        <v>2951</v>
      </c>
      <c r="R16" s="2654"/>
      <c r="S16" s="1534"/>
    </row>
    <row r="17" spans="1:19" ht="16" customHeight="1">
      <c r="A17" s="1534"/>
      <c r="B17" s="1534"/>
      <c r="C17" s="1534"/>
      <c r="D17" s="1534"/>
      <c r="E17" s="1534"/>
      <c r="F17" s="1534"/>
      <c r="G17" s="1534"/>
      <c r="H17" s="1534"/>
      <c r="I17" s="1534"/>
      <c r="J17" s="1534"/>
      <c r="K17" s="1534"/>
      <c r="L17" s="1534"/>
      <c r="M17" s="1534"/>
      <c r="N17" s="1534"/>
      <c r="O17" s="1534"/>
      <c r="P17" s="1534"/>
      <c r="Q17" s="1534"/>
      <c r="R17" s="1534"/>
      <c r="S17" s="1534"/>
    </row>
    <row r="18" spans="1:19" ht="16" customHeight="1">
      <c r="A18" s="1534"/>
      <c r="B18" s="1541" t="s">
        <v>2315</v>
      </c>
      <c r="C18" s="1534"/>
      <c r="D18" s="1534"/>
      <c r="E18" s="1542"/>
      <c r="F18" s="1534" t="s">
        <v>258</v>
      </c>
      <c r="G18" s="1542"/>
      <c r="H18" s="1534" t="s">
        <v>259</v>
      </c>
      <c r="I18" s="1542"/>
      <c r="J18" s="1534" t="s">
        <v>1121</v>
      </c>
      <c r="K18" s="1534"/>
      <c r="L18" s="1534"/>
      <c r="M18" s="1534"/>
      <c r="N18" s="1534"/>
      <c r="O18" s="1534"/>
      <c r="P18" s="1534"/>
      <c r="Q18" s="1534"/>
      <c r="R18" s="1534"/>
      <c r="S18" s="1534"/>
    </row>
    <row r="19" spans="1:19" ht="16" customHeight="1">
      <c r="A19" s="1534"/>
      <c r="B19" s="1534"/>
      <c r="C19" s="1534"/>
      <c r="D19" s="1534"/>
      <c r="E19" s="1543"/>
      <c r="F19" s="1543"/>
      <c r="G19" s="1534"/>
      <c r="H19" s="1534"/>
      <c r="I19" s="1534"/>
      <c r="J19" s="1534"/>
      <c r="K19" s="1534"/>
      <c r="L19" s="1534"/>
      <c r="M19" s="1534"/>
      <c r="N19" s="1534"/>
      <c r="O19" s="1534"/>
      <c r="P19" s="1534"/>
      <c r="Q19" s="1534"/>
      <c r="R19" s="1534"/>
      <c r="S19" s="1534"/>
    </row>
    <row r="20" spans="1:19" ht="16" customHeight="1">
      <c r="A20" s="1534"/>
      <c r="B20" s="1534"/>
      <c r="C20" s="1534"/>
      <c r="D20" s="1534"/>
      <c r="E20" s="1543"/>
      <c r="F20" s="1544"/>
      <c r="G20" s="1544"/>
      <c r="H20" s="1544"/>
      <c r="I20" s="1544"/>
      <c r="J20" s="1544"/>
      <c r="K20" s="1544"/>
      <c r="L20" s="1545"/>
      <c r="M20" s="1534" t="s">
        <v>2952</v>
      </c>
      <c r="N20" s="1534"/>
      <c r="O20" s="1534"/>
      <c r="P20" s="1534"/>
      <c r="Q20" s="1534"/>
      <c r="R20" s="1534"/>
      <c r="S20" s="1534"/>
    </row>
    <row r="21" spans="1:19" ht="16" customHeight="1">
      <c r="A21" s="1534"/>
      <c r="B21" s="1534"/>
      <c r="C21" s="1534"/>
      <c r="D21" s="1534"/>
      <c r="E21" s="1543"/>
      <c r="F21" s="1544"/>
      <c r="G21" s="1544"/>
      <c r="H21" s="1544"/>
      <c r="I21" s="1544"/>
      <c r="J21" s="1544"/>
      <c r="K21" s="1544"/>
      <c r="L21" s="1545"/>
      <c r="M21" s="1534"/>
      <c r="N21" s="1534"/>
      <c r="O21" s="1534"/>
      <c r="P21" s="1534"/>
      <c r="Q21" s="1534"/>
      <c r="R21" s="1534"/>
      <c r="S21" s="1534"/>
    </row>
    <row r="22" spans="1:19" ht="16" customHeight="1">
      <c r="A22" s="1534"/>
      <c r="B22" s="1534"/>
      <c r="C22" s="1534"/>
      <c r="D22" s="1534"/>
      <c r="E22" s="1534"/>
      <c r="F22" s="1534"/>
      <c r="G22" s="1534"/>
      <c r="H22" s="1534"/>
      <c r="I22" s="1534"/>
      <c r="J22" s="1534"/>
      <c r="K22" s="1534" t="s">
        <v>2174</v>
      </c>
      <c r="L22" s="1545"/>
      <c r="M22" s="1534"/>
      <c r="N22" s="1534"/>
      <c r="O22" s="1534"/>
      <c r="P22" s="1534"/>
      <c r="Q22" s="1534"/>
      <c r="R22" s="1534"/>
      <c r="S22" s="1534"/>
    </row>
    <row r="23" spans="1:19" ht="16" customHeight="1">
      <c r="A23" s="1534"/>
      <c r="B23" s="1534"/>
      <c r="C23" s="1534"/>
      <c r="D23" s="1534"/>
      <c r="E23" s="2655" t="s">
        <v>2953</v>
      </c>
      <c r="F23" s="2655"/>
      <c r="G23" s="2655"/>
      <c r="H23" s="2655"/>
      <c r="I23" s="2656" t="s">
        <v>2954</v>
      </c>
      <c r="J23" s="1544"/>
      <c r="K23" s="1544"/>
      <c r="L23" s="1545"/>
      <c r="M23" s="1546"/>
      <c r="N23" s="1546"/>
      <c r="O23" s="1546"/>
      <c r="P23" s="1546"/>
      <c r="Q23" s="1546"/>
      <c r="R23" s="1534"/>
      <c r="S23" s="1534"/>
    </row>
    <row r="24" spans="1:19" ht="16" customHeight="1">
      <c r="A24" s="1534"/>
      <c r="B24" s="1534"/>
      <c r="C24" s="1534"/>
      <c r="D24" s="1534"/>
      <c r="E24" s="2655" t="s">
        <v>2955</v>
      </c>
      <c r="F24" s="2655"/>
      <c r="G24" s="2655"/>
      <c r="H24" s="2655"/>
      <c r="I24" s="2656"/>
      <c r="J24" s="1534"/>
      <c r="K24" s="1534"/>
      <c r="L24" s="1547"/>
      <c r="M24" s="1534"/>
      <c r="N24" s="1534"/>
      <c r="O24" s="1534"/>
      <c r="P24" s="1534"/>
      <c r="Q24" s="1534"/>
      <c r="R24" s="1534"/>
      <c r="S24" s="1534"/>
    </row>
    <row r="25" spans="1:19" ht="16" customHeight="1">
      <c r="A25" s="1534"/>
      <c r="B25" s="1534"/>
      <c r="C25" s="1534"/>
      <c r="D25" s="1534"/>
      <c r="E25" s="1534"/>
      <c r="F25" s="1534"/>
      <c r="G25" s="1534"/>
      <c r="H25" s="1534"/>
      <c r="I25" s="1548"/>
      <c r="J25" s="1548"/>
      <c r="K25" s="1549"/>
      <c r="L25" s="1549"/>
      <c r="M25" s="1550"/>
      <c r="N25" s="1551"/>
      <c r="O25" s="1551"/>
      <c r="P25" s="1551"/>
      <c r="Q25" s="1551"/>
      <c r="R25" s="1552"/>
      <c r="S25" s="1534"/>
    </row>
    <row r="26" spans="1:19" ht="16" customHeight="1">
      <c r="A26" s="1534"/>
      <c r="B26" s="1553" t="s">
        <v>2956</v>
      </c>
      <c r="C26" s="1554"/>
      <c r="D26" s="1555"/>
      <c r="E26" s="1555"/>
      <c r="F26" s="1555"/>
      <c r="G26" s="1555"/>
      <c r="H26" s="1554"/>
      <c r="I26" s="1554"/>
      <c r="J26" s="1554"/>
      <c r="K26" s="1554"/>
      <c r="L26" s="1554"/>
      <c r="M26" s="1554"/>
      <c r="N26" s="1554"/>
      <c r="O26" s="1554"/>
      <c r="P26" s="1554"/>
      <c r="Q26" s="1534"/>
      <c r="R26" s="1534"/>
      <c r="S26" s="1534"/>
    </row>
    <row r="27" spans="1:19" ht="16" customHeight="1">
      <c r="A27" s="1534"/>
      <c r="B27" s="1556">
        <v>1</v>
      </c>
      <c r="C27" s="1553" t="s">
        <v>2957</v>
      </c>
      <c r="D27" s="1557"/>
      <c r="E27" s="1553"/>
      <c r="F27" s="1557"/>
      <c r="G27" s="1557"/>
      <c r="H27" s="1553"/>
      <c r="I27" s="1557"/>
      <c r="J27" s="1557"/>
      <c r="K27" s="1557"/>
      <c r="L27" s="1557"/>
      <c r="M27" s="1553"/>
      <c r="N27" s="1553"/>
      <c r="O27" s="1553"/>
      <c r="P27" s="1553"/>
      <c r="Q27" s="1558"/>
      <c r="R27" s="1534"/>
      <c r="S27" s="1534"/>
    </row>
    <row r="28" spans="1:19" ht="16" customHeight="1">
      <c r="A28" s="1534"/>
      <c r="B28" s="1556">
        <v>2</v>
      </c>
      <c r="C28" s="1553" t="s">
        <v>2958</v>
      </c>
      <c r="D28" s="1557"/>
      <c r="E28" s="1553"/>
      <c r="F28" s="1559"/>
      <c r="G28" s="1559"/>
      <c r="H28" s="1559"/>
      <c r="I28" s="1559"/>
      <c r="J28" s="1559"/>
      <c r="K28" s="1559"/>
      <c r="L28" s="1559"/>
      <c r="M28" s="1559"/>
      <c r="N28" s="1559"/>
      <c r="O28" s="1559"/>
      <c r="P28" s="1559"/>
      <c r="Q28" s="1560"/>
      <c r="R28" s="1534"/>
      <c r="S28" s="1534"/>
    </row>
    <row r="29" spans="1:19" ht="16" customHeight="1">
      <c r="A29" s="1534"/>
      <c r="B29" s="2650" t="s">
        <v>2959</v>
      </c>
      <c r="C29" s="2650"/>
      <c r="D29" s="2650"/>
      <c r="E29" s="2650"/>
      <c r="F29" s="1561" t="s">
        <v>2960</v>
      </c>
      <c r="G29" s="1561"/>
      <c r="H29" s="1561"/>
      <c r="I29" s="1561"/>
      <c r="J29" s="1561"/>
      <c r="K29" s="1561"/>
      <c r="L29" s="1561"/>
      <c r="M29" s="1561"/>
      <c r="N29" s="1561"/>
      <c r="O29" s="1561"/>
      <c r="P29" s="1561"/>
      <c r="Q29" s="1558"/>
      <c r="R29" s="1534"/>
      <c r="S29" s="1534"/>
    </row>
    <row r="30" spans="1:19" ht="16" customHeight="1">
      <c r="A30" s="1534"/>
      <c r="B30" s="1553"/>
      <c r="C30" s="1553"/>
      <c r="D30" s="1557"/>
      <c r="E30" s="1553"/>
      <c r="F30" s="1561" t="s">
        <v>2961</v>
      </c>
      <c r="G30" s="1553"/>
      <c r="H30" s="1559"/>
      <c r="I30" s="1559"/>
      <c r="J30" s="1559"/>
      <c r="K30" s="1559"/>
      <c r="L30" s="1559"/>
      <c r="M30" s="1559"/>
      <c r="N30" s="1559"/>
      <c r="O30" s="1559"/>
      <c r="P30" s="1559"/>
      <c r="Q30" s="1560"/>
      <c r="R30" s="1534"/>
      <c r="S30" s="1534"/>
    </row>
    <row r="31" spans="1:19" ht="16" customHeight="1">
      <c r="A31" s="1534"/>
      <c r="B31" s="1553"/>
      <c r="C31" s="1553"/>
      <c r="D31" s="1557"/>
      <c r="E31" s="1553"/>
      <c r="F31" s="1562" t="s">
        <v>2962</v>
      </c>
      <c r="G31" s="1553"/>
      <c r="H31" s="1559"/>
      <c r="I31" s="1559"/>
      <c r="J31" s="1559"/>
      <c r="K31" s="1559"/>
      <c r="L31" s="1559"/>
      <c r="M31" s="1559"/>
      <c r="N31" s="1559"/>
      <c r="O31" s="1559"/>
      <c r="P31" s="1559"/>
      <c r="Q31" s="1560"/>
      <c r="R31" s="1534"/>
      <c r="S31" s="1534"/>
    </row>
    <row r="32" spans="1:19" ht="16" customHeight="1">
      <c r="A32" s="1534"/>
      <c r="B32" s="1553"/>
      <c r="C32" s="1553"/>
      <c r="D32" s="1557"/>
      <c r="E32" s="1553"/>
      <c r="F32" s="1553" t="s">
        <v>2963</v>
      </c>
      <c r="G32" s="1553"/>
      <c r="H32" s="1559"/>
      <c r="I32" s="1559"/>
      <c r="J32" s="1559"/>
      <c r="K32" s="1559"/>
      <c r="L32" s="1559"/>
      <c r="M32" s="1559"/>
      <c r="N32" s="1559"/>
      <c r="O32" s="1559"/>
      <c r="P32" s="1559"/>
      <c r="Q32" s="1560"/>
      <c r="R32" s="1534"/>
      <c r="S32" s="1534"/>
    </row>
    <row r="33" spans="1:19" ht="16" customHeight="1">
      <c r="A33" s="1534"/>
      <c r="B33" s="2650" t="s">
        <v>2964</v>
      </c>
      <c r="C33" s="2650"/>
      <c r="D33" s="2650"/>
      <c r="E33" s="2650"/>
      <c r="F33" s="1553" t="s">
        <v>2965</v>
      </c>
      <c r="G33" s="1553"/>
      <c r="H33" s="1553"/>
      <c r="I33" s="1553"/>
      <c r="J33" s="1553"/>
      <c r="K33" s="1553"/>
      <c r="L33" s="1553"/>
      <c r="M33" s="1553"/>
      <c r="N33" s="1553"/>
      <c r="O33" s="1553"/>
      <c r="P33" s="1553"/>
      <c r="Q33" s="1560"/>
      <c r="R33" s="1534"/>
      <c r="S33" s="1534"/>
    </row>
    <row r="34" spans="1:19" ht="16" customHeight="1">
      <c r="A34" s="1534"/>
      <c r="B34" s="1556">
        <v>3</v>
      </c>
      <c r="C34" s="1553" t="s">
        <v>2966</v>
      </c>
      <c r="D34" s="1557"/>
      <c r="E34" s="1553"/>
      <c r="F34" s="1553"/>
      <c r="G34" s="1553"/>
      <c r="H34" s="1553"/>
      <c r="I34" s="1553"/>
      <c r="J34" s="1553"/>
      <c r="K34" s="1553"/>
      <c r="L34" s="1553"/>
      <c r="M34" s="1553"/>
      <c r="N34" s="1553"/>
      <c r="O34" s="1553"/>
      <c r="P34" s="1553"/>
      <c r="Q34" s="1560"/>
      <c r="R34" s="1534"/>
      <c r="S34" s="1534"/>
    </row>
    <row r="35" spans="1:19" ht="16" customHeight="1">
      <c r="A35" s="1534"/>
      <c r="B35" s="1556">
        <v>4</v>
      </c>
      <c r="C35" s="1553" t="s">
        <v>2967</v>
      </c>
      <c r="D35" s="1553"/>
      <c r="E35" s="1553"/>
      <c r="F35" s="1553"/>
      <c r="G35" s="1553"/>
      <c r="H35" s="1553"/>
      <c r="I35" s="1553"/>
      <c r="J35" s="1553"/>
      <c r="K35" s="1553"/>
      <c r="L35" s="1553"/>
      <c r="M35" s="1553"/>
      <c r="N35" s="1553"/>
      <c r="O35" s="1553"/>
      <c r="P35" s="1553"/>
      <c r="Q35" s="1558"/>
      <c r="R35" s="1534"/>
      <c r="S35" s="1534"/>
    </row>
    <row r="36" spans="1:19" ht="16" customHeight="1">
      <c r="A36" s="1534"/>
      <c r="B36" s="1556">
        <v>5</v>
      </c>
      <c r="C36" s="1553" t="s">
        <v>2968</v>
      </c>
      <c r="D36" s="1558"/>
      <c r="E36" s="1558"/>
      <c r="F36" s="1558"/>
      <c r="G36" s="1558"/>
      <c r="H36" s="1558"/>
      <c r="I36" s="1558"/>
      <c r="J36" s="1558"/>
      <c r="K36" s="1558"/>
      <c r="L36" s="1558"/>
      <c r="M36" s="1558"/>
      <c r="N36" s="1558"/>
      <c r="O36" s="1558"/>
      <c r="P36" s="1558"/>
      <c r="Q36" s="1558"/>
      <c r="R36" s="1534"/>
      <c r="S36" s="1534"/>
    </row>
    <row r="37" spans="1:19" ht="16" customHeight="1">
      <c r="B37" s="1556">
        <v>6</v>
      </c>
      <c r="C37" s="1563" t="s">
        <v>2969</v>
      </c>
      <c r="D37" s="1564"/>
      <c r="E37" s="1564"/>
      <c r="F37" s="1564"/>
      <c r="G37" s="1564"/>
      <c r="H37" s="1564"/>
      <c r="I37" s="1564"/>
      <c r="J37" s="1564"/>
      <c r="K37" s="1564"/>
      <c r="L37" s="1564"/>
      <c r="M37" s="1564"/>
      <c r="N37" s="1564"/>
      <c r="O37" s="1564"/>
      <c r="P37" s="1564"/>
      <c r="Q37" s="1564"/>
    </row>
    <row r="38" spans="1:19" ht="16" customHeight="1">
      <c r="B38" s="1556">
        <v>7</v>
      </c>
      <c r="C38" s="1553" t="s">
        <v>2970</v>
      </c>
      <c r="D38" s="1564"/>
      <c r="E38" s="1564"/>
      <c r="F38" s="1564"/>
      <c r="G38" s="1564"/>
      <c r="H38" s="1564"/>
      <c r="I38" s="1564"/>
      <c r="J38" s="1564"/>
      <c r="K38" s="1564"/>
      <c r="L38" s="1564"/>
      <c r="M38" s="1564"/>
      <c r="N38" s="1564"/>
      <c r="O38" s="1564"/>
      <c r="P38" s="1564"/>
      <c r="Q38" s="1564"/>
    </row>
    <row r="39" spans="1:19" ht="16" customHeight="1">
      <c r="B39" s="1556">
        <v>8</v>
      </c>
      <c r="C39" s="1553" t="s">
        <v>2971</v>
      </c>
      <c r="D39" s="1564"/>
      <c r="E39" s="1564"/>
      <c r="F39" s="1564"/>
      <c r="G39" s="1564"/>
      <c r="H39" s="1564"/>
      <c r="I39" s="1564"/>
      <c r="J39" s="1564"/>
      <c r="K39" s="1564"/>
      <c r="L39" s="1564"/>
      <c r="M39" s="1564"/>
      <c r="N39" s="1564"/>
      <c r="O39" s="1564"/>
      <c r="P39" s="1564"/>
      <c r="Q39" s="1564"/>
    </row>
  </sheetData>
  <mergeCells count="46">
    <mergeCell ref="B29:E29"/>
    <mergeCell ref="B33:E33"/>
    <mergeCell ref="H16:J16"/>
    <mergeCell ref="M16:N16"/>
    <mergeCell ref="Q16:R16"/>
    <mergeCell ref="E23:H23"/>
    <mergeCell ref="I23:I24"/>
    <mergeCell ref="E24:H24"/>
    <mergeCell ref="B13:G14"/>
    <mergeCell ref="H13:R13"/>
    <mergeCell ref="H14:M14"/>
    <mergeCell ref="N14:R14"/>
    <mergeCell ref="B15:G16"/>
    <mergeCell ref="H15:J15"/>
    <mergeCell ref="K15:L16"/>
    <mergeCell ref="M15:N15"/>
    <mergeCell ref="O15:P16"/>
    <mergeCell ref="Q15:R15"/>
    <mergeCell ref="B11:G11"/>
    <mergeCell ref="H11:R11"/>
    <mergeCell ref="B12:G12"/>
    <mergeCell ref="H12:L12"/>
    <mergeCell ref="M12:N12"/>
    <mergeCell ref="O12:R12"/>
    <mergeCell ref="B9:G9"/>
    <mergeCell ref="H9:M9"/>
    <mergeCell ref="N9:O9"/>
    <mergeCell ref="P9:R9"/>
    <mergeCell ref="B10:G10"/>
    <mergeCell ref="H10:M10"/>
    <mergeCell ref="N10:O10"/>
    <mergeCell ref="P10:R10"/>
    <mergeCell ref="B6:G7"/>
    <mergeCell ref="H6:M7"/>
    <mergeCell ref="N6:R6"/>
    <mergeCell ref="N7:R7"/>
    <mergeCell ref="B8:G8"/>
    <mergeCell ref="H8:M8"/>
    <mergeCell ref="N8:O8"/>
    <mergeCell ref="P8:R8"/>
    <mergeCell ref="I2:L2"/>
    <mergeCell ref="M2:O3"/>
    <mergeCell ref="I3:L3"/>
    <mergeCell ref="B5:G5"/>
    <mergeCell ref="H5:M5"/>
    <mergeCell ref="N5:R5"/>
  </mergeCells>
  <phoneticPr fontId="67"/>
  <conditionalFormatting sqref="H11:R11 H8:M8 H15:J15 M15:N15 Q15:R15">
    <cfRule type="containsBlanks" dxfId="132"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workbookViewId="0">
      <selection activeCell="AK20" activeCellId="12" sqref="G11:AN16 G28:K31 T28:X31 AH28:AL31 G32:AN34 G35:AN45 G35:AN45 I20:J22 M20:N22 Q20:R22 AC20:AD22 AG20:AH22 AK20:AL22"/>
    </sheetView>
  </sheetViews>
  <sheetFormatPr defaultColWidth="2.08984375" defaultRowHeight="12.65" customHeight="1"/>
  <cols>
    <col min="1" max="40" width="2.08984375" style="179"/>
    <col min="41" max="71" width="2.08984375" style="392"/>
    <col min="72" max="72" width="2.453125" style="392" customWidth="1"/>
    <col min="73" max="79" width="2.08984375" style="392"/>
    <col min="80" max="16384" width="2.08984375" style="179"/>
  </cols>
  <sheetData>
    <row r="1" spans="1:40" ht="12.65" customHeight="1">
      <c r="A1" s="2657" t="s">
        <v>3072</v>
      </c>
      <c r="B1" s="2657"/>
      <c r="C1" s="2657"/>
      <c r="D1" s="2657"/>
      <c r="E1" s="2657"/>
      <c r="F1" s="2657"/>
      <c r="G1" s="2657"/>
      <c r="H1" s="2657"/>
      <c r="I1" s="2657"/>
      <c r="J1" s="2657"/>
      <c r="K1" s="2657"/>
      <c r="L1" s="2657"/>
      <c r="M1" s="2657"/>
      <c r="N1" s="1638"/>
      <c r="O1" s="1638"/>
      <c r="P1" s="1638"/>
      <c r="Q1" s="1638"/>
      <c r="R1" s="1638"/>
      <c r="S1" s="1638"/>
      <c r="T1" s="1638"/>
      <c r="U1" s="1638"/>
    </row>
    <row r="2" spans="1:40" ht="12.65" customHeight="1">
      <c r="A2" s="1639"/>
    </row>
    <row r="3" spans="1:40" ht="12.65" customHeight="1">
      <c r="A3" s="2658" t="s">
        <v>3073</v>
      </c>
      <c r="B3" s="2658"/>
      <c r="C3" s="2658"/>
      <c r="D3" s="2658"/>
      <c r="E3" s="2658"/>
      <c r="F3" s="2658"/>
      <c r="G3" s="2658"/>
      <c r="H3" s="2658"/>
      <c r="I3" s="2658"/>
      <c r="J3" s="2658"/>
      <c r="K3" s="2658"/>
      <c r="L3" s="2658"/>
      <c r="M3" s="2658"/>
      <c r="N3" s="2658"/>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row>
    <row r="4" spans="1:40" ht="12.65" customHeight="1">
      <c r="A4" s="2658"/>
      <c r="B4" s="2658"/>
      <c r="C4" s="2658"/>
      <c r="D4" s="2658"/>
      <c r="E4" s="2658"/>
      <c r="F4" s="2658"/>
      <c r="G4" s="2658"/>
      <c r="H4" s="2658"/>
      <c r="I4" s="2658"/>
      <c r="J4" s="2658"/>
      <c r="K4" s="2658"/>
      <c r="L4" s="2658"/>
      <c r="M4" s="2658"/>
      <c r="N4" s="2658"/>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row>
    <row r="5" spans="1:40" ht="12.65" customHeight="1">
      <c r="A5" s="2658"/>
      <c r="B5" s="2658"/>
      <c r="C5" s="2658"/>
      <c r="D5" s="2658"/>
      <c r="E5" s="2658"/>
      <c r="F5" s="2658"/>
      <c r="G5" s="2658"/>
      <c r="H5" s="2658"/>
      <c r="I5" s="2658"/>
      <c r="J5" s="2658"/>
      <c r="K5" s="2658"/>
      <c r="L5" s="2658"/>
      <c r="M5" s="2658"/>
      <c r="N5" s="2658"/>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row>
    <row r="6" spans="1:40" ht="12.65" customHeight="1">
      <c r="A6" s="1637"/>
    </row>
    <row r="7" spans="1:40" ht="12.65" customHeight="1">
      <c r="A7" s="1637"/>
    </row>
    <row r="8" spans="1:40" ht="12.65" customHeight="1">
      <c r="A8" s="2238" t="s">
        <v>3074</v>
      </c>
      <c r="B8" s="2238"/>
      <c r="C8" s="2238"/>
      <c r="D8" s="2238"/>
      <c r="E8" s="2238"/>
      <c r="F8" s="2238"/>
      <c r="G8" s="2659" t="str">
        <f>CONCATENATE([3]一括入力シート!B6,"作業場")</f>
        <v>作業場</v>
      </c>
      <c r="H8" s="2659"/>
      <c r="I8" s="2659"/>
      <c r="J8" s="2659"/>
      <c r="K8" s="2659"/>
      <c r="L8" s="2659"/>
      <c r="M8" s="2659"/>
      <c r="N8" s="2659"/>
      <c r="O8" s="2659"/>
      <c r="P8" s="2659"/>
      <c r="Q8" s="2659"/>
      <c r="R8" s="2659"/>
      <c r="S8" s="2659"/>
      <c r="T8" s="2223" t="s">
        <v>3075</v>
      </c>
      <c r="U8" s="2223"/>
      <c r="V8" s="2223"/>
      <c r="W8" s="2223"/>
      <c r="X8" s="2223"/>
      <c r="Y8" s="2223"/>
      <c r="Z8" s="2223"/>
      <c r="AA8" s="2659">
        <f>[3]一括入力シート!B8</f>
        <v>0</v>
      </c>
      <c r="AB8" s="2659"/>
      <c r="AC8" s="2659"/>
      <c r="AD8" s="2659"/>
      <c r="AE8" s="2659"/>
      <c r="AF8" s="2659"/>
      <c r="AG8" s="2659"/>
      <c r="AH8" s="2659"/>
      <c r="AI8" s="2659"/>
      <c r="AJ8" s="2659"/>
      <c r="AK8" s="2659"/>
      <c r="AL8" s="2659"/>
      <c r="AM8" s="2659"/>
      <c r="AN8" s="2659"/>
    </row>
    <row r="9" spans="1:40" ht="12.65" customHeight="1">
      <c r="A9" s="2238"/>
      <c r="B9" s="2238"/>
      <c r="C9" s="2238"/>
      <c r="D9" s="2238"/>
      <c r="E9" s="2238"/>
      <c r="F9" s="2238"/>
      <c r="G9" s="2659"/>
      <c r="H9" s="2659"/>
      <c r="I9" s="2659"/>
      <c r="J9" s="2659"/>
      <c r="K9" s="2659"/>
      <c r="L9" s="2659"/>
      <c r="M9" s="2659"/>
      <c r="N9" s="2659"/>
      <c r="O9" s="2659"/>
      <c r="P9" s="2659"/>
      <c r="Q9" s="2659"/>
      <c r="R9" s="2659"/>
      <c r="S9" s="2659"/>
      <c r="T9" s="2223"/>
      <c r="U9" s="2223"/>
      <c r="V9" s="2223"/>
      <c r="W9" s="2223"/>
      <c r="X9" s="2223"/>
      <c r="Y9" s="2223"/>
      <c r="Z9" s="2223"/>
      <c r="AA9" s="2659"/>
      <c r="AB9" s="2659"/>
      <c r="AC9" s="2659"/>
      <c r="AD9" s="2659"/>
      <c r="AE9" s="2659"/>
      <c r="AF9" s="2659"/>
      <c r="AG9" s="2659"/>
      <c r="AH9" s="2659"/>
      <c r="AI9" s="2659"/>
      <c r="AJ9" s="2659"/>
      <c r="AK9" s="2659"/>
      <c r="AL9" s="2659"/>
      <c r="AM9" s="2659"/>
      <c r="AN9" s="2659"/>
    </row>
    <row r="10" spans="1:40" ht="12.65" customHeight="1">
      <c r="A10" s="2238"/>
      <c r="B10" s="2238"/>
      <c r="C10" s="2238"/>
      <c r="D10" s="2238"/>
      <c r="E10" s="2238"/>
      <c r="F10" s="2238"/>
      <c r="G10" s="2659"/>
      <c r="H10" s="2659"/>
      <c r="I10" s="2659"/>
      <c r="J10" s="2659"/>
      <c r="K10" s="2659"/>
      <c r="L10" s="2659"/>
      <c r="M10" s="2659"/>
      <c r="N10" s="2659"/>
      <c r="O10" s="2659"/>
      <c r="P10" s="2659"/>
      <c r="Q10" s="2659"/>
      <c r="R10" s="2659"/>
      <c r="S10" s="2659"/>
      <c r="T10" s="2223"/>
      <c r="U10" s="2223"/>
      <c r="V10" s="2223"/>
      <c r="W10" s="2223"/>
      <c r="X10" s="2223"/>
      <c r="Y10" s="2223"/>
      <c r="Z10" s="2223"/>
      <c r="AA10" s="2659"/>
      <c r="AB10" s="2659"/>
      <c r="AC10" s="2659"/>
      <c r="AD10" s="2659"/>
      <c r="AE10" s="2659"/>
      <c r="AF10" s="2659"/>
      <c r="AG10" s="2659"/>
      <c r="AH10" s="2659"/>
      <c r="AI10" s="2659"/>
      <c r="AJ10" s="2659"/>
      <c r="AK10" s="2659"/>
      <c r="AL10" s="2659"/>
      <c r="AM10" s="2659"/>
      <c r="AN10" s="2659"/>
    </row>
    <row r="11" spans="1:40" ht="12.65" customHeight="1">
      <c r="A11" s="2238" t="s">
        <v>3076</v>
      </c>
      <c r="B11" s="2238"/>
      <c r="C11" s="2238"/>
      <c r="D11" s="2238"/>
      <c r="E11" s="2238"/>
      <c r="F11" s="2238"/>
      <c r="G11" s="2663"/>
      <c r="H11" s="2663"/>
      <c r="I11" s="2663"/>
      <c r="J11" s="2663"/>
      <c r="K11" s="2663"/>
      <c r="L11" s="2663"/>
      <c r="M11" s="2663"/>
      <c r="N11" s="2663"/>
      <c r="O11" s="2663"/>
      <c r="P11" s="2663"/>
      <c r="Q11" s="2663"/>
      <c r="R11" s="2663"/>
      <c r="S11" s="2663"/>
      <c r="T11" s="2663"/>
      <c r="U11" s="2663"/>
      <c r="V11" s="2663"/>
      <c r="W11" s="2663"/>
      <c r="X11" s="2663"/>
      <c r="Y11" s="2663"/>
      <c r="Z11" s="2663"/>
      <c r="AA11" s="2663"/>
      <c r="AB11" s="2663"/>
      <c r="AC11" s="2663"/>
      <c r="AD11" s="2663"/>
      <c r="AE11" s="2663"/>
      <c r="AF11" s="2663"/>
      <c r="AG11" s="2663"/>
      <c r="AH11" s="2663"/>
      <c r="AI11" s="2663"/>
      <c r="AJ11" s="2663"/>
      <c r="AK11" s="2663"/>
      <c r="AL11" s="2663"/>
      <c r="AM11" s="2663"/>
      <c r="AN11" s="2663"/>
    </row>
    <row r="12" spans="1:40" ht="12.65" customHeight="1">
      <c r="A12" s="2238"/>
      <c r="B12" s="2238"/>
      <c r="C12" s="2238"/>
      <c r="D12" s="2238"/>
      <c r="E12" s="2238"/>
      <c r="F12" s="2238"/>
      <c r="G12" s="2663"/>
      <c r="H12" s="2663"/>
      <c r="I12" s="2663"/>
      <c r="J12" s="2663"/>
      <c r="K12" s="2663"/>
      <c r="L12" s="2663"/>
      <c r="M12" s="2663"/>
      <c r="N12" s="2663"/>
      <c r="O12" s="2663"/>
      <c r="P12" s="2663"/>
      <c r="Q12" s="2663"/>
      <c r="R12" s="2663"/>
      <c r="S12" s="2663"/>
      <c r="T12" s="2663"/>
      <c r="U12" s="2663"/>
      <c r="V12" s="2663"/>
      <c r="W12" s="2663"/>
      <c r="X12" s="2663"/>
      <c r="Y12" s="2663"/>
      <c r="Z12" s="2663"/>
      <c r="AA12" s="2663"/>
      <c r="AB12" s="2663"/>
      <c r="AC12" s="2663"/>
      <c r="AD12" s="2663"/>
      <c r="AE12" s="2663"/>
      <c r="AF12" s="2663"/>
      <c r="AG12" s="2663"/>
      <c r="AH12" s="2663"/>
      <c r="AI12" s="2663"/>
      <c r="AJ12" s="2663"/>
      <c r="AK12" s="2663"/>
      <c r="AL12" s="2663"/>
      <c r="AM12" s="2663"/>
      <c r="AN12" s="2663"/>
    </row>
    <row r="13" spans="1:40" ht="12.65" customHeight="1">
      <c r="A13" s="2238"/>
      <c r="B13" s="2238"/>
      <c r="C13" s="2238"/>
      <c r="D13" s="2238"/>
      <c r="E13" s="2238"/>
      <c r="F13" s="2238"/>
      <c r="G13" s="2663"/>
      <c r="H13" s="2663"/>
      <c r="I13" s="2663"/>
      <c r="J13" s="2663"/>
      <c r="K13" s="2663"/>
      <c r="L13" s="2663"/>
      <c r="M13" s="2663"/>
      <c r="N13" s="2663"/>
      <c r="O13" s="2663"/>
      <c r="P13" s="2663"/>
      <c r="Q13" s="2663"/>
      <c r="R13" s="2663"/>
      <c r="S13" s="2663"/>
      <c r="T13" s="2663"/>
      <c r="U13" s="2663"/>
      <c r="V13" s="2663"/>
      <c r="W13" s="2663"/>
      <c r="X13" s="2663"/>
      <c r="Y13" s="2663"/>
      <c r="Z13" s="2663"/>
      <c r="AA13" s="2663"/>
      <c r="AB13" s="2663"/>
      <c r="AC13" s="2663"/>
      <c r="AD13" s="2663"/>
      <c r="AE13" s="2663"/>
      <c r="AF13" s="2663"/>
      <c r="AG13" s="2663"/>
      <c r="AH13" s="2663"/>
      <c r="AI13" s="2663"/>
      <c r="AJ13" s="2663"/>
      <c r="AK13" s="2663"/>
      <c r="AL13" s="2663"/>
      <c r="AM13" s="2663"/>
      <c r="AN13" s="2663"/>
    </row>
    <row r="14" spans="1:40" ht="12.65" customHeight="1">
      <c r="A14" s="2238" t="s">
        <v>3077</v>
      </c>
      <c r="B14" s="2238"/>
      <c r="C14" s="2238"/>
      <c r="D14" s="2238"/>
      <c r="E14" s="2238"/>
      <c r="F14" s="2238"/>
      <c r="G14" s="2663"/>
      <c r="H14" s="2663"/>
      <c r="I14" s="2663"/>
      <c r="J14" s="2663"/>
      <c r="K14" s="2663"/>
      <c r="L14" s="2663"/>
      <c r="M14" s="2663"/>
      <c r="N14" s="2663"/>
      <c r="O14" s="2663"/>
      <c r="P14" s="2663"/>
      <c r="Q14" s="2663"/>
      <c r="R14" s="2663"/>
      <c r="S14" s="2663"/>
      <c r="T14" s="2663"/>
      <c r="U14" s="2663"/>
      <c r="V14" s="2663"/>
      <c r="W14" s="2663"/>
      <c r="X14" s="2663"/>
      <c r="Y14" s="2663"/>
      <c r="Z14" s="2663"/>
      <c r="AA14" s="2663"/>
      <c r="AB14" s="2663"/>
      <c r="AC14" s="2663"/>
      <c r="AD14" s="2663"/>
      <c r="AE14" s="2663"/>
      <c r="AF14" s="2663"/>
      <c r="AG14" s="2663"/>
      <c r="AH14" s="2663"/>
      <c r="AI14" s="2663"/>
      <c r="AJ14" s="2663"/>
      <c r="AK14" s="2663"/>
      <c r="AL14" s="2663"/>
      <c r="AM14" s="2663"/>
      <c r="AN14" s="2663"/>
    </row>
    <row r="15" spans="1:40" ht="12.65" customHeight="1">
      <c r="A15" s="2238"/>
      <c r="B15" s="2238"/>
      <c r="C15" s="2238"/>
      <c r="D15" s="2238"/>
      <c r="E15" s="2238"/>
      <c r="F15" s="2238"/>
      <c r="G15" s="2663"/>
      <c r="H15" s="2663"/>
      <c r="I15" s="2663"/>
      <c r="J15" s="2663"/>
      <c r="K15" s="2663"/>
      <c r="L15" s="2663"/>
      <c r="M15" s="2663"/>
      <c r="N15" s="2663"/>
      <c r="O15" s="2663"/>
      <c r="P15" s="2663"/>
      <c r="Q15" s="2663"/>
      <c r="R15" s="2663"/>
      <c r="S15" s="2663"/>
      <c r="T15" s="2663"/>
      <c r="U15" s="2663"/>
      <c r="V15" s="2663"/>
      <c r="W15" s="2663"/>
      <c r="X15" s="2663"/>
      <c r="Y15" s="2663"/>
      <c r="Z15" s="2663"/>
      <c r="AA15" s="2663"/>
      <c r="AB15" s="2663"/>
      <c r="AC15" s="2663"/>
      <c r="AD15" s="2663"/>
      <c r="AE15" s="2663"/>
      <c r="AF15" s="2663"/>
      <c r="AG15" s="2663"/>
      <c r="AH15" s="2663"/>
      <c r="AI15" s="2663"/>
      <c r="AJ15" s="2663"/>
      <c r="AK15" s="2663"/>
      <c r="AL15" s="2663"/>
      <c r="AM15" s="2663"/>
      <c r="AN15" s="2663"/>
    </row>
    <row r="16" spans="1:40" ht="12" customHeight="1">
      <c r="A16" s="2238"/>
      <c r="B16" s="2238"/>
      <c r="C16" s="2238"/>
      <c r="D16" s="2238"/>
      <c r="E16" s="2238"/>
      <c r="F16" s="2238"/>
      <c r="G16" s="2663"/>
      <c r="H16" s="2663"/>
      <c r="I16" s="2663"/>
      <c r="J16" s="2663"/>
      <c r="K16" s="2663"/>
      <c r="L16" s="2663"/>
      <c r="M16" s="2663"/>
      <c r="N16" s="2663"/>
      <c r="O16" s="2663"/>
      <c r="P16" s="2663"/>
      <c r="Q16" s="2663"/>
      <c r="R16" s="2663"/>
      <c r="S16" s="2663"/>
      <c r="T16" s="2663"/>
      <c r="U16" s="2663"/>
      <c r="V16" s="2663"/>
      <c r="W16" s="2663"/>
      <c r="X16" s="2663"/>
      <c r="Y16" s="2663"/>
      <c r="Z16" s="2663"/>
      <c r="AA16" s="2663"/>
      <c r="AB16" s="2663"/>
      <c r="AC16" s="2663"/>
      <c r="AD16" s="2663"/>
      <c r="AE16" s="2663"/>
      <c r="AF16" s="2663"/>
      <c r="AG16" s="2663"/>
      <c r="AH16" s="2663"/>
      <c r="AI16" s="2663"/>
      <c r="AJ16" s="2663"/>
      <c r="AK16" s="2663"/>
      <c r="AL16" s="2663"/>
      <c r="AM16" s="2663"/>
      <c r="AN16" s="2663"/>
    </row>
    <row r="17" spans="1:40" ht="12.65" customHeight="1">
      <c r="A17" s="2238" t="s">
        <v>3078</v>
      </c>
      <c r="B17" s="2238"/>
      <c r="C17" s="2238"/>
      <c r="D17" s="2238"/>
      <c r="E17" s="2238"/>
      <c r="F17" s="2238"/>
      <c r="G17" s="2664" t="str">
        <f>CONCATENATE("神戸市",CHAR(10)&amp;[3]一括入力シート!B15,[3]一括入力シート!C15,[3]一括入力シート!D15)</f>
        <v xml:space="preserve">神戸市
</v>
      </c>
      <c r="H17" s="2665"/>
      <c r="I17" s="2665"/>
      <c r="J17" s="2665"/>
      <c r="K17" s="2665"/>
      <c r="L17" s="2665"/>
      <c r="M17" s="2665"/>
      <c r="N17" s="2665"/>
      <c r="O17" s="2665"/>
      <c r="P17" s="2665"/>
      <c r="Q17" s="2665"/>
      <c r="R17" s="2665"/>
      <c r="S17" s="2665"/>
      <c r="T17" s="2666"/>
      <c r="U17" s="2238" t="s">
        <v>3079</v>
      </c>
      <c r="V17" s="2238"/>
      <c r="W17" s="2238"/>
      <c r="X17" s="2238"/>
      <c r="Y17" s="2238"/>
      <c r="Z17" s="2238"/>
      <c r="AA17" s="2673">
        <f>一括入力シート!B69</f>
        <v>0</v>
      </c>
      <c r="AB17" s="2674"/>
      <c r="AC17" s="2674"/>
      <c r="AD17" s="2674"/>
      <c r="AE17" s="2674"/>
      <c r="AF17" s="2674"/>
      <c r="AG17" s="2674"/>
      <c r="AH17" s="2674"/>
      <c r="AI17" s="2674"/>
      <c r="AJ17" s="2674"/>
      <c r="AK17" s="2674"/>
      <c r="AL17" s="2674"/>
      <c r="AM17" s="2679" t="s">
        <v>29</v>
      </c>
      <c r="AN17" s="2680"/>
    </row>
    <row r="18" spans="1:40" ht="12.65" customHeight="1">
      <c r="A18" s="2238"/>
      <c r="B18" s="2238"/>
      <c r="C18" s="2238"/>
      <c r="D18" s="2238"/>
      <c r="E18" s="2238"/>
      <c r="F18" s="2238"/>
      <c r="G18" s="2667"/>
      <c r="H18" s="2668"/>
      <c r="I18" s="2668"/>
      <c r="J18" s="2668"/>
      <c r="K18" s="2668"/>
      <c r="L18" s="2668"/>
      <c r="M18" s="2668"/>
      <c r="N18" s="2668"/>
      <c r="O18" s="2668"/>
      <c r="P18" s="2668"/>
      <c r="Q18" s="2668"/>
      <c r="R18" s="2668"/>
      <c r="S18" s="2668"/>
      <c r="T18" s="2669"/>
      <c r="U18" s="2238"/>
      <c r="V18" s="2238"/>
      <c r="W18" s="2238"/>
      <c r="X18" s="2238"/>
      <c r="Y18" s="2238"/>
      <c r="Z18" s="2238"/>
      <c r="AA18" s="2675"/>
      <c r="AB18" s="2676"/>
      <c r="AC18" s="2676"/>
      <c r="AD18" s="2676"/>
      <c r="AE18" s="2676"/>
      <c r="AF18" s="2676"/>
      <c r="AG18" s="2676"/>
      <c r="AH18" s="2676"/>
      <c r="AI18" s="2676"/>
      <c r="AJ18" s="2676"/>
      <c r="AK18" s="2676"/>
      <c r="AL18" s="2676"/>
      <c r="AM18" s="2679"/>
      <c r="AN18" s="2680"/>
    </row>
    <row r="19" spans="1:40" ht="12.65" customHeight="1">
      <c r="A19" s="2238"/>
      <c r="B19" s="2238"/>
      <c r="C19" s="2238"/>
      <c r="D19" s="2238"/>
      <c r="E19" s="2238"/>
      <c r="F19" s="2238"/>
      <c r="G19" s="2670"/>
      <c r="H19" s="2671"/>
      <c r="I19" s="2671"/>
      <c r="J19" s="2671"/>
      <c r="K19" s="2671"/>
      <c r="L19" s="2671"/>
      <c r="M19" s="2671"/>
      <c r="N19" s="2671"/>
      <c r="O19" s="2671"/>
      <c r="P19" s="2671"/>
      <c r="Q19" s="2671"/>
      <c r="R19" s="2671"/>
      <c r="S19" s="2671"/>
      <c r="T19" s="2672"/>
      <c r="U19" s="2238"/>
      <c r="V19" s="2238"/>
      <c r="W19" s="2238"/>
      <c r="X19" s="2238"/>
      <c r="Y19" s="2238"/>
      <c r="Z19" s="2238"/>
      <c r="AA19" s="2677"/>
      <c r="AB19" s="2678"/>
      <c r="AC19" s="2678"/>
      <c r="AD19" s="2678"/>
      <c r="AE19" s="2678"/>
      <c r="AF19" s="2678"/>
      <c r="AG19" s="2678"/>
      <c r="AH19" s="2678"/>
      <c r="AI19" s="2678"/>
      <c r="AJ19" s="2678"/>
      <c r="AK19" s="2678"/>
      <c r="AL19" s="2678"/>
      <c r="AM19" s="2679"/>
      <c r="AN19" s="2680"/>
    </row>
    <row r="20" spans="1:40" ht="12.65" customHeight="1">
      <c r="A20" s="2238" t="s">
        <v>3080</v>
      </c>
      <c r="B20" s="2238"/>
      <c r="C20" s="2238"/>
      <c r="D20" s="2238"/>
      <c r="E20" s="2238"/>
      <c r="F20" s="2238"/>
      <c r="G20" s="2660" t="s">
        <v>2315</v>
      </c>
      <c r="H20" s="2661"/>
      <c r="I20" s="2662"/>
      <c r="J20" s="2662"/>
      <c r="K20" s="2661" t="s">
        <v>258</v>
      </c>
      <c r="L20" s="2661"/>
      <c r="M20" s="2662"/>
      <c r="N20" s="2662"/>
      <c r="O20" s="2661" t="s">
        <v>2147</v>
      </c>
      <c r="P20" s="2661"/>
      <c r="Q20" s="2662"/>
      <c r="R20" s="2662"/>
      <c r="S20" s="2661" t="s">
        <v>260</v>
      </c>
      <c r="T20" s="2692"/>
      <c r="U20" s="2238" t="s">
        <v>3081</v>
      </c>
      <c r="V20" s="2238"/>
      <c r="W20" s="2238"/>
      <c r="X20" s="2238"/>
      <c r="Y20" s="2238"/>
      <c r="Z20" s="2238"/>
      <c r="AA20" s="2660" t="s">
        <v>2315</v>
      </c>
      <c r="AB20" s="2661"/>
      <c r="AC20" s="2662"/>
      <c r="AD20" s="2662"/>
      <c r="AE20" s="2661" t="s">
        <v>258</v>
      </c>
      <c r="AF20" s="2661"/>
      <c r="AG20" s="2662"/>
      <c r="AH20" s="2662"/>
      <c r="AI20" s="2661" t="s">
        <v>2147</v>
      </c>
      <c r="AJ20" s="2661"/>
      <c r="AK20" s="2662"/>
      <c r="AL20" s="2662"/>
      <c r="AM20" s="2661" t="s">
        <v>260</v>
      </c>
      <c r="AN20" s="2692"/>
    </row>
    <row r="21" spans="1:40" ht="12.65" customHeight="1">
      <c r="A21" s="2238"/>
      <c r="B21" s="2238"/>
      <c r="C21" s="2238"/>
      <c r="D21" s="2238"/>
      <c r="E21" s="2238"/>
      <c r="F21" s="2238"/>
      <c r="G21" s="2660"/>
      <c r="H21" s="2661"/>
      <c r="I21" s="2662"/>
      <c r="J21" s="2662"/>
      <c r="K21" s="2661"/>
      <c r="L21" s="2661"/>
      <c r="M21" s="2662"/>
      <c r="N21" s="2662"/>
      <c r="O21" s="2661"/>
      <c r="P21" s="2661"/>
      <c r="Q21" s="2662"/>
      <c r="R21" s="2662"/>
      <c r="S21" s="2661"/>
      <c r="T21" s="2692"/>
      <c r="U21" s="2238"/>
      <c r="V21" s="2238"/>
      <c r="W21" s="2238"/>
      <c r="X21" s="2238"/>
      <c r="Y21" s="2238"/>
      <c r="Z21" s="2238"/>
      <c r="AA21" s="2660"/>
      <c r="AB21" s="2661"/>
      <c r="AC21" s="2662"/>
      <c r="AD21" s="2662"/>
      <c r="AE21" s="2661"/>
      <c r="AF21" s="2661"/>
      <c r="AG21" s="2662"/>
      <c r="AH21" s="2662"/>
      <c r="AI21" s="2661"/>
      <c r="AJ21" s="2661"/>
      <c r="AK21" s="2662"/>
      <c r="AL21" s="2662"/>
      <c r="AM21" s="2661"/>
      <c r="AN21" s="2692"/>
    </row>
    <row r="22" spans="1:40" ht="12.65" customHeight="1">
      <c r="A22" s="2238"/>
      <c r="B22" s="2238"/>
      <c r="C22" s="2238"/>
      <c r="D22" s="2238"/>
      <c r="E22" s="2238"/>
      <c r="F22" s="2238"/>
      <c r="G22" s="2660"/>
      <c r="H22" s="2661"/>
      <c r="I22" s="2662"/>
      <c r="J22" s="2662"/>
      <c r="K22" s="2661"/>
      <c r="L22" s="2661"/>
      <c r="M22" s="2662"/>
      <c r="N22" s="2662"/>
      <c r="O22" s="2661"/>
      <c r="P22" s="2661"/>
      <c r="Q22" s="2662"/>
      <c r="R22" s="2662"/>
      <c r="S22" s="2661"/>
      <c r="T22" s="2692"/>
      <c r="U22" s="2238"/>
      <c r="V22" s="2238"/>
      <c r="W22" s="2238"/>
      <c r="X22" s="2238"/>
      <c r="Y22" s="2238"/>
      <c r="Z22" s="2238"/>
      <c r="AA22" s="2660"/>
      <c r="AB22" s="2661"/>
      <c r="AC22" s="2662"/>
      <c r="AD22" s="2662"/>
      <c r="AE22" s="2661"/>
      <c r="AF22" s="2661"/>
      <c r="AG22" s="2662"/>
      <c r="AH22" s="2662"/>
      <c r="AI22" s="2661"/>
      <c r="AJ22" s="2661"/>
      <c r="AK22" s="2662"/>
      <c r="AL22" s="2662"/>
      <c r="AM22" s="2661"/>
      <c r="AN22" s="2692"/>
    </row>
    <row r="23" spans="1:40" ht="12.65" customHeight="1">
      <c r="A23" s="2238" t="s">
        <v>3082</v>
      </c>
      <c r="B23" s="2238"/>
      <c r="C23" s="2238"/>
      <c r="D23" s="2238"/>
      <c r="E23" s="2238"/>
      <c r="F23" s="2238"/>
      <c r="G23" s="2683">
        <f>一括入力シート!B44</f>
        <v>0</v>
      </c>
      <c r="H23" s="2684"/>
      <c r="I23" s="2684"/>
      <c r="J23" s="2684"/>
      <c r="K23" s="2684"/>
      <c r="L23" s="2684"/>
      <c r="M23" s="2684"/>
      <c r="N23" s="2684"/>
      <c r="O23" s="2684"/>
      <c r="P23" s="2684"/>
      <c r="Q23" s="2684"/>
      <c r="R23" s="2684"/>
      <c r="S23" s="2684"/>
      <c r="T23" s="2684"/>
      <c r="U23" s="2684"/>
      <c r="V23" s="2684"/>
      <c r="W23" s="2684"/>
      <c r="X23" s="2684"/>
      <c r="Y23" s="2684"/>
      <c r="Z23" s="2684"/>
      <c r="AA23" s="2684"/>
      <c r="AB23" s="2684"/>
      <c r="AC23" s="2684"/>
      <c r="AD23" s="2684"/>
      <c r="AE23" s="2684"/>
      <c r="AF23" s="2684"/>
      <c r="AG23" s="2684"/>
      <c r="AH23" s="2684"/>
      <c r="AI23" s="2684"/>
      <c r="AJ23" s="2684"/>
      <c r="AK23" s="2684"/>
      <c r="AL23" s="2684"/>
      <c r="AM23" s="2684"/>
      <c r="AN23" s="2685"/>
    </row>
    <row r="24" spans="1:40" ht="12.65" customHeight="1">
      <c r="A24" s="2238"/>
      <c r="B24" s="2238"/>
      <c r="C24" s="2238"/>
      <c r="D24" s="2238"/>
      <c r="E24" s="2238"/>
      <c r="F24" s="2238"/>
      <c r="G24" s="2686"/>
      <c r="H24" s="2687"/>
      <c r="I24" s="2687"/>
      <c r="J24" s="2687"/>
      <c r="K24" s="2687"/>
      <c r="L24" s="2687"/>
      <c r="M24" s="2687"/>
      <c r="N24" s="2687"/>
      <c r="O24" s="2687"/>
      <c r="P24" s="2687"/>
      <c r="Q24" s="2687"/>
      <c r="R24" s="2687"/>
      <c r="S24" s="2687"/>
      <c r="T24" s="2687"/>
      <c r="U24" s="2687"/>
      <c r="V24" s="2687"/>
      <c r="W24" s="2687"/>
      <c r="X24" s="2687"/>
      <c r="Y24" s="2687"/>
      <c r="Z24" s="2687"/>
      <c r="AA24" s="2687"/>
      <c r="AB24" s="2687"/>
      <c r="AC24" s="2687"/>
      <c r="AD24" s="2687"/>
      <c r="AE24" s="2687"/>
      <c r="AF24" s="2687"/>
      <c r="AG24" s="2687"/>
      <c r="AH24" s="2687"/>
      <c r="AI24" s="2687"/>
      <c r="AJ24" s="2687"/>
      <c r="AK24" s="2687"/>
      <c r="AL24" s="2687"/>
      <c r="AM24" s="2687"/>
      <c r="AN24" s="2688"/>
    </row>
    <row r="25" spans="1:40" ht="12.65" customHeight="1">
      <c r="A25" s="2238"/>
      <c r="B25" s="2238"/>
      <c r="C25" s="2238"/>
      <c r="D25" s="2238"/>
      <c r="E25" s="2238"/>
      <c r="F25" s="2238"/>
      <c r="G25" s="2686"/>
      <c r="H25" s="2687"/>
      <c r="I25" s="2687"/>
      <c r="J25" s="2687"/>
      <c r="K25" s="2687"/>
      <c r="L25" s="2687"/>
      <c r="M25" s="2687"/>
      <c r="N25" s="2687"/>
      <c r="O25" s="2687"/>
      <c r="P25" s="2687"/>
      <c r="Q25" s="2687"/>
      <c r="R25" s="2687"/>
      <c r="S25" s="2687"/>
      <c r="T25" s="2687"/>
      <c r="U25" s="2687"/>
      <c r="V25" s="2687"/>
      <c r="W25" s="2687"/>
      <c r="X25" s="2687"/>
      <c r="Y25" s="2687"/>
      <c r="Z25" s="2687"/>
      <c r="AA25" s="2687"/>
      <c r="AB25" s="2687"/>
      <c r="AC25" s="2687"/>
      <c r="AD25" s="2687"/>
      <c r="AE25" s="2687"/>
      <c r="AF25" s="2687"/>
      <c r="AG25" s="2687"/>
      <c r="AH25" s="2687"/>
      <c r="AI25" s="2687"/>
      <c r="AJ25" s="2687"/>
      <c r="AK25" s="2687"/>
      <c r="AL25" s="2687"/>
      <c r="AM25" s="2687"/>
      <c r="AN25" s="2688"/>
    </row>
    <row r="26" spans="1:40" ht="12.65" customHeight="1">
      <c r="A26" s="2238"/>
      <c r="B26" s="2238"/>
      <c r="C26" s="2238"/>
      <c r="D26" s="2238"/>
      <c r="E26" s="2238"/>
      <c r="F26" s="2238"/>
      <c r="G26" s="40"/>
      <c r="H26" s="41"/>
      <c r="I26" s="41"/>
      <c r="J26" s="41"/>
      <c r="K26" s="41"/>
      <c r="L26" s="41"/>
      <c r="M26" s="41"/>
      <c r="N26" s="41"/>
      <c r="O26" s="41"/>
      <c r="P26" s="41"/>
      <c r="Q26" s="41"/>
      <c r="R26" s="41"/>
      <c r="S26" s="41"/>
      <c r="T26" s="41"/>
      <c r="U26" s="41"/>
      <c r="V26" s="41"/>
      <c r="W26" s="41"/>
      <c r="X26" s="1889" t="s">
        <v>3083</v>
      </c>
      <c r="Y26" s="1889"/>
      <c r="Z26" s="1889"/>
      <c r="AA26" s="2693"/>
      <c r="AB26" s="2694"/>
      <c r="AC26" s="2694"/>
      <c r="AD26" s="2681" t="s">
        <v>437</v>
      </c>
      <c r="AE26" s="2681"/>
      <c r="AF26" s="2693">
        <f>一括入力シート!C49</f>
        <v>0</v>
      </c>
      <c r="AG26" s="2694"/>
      <c r="AH26" s="2694"/>
      <c r="AI26" s="2681" t="s">
        <v>437</v>
      </c>
      <c r="AJ26" s="2681"/>
      <c r="AK26" s="2693">
        <f>一括入力シート!D49</f>
        <v>0</v>
      </c>
      <c r="AL26" s="2694"/>
      <c r="AM26" s="2694"/>
      <c r="AN26" s="2696"/>
    </row>
    <row r="27" spans="1:40" ht="12.65" customHeight="1">
      <c r="A27" s="2238"/>
      <c r="B27" s="2238"/>
      <c r="C27" s="2238"/>
      <c r="D27" s="2238"/>
      <c r="E27" s="2238"/>
      <c r="F27" s="2238"/>
      <c r="G27" s="1640"/>
      <c r="H27" s="1641"/>
      <c r="I27" s="1641"/>
      <c r="J27" s="1641"/>
      <c r="K27" s="1641"/>
      <c r="L27" s="1641"/>
      <c r="M27" s="1641"/>
      <c r="N27" s="1641"/>
      <c r="O27" s="1641"/>
      <c r="P27" s="1641"/>
      <c r="Q27" s="1641"/>
      <c r="R27" s="1641"/>
      <c r="S27" s="1641"/>
      <c r="T27" s="1641"/>
      <c r="U27" s="1641"/>
      <c r="V27" s="1641"/>
      <c r="W27" s="1641"/>
      <c r="X27" s="1946"/>
      <c r="Y27" s="1946"/>
      <c r="Z27" s="1946"/>
      <c r="AA27" s="2695"/>
      <c r="AB27" s="2695"/>
      <c r="AC27" s="2695"/>
      <c r="AD27" s="2682"/>
      <c r="AE27" s="2682"/>
      <c r="AF27" s="2695"/>
      <c r="AG27" s="2695"/>
      <c r="AH27" s="2695"/>
      <c r="AI27" s="2682"/>
      <c r="AJ27" s="2682"/>
      <c r="AK27" s="2695"/>
      <c r="AL27" s="2695"/>
      <c r="AM27" s="2695"/>
      <c r="AN27" s="2697"/>
    </row>
    <row r="28" spans="1:40" ht="12.65" customHeight="1">
      <c r="A28" s="2238" t="s">
        <v>3084</v>
      </c>
      <c r="B28" s="2238"/>
      <c r="C28" s="2238"/>
      <c r="D28" s="2238"/>
      <c r="E28" s="2238"/>
      <c r="F28" s="2238"/>
      <c r="G28" s="2698"/>
      <c r="H28" s="2699"/>
      <c r="I28" s="2699"/>
      <c r="J28" s="2699"/>
      <c r="K28" s="2699"/>
      <c r="L28" s="2700" t="s">
        <v>3085</v>
      </c>
      <c r="M28" s="2701"/>
      <c r="N28" s="2238" t="s">
        <v>3086</v>
      </c>
      <c r="O28" s="2238"/>
      <c r="P28" s="2238"/>
      <c r="Q28" s="2238"/>
      <c r="R28" s="2238"/>
      <c r="S28" s="2238"/>
      <c r="T28" s="2698"/>
      <c r="U28" s="2699"/>
      <c r="V28" s="2699"/>
      <c r="W28" s="2699"/>
      <c r="X28" s="2699"/>
      <c r="Y28" s="2700" t="s">
        <v>3085</v>
      </c>
      <c r="Z28" s="2701"/>
      <c r="AA28" s="2238" t="s">
        <v>3087</v>
      </c>
      <c r="AB28" s="2238"/>
      <c r="AC28" s="2238"/>
      <c r="AD28" s="2238"/>
      <c r="AE28" s="2238"/>
      <c r="AF28" s="2238"/>
      <c r="AG28" s="2238"/>
      <c r="AH28" s="2698"/>
      <c r="AI28" s="2699"/>
      <c r="AJ28" s="2699"/>
      <c r="AK28" s="2699"/>
      <c r="AL28" s="2699"/>
      <c r="AM28" s="2700" t="s">
        <v>3085</v>
      </c>
      <c r="AN28" s="2701"/>
    </row>
    <row r="29" spans="1:40" ht="12.65" customHeight="1">
      <c r="A29" s="2238"/>
      <c r="B29" s="2238"/>
      <c r="C29" s="2238"/>
      <c r="D29" s="2238"/>
      <c r="E29" s="2238"/>
      <c r="F29" s="2238"/>
      <c r="G29" s="2698"/>
      <c r="H29" s="2699"/>
      <c r="I29" s="2699"/>
      <c r="J29" s="2699"/>
      <c r="K29" s="2699"/>
      <c r="L29" s="2700"/>
      <c r="M29" s="2701"/>
      <c r="N29" s="2238"/>
      <c r="O29" s="2238"/>
      <c r="P29" s="2238"/>
      <c r="Q29" s="2238"/>
      <c r="R29" s="2238"/>
      <c r="S29" s="2238"/>
      <c r="T29" s="2698"/>
      <c r="U29" s="2699"/>
      <c r="V29" s="2699"/>
      <c r="W29" s="2699"/>
      <c r="X29" s="2699"/>
      <c r="Y29" s="2700"/>
      <c r="Z29" s="2701"/>
      <c r="AA29" s="2238"/>
      <c r="AB29" s="2238"/>
      <c r="AC29" s="2238"/>
      <c r="AD29" s="2238"/>
      <c r="AE29" s="2238"/>
      <c r="AF29" s="2238"/>
      <c r="AG29" s="2238"/>
      <c r="AH29" s="2698"/>
      <c r="AI29" s="2699"/>
      <c r="AJ29" s="2699"/>
      <c r="AK29" s="2699"/>
      <c r="AL29" s="2699"/>
      <c r="AM29" s="2700"/>
      <c r="AN29" s="2701"/>
    </row>
    <row r="30" spans="1:40" ht="12.65" customHeight="1">
      <c r="A30" s="2238"/>
      <c r="B30" s="2238"/>
      <c r="C30" s="2238"/>
      <c r="D30" s="2238"/>
      <c r="E30" s="2238"/>
      <c r="F30" s="2238"/>
      <c r="G30" s="2698"/>
      <c r="H30" s="2699"/>
      <c r="I30" s="2699"/>
      <c r="J30" s="2699"/>
      <c r="K30" s="2699"/>
      <c r="L30" s="2700"/>
      <c r="M30" s="2701"/>
      <c r="N30" s="2238"/>
      <c r="O30" s="2238"/>
      <c r="P30" s="2238"/>
      <c r="Q30" s="2238"/>
      <c r="R30" s="2238"/>
      <c r="S30" s="2238"/>
      <c r="T30" s="2698"/>
      <c r="U30" s="2699"/>
      <c r="V30" s="2699"/>
      <c r="W30" s="2699"/>
      <c r="X30" s="2699"/>
      <c r="Y30" s="2700"/>
      <c r="Z30" s="2701"/>
      <c r="AA30" s="2238"/>
      <c r="AB30" s="2238"/>
      <c r="AC30" s="2238"/>
      <c r="AD30" s="2238"/>
      <c r="AE30" s="2238"/>
      <c r="AF30" s="2238"/>
      <c r="AG30" s="2238"/>
      <c r="AH30" s="2698"/>
      <c r="AI30" s="2699"/>
      <c r="AJ30" s="2699"/>
      <c r="AK30" s="2699"/>
      <c r="AL30" s="2699"/>
      <c r="AM30" s="2700"/>
      <c r="AN30" s="2701"/>
    </row>
    <row r="31" spans="1:40" ht="12.65" customHeight="1">
      <c r="A31" s="2238"/>
      <c r="B31" s="2238"/>
      <c r="C31" s="2238"/>
      <c r="D31" s="2238"/>
      <c r="E31" s="2238"/>
      <c r="F31" s="2238"/>
      <c r="G31" s="2698"/>
      <c r="H31" s="2699"/>
      <c r="I31" s="2699"/>
      <c r="J31" s="2699"/>
      <c r="K31" s="2699"/>
      <c r="L31" s="2700"/>
      <c r="M31" s="2701"/>
      <c r="N31" s="2238"/>
      <c r="O31" s="2238"/>
      <c r="P31" s="2238"/>
      <c r="Q31" s="2238"/>
      <c r="R31" s="2238"/>
      <c r="S31" s="2238"/>
      <c r="T31" s="2698"/>
      <c r="U31" s="2699"/>
      <c r="V31" s="2699"/>
      <c r="W31" s="2699"/>
      <c r="X31" s="2699"/>
      <c r="Y31" s="2700"/>
      <c r="Z31" s="2701"/>
      <c r="AA31" s="2238"/>
      <c r="AB31" s="2238"/>
      <c r="AC31" s="2238"/>
      <c r="AD31" s="2238"/>
      <c r="AE31" s="2238"/>
      <c r="AF31" s="2238"/>
      <c r="AG31" s="2238"/>
      <c r="AH31" s="2698"/>
      <c r="AI31" s="2699"/>
      <c r="AJ31" s="2699"/>
      <c r="AK31" s="2699"/>
      <c r="AL31" s="2699"/>
      <c r="AM31" s="2700"/>
      <c r="AN31" s="2701"/>
    </row>
    <row r="32" spans="1:40" ht="12.65" customHeight="1">
      <c r="A32" s="2238" t="s">
        <v>3088</v>
      </c>
      <c r="B32" s="2238"/>
      <c r="C32" s="2238"/>
      <c r="D32" s="2238"/>
      <c r="E32" s="2238"/>
      <c r="F32" s="2238"/>
      <c r="G32" s="2683"/>
      <c r="H32" s="2684"/>
      <c r="I32" s="2684"/>
      <c r="J32" s="2684"/>
      <c r="K32" s="2684"/>
      <c r="L32" s="2684"/>
      <c r="M32" s="2684"/>
      <c r="N32" s="2684"/>
      <c r="O32" s="2684"/>
      <c r="P32" s="2684"/>
      <c r="Q32" s="2684"/>
      <c r="R32" s="2684"/>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5"/>
    </row>
    <row r="33" spans="1:41" ht="12.65" customHeight="1">
      <c r="A33" s="2238"/>
      <c r="B33" s="2238"/>
      <c r="C33" s="2238"/>
      <c r="D33" s="2238"/>
      <c r="E33" s="2238"/>
      <c r="F33" s="2238"/>
      <c r="G33" s="2686"/>
      <c r="H33" s="2687"/>
      <c r="I33" s="2687"/>
      <c r="J33" s="2687"/>
      <c r="K33" s="2687"/>
      <c r="L33" s="2687"/>
      <c r="M33" s="2687"/>
      <c r="N33" s="2687"/>
      <c r="O33" s="2687"/>
      <c r="P33" s="2687"/>
      <c r="Q33" s="2687"/>
      <c r="R33" s="2687"/>
      <c r="S33" s="2687"/>
      <c r="T33" s="2687"/>
      <c r="U33" s="2687"/>
      <c r="V33" s="2687"/>
      <c r="W33" s="2687"/>
      <c r="X33" s="2687"/>
      <c r="Y33" s="2687"/>
      <c r="Z33" s="2687"/>
      <c r="AA33" s="2687"/>
      <c r="AB33" s="2687"/>
      <c r="AC33" s="2687"/>
      <c r="AD33" s="2687"/>
      <c r="AE33" s="2687"/>
      <c r="AF33" s="2687"/>
      <c r="AG33" s="2687"/>
      <c r="AH33" s="2687"/>
      <c r="AI33" s="2687"/>
      <c r="AJ33" s="2687"/>
      <c r="AK33" s="2687"/>
      <c r="AL33" s="2687"/>
      <c r="AM33" s="2687"/>
      <c r="AN33" s="2688"/>
    </row>
    <row r="34" spans="1:41" ht="12.65" customHeight="1">
      <c r="A34" s="2238"/>
      <c r="B34" s="2238"/>
      <c r="C34" s="2238"/>
      <c r="D34" s="2238"/>
      <c r="E34" s="2238"/>
      <c r="F34" s="2238"/>
      <c r="G34" s="2689"/>
      <c r="H34" s="2690"/>
      <c r="I34" s="2690"/>
      <c r="J34" s="2690"/>
      <c r="K34" s="2690"/>
      <c r="L34" s="2690"/>
      <c r="M34" s="2690"/>
      <c r="N34" s="2690"/>
      <c r="O34" s="2690"/>
      <c r="P34" s="2690"/>
      <c r="Q34" s="2690"/>
      <c r="R34" s="2690"/>
      <c r="S34" s="2690"/>
      <c r="T34" s="2690"/>
      <c r="U34" s="2690"/>
      <c r="V34" s="2690"/>
      <c r="W34" s="2690"/>
      <c r="X34" s="2690"/>
      <c r="Y34" s="2690"/>
      <c r="Z34" s="2690"/>
      <c r="AA34" s="2690"/>
      <c r="AB34" s="2690"/>
      <c r="AC34" s="2690"/>
      <c r="AD34" s="2690"/>
      <c r="AE34" s="2690"/>
      <c r="AF34" s="2690"/>
      <c r="AG34" s="2690"/>
      <c r="AH34" s="2690"/>
      <c r="AI34" s="2690"/>
      <c r="AJ34" s="2690"/>
      <c r="AK34" s="2690"/>
      <c r="AL34" s="2690"/>
      <c r="AM34" s="2690"/>
      <c r="AN34" s="2691"/>
    </row>
    <row r="35" spans="1:41" ht="12.65" customHeight="1">
      <c r="A35" s="2238" t="s">
        <v>3089</v>
      </c>
      <c r="B35" s="2238"/>
      <c r="C35" s="2238"/>
      <c r="D35" s="2238"/>
      <c r="E35" s="2238"/>
      <c r="F35" s="2238"/>
      <c r="G35" s="2663"/>
      <c r="H35" s="2663"/>
      <c r="I35" s="2663"/>
      <c r="J35" s="2663"/>
      <c r="K35" s="2663"/>
      <c r="L35" s="2663"/>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417" t="s">
        <v>3090</v>
      </c>
    </row>
    <row r="36" spans="1:41" ht="12.65" customHeight="1">
      <c r="A36" s="2238"/>
      <c r="B36" s="2238"/>
      <c r="C36" s="2238"/>
      <c r="D36" s="2238"/>
      <c r="E36" s="2238"/>
      <c r="F36" s="2238"/>
      <c r="G36" s="2663"/>
      <c r="H36" s="2663"/>
      <c r="I36" s="2663"/>
      <c r="J36" s="2663"/>
      <c r="K36" s="2663"/>
      <c r="L36" s="2663"/>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417" t="s">
        <v>3091</v>
      </c>
    </row>
    <row r="37" spans="1:41" ht="12.65" customHeight="1">
      <c r="A37" s="2238"/>
      <c r="B37" s="2238"/>
      <c r="C37" s="2238"/>
      <c r="D37" s="2238"/>
      <c r="E37" s="2238"/>
      <c r="F37" s="2238"/>
      <c r="G37" s="2663"/>
      <c r="H37" s="2663"/>
      <c r="I37" s="2663"/>
      <c r="J37" s="2663"/>
      <c r="K37" s="2663"/>
      <c r="L37" s="2663"/>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417" t="s">
        <v>3092</v>
      </c>
    </row>
    <row r="38" spans="1:41" ht="12.65" customHeight="1">
      <c r="A38" s="2238"/>
      <c r="B38" s="2238"/>
      <c r="C38" s="2238"/>
      <c r="D38" s="2238"/>
      <c r="E38" s="2238"/>
      <c r="F38" s="2238"/>
      <c r="G38" s="2663"/>
      <c r="H38" s="2663"/>
      <c r="I38" s="2663"/>
      <c r="J38" s="2663"/>
      <c r="K38" s="2663"/>
      <c r="L38" s="2663"/>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417" t="s">
        <v>3093</v>
      </c>
    </row>
    <row r="39" spans="1:41" ht="12.65" customHeight="1">
      <c r="A39" s="2238"/>
      <c r="B39" s="2238"/>
      <c r="C39" s="2238"/>
      <c r="D39" s="2238"/>
      <c r="E39" s="2238"/>
      <c r="F39" s="2238"/>
      <c r="G39" s="2663"/>
      <c r="H39" s="2663"/>
      <c r="I39" s="2663"/>
      <c r="J39" s="2663"/>
      <c r="K39" s="2663"/>
      <c r="L39" s="2663"/>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417" t="s">
        <v>3094</v>
      </c>
    </row>
    <row r="40" spans="1:41" ht="12.65" customHeight="1">
      <c r="A40" s="2238"/>
      <c r="B40" s="2238"/>
      <c r="C40" s="2238"/>
      <c r="D40" s="2238"/>
      <c r="E40" s="2238"/>
      <c r="F40" s="2238"/>
      <c r="G40" s="2663"/>
      <c r="H40" s="2663"/>
      <c r="I40" s="2663"/>
      <c r="J40" s="2663"/>
      <c r="K40" s="2663"/>
      <c r="L40" s="2663"/>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417" t="s">
        <v>3095</v>
      </c>
    </row>
    <row r="41" spans="1:41" ht="12.65" customHeight="1">
      <c r="A41" s="2238"/>
      <c r="B41" s="2238"/>
      <c r="C41" s="2238"/>
      <c r="D41" s="2238"/>
      <c r="E41" s="2238"/>
      <c r="F41" s="2238"/>
      <c r="G41" s="2663"/>
      <c r="H41" s="2663"/>
      <c r="I41" s="2663"/>
      <c r="J41" s="2663"/>
      <c r="K41" s="2663"/>
      <c r="L41" s="2663"/>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417" t="s">
        <v>3096</v>
      </c>
    </row>
    <row r="42" spans="1:41" ht="12.65" customHeight="1">
      <c r="A42" s="2238"/>
      <c r="B42" s="2238"/>
      <c r="C42" s="2238"/>
      <c r="D42" s="2238"/>
      <c r="E42" s="2238"/>
      <c r="F42" s="2238"/>
      <c r="G42" s="2663"/>
      <c r="H42" s="2663"/>
      <c r="I42" s="2663"/>
      <c r="J42" s="2663"/>
      <c r="K42" s="2663"/>
      <c r="L42" s="2663"/>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417" t="s">
        <v>3097</v>
      </c>
    </row>
    <row r="43" spans="1:41" ht="12.65" customHeight="1">
      <c r="A43" s="2238"/>
      <c r="B43" s="2238"/>
      <c r="C43" s="2238"/>
      <c r="D43" s="2238"/>
      <c r="E43" s="2238"/>
      <c r="F43" s="2238"/>
      <c r="G43" s="2663"/>
      <c r="H43" s="2663"/>
      <c r="I43" s="2663"/>
      <c r="J43" s="2663"/>
      <c r="K43" s="2663"/>
      <c r="L43" s="2663"/>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row>
    <row r="44" spans="1:41" ht="12.65" customHeight="1">
      <c r="A44" s="2238"/>
      <c r="B44" s="2238"/>
      <c r="C44" s="2238"/>
      <c r="D44" s="2238"/>
      <c r="E44" s="2238"/>
      <c r="F44" s="2238"/>
      <c r="G44" s="2663"/>
      <c r="H44" s="2663"/>
      <c r="I44" s="2663"/>
      <c r="J44" s="2663"/>
      <c r="K44" s="2663"/>
      <c r="L44" s="2663"/>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392" t="s">
        <v>3098</v>
      </c>
    </row>
    <row r="45" spans="1:41" ht="12.65" customHeight="1">
      <c r="A45" s="2238"/>
      <c r="B45" s="2238"/>
      <c r="C45" s="2238"/>
      <c r="D45" s="2238"/>
      <c r="E45" s="2238"/>
      <c r="F45" s="2238"/>
      <c r="G45" s="2663"/>
      <c r="H45" s="2663"/>
      <c r="I45" s="2663"/>
      <c r="J45" s="2663"/>
      <c r="K45" s="2663"/>
      <c r="L45" s="2663"/>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row>
    <row r="46" spans="1:41" ht="12.65"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5" customHeight="1">
      <c r="A47" s="182"/>
    </row>
    <row r="48" spans="1:41" ht="12.65" customHeight="1">
      <c r="A48" s="2703" t="s">
        <v>2315</v>
      </c>
      <c r="B48" s="2703"/>
      <c r="C48" s="2350"/>
      <c r="D48" s="2350"/>
      <c r="E48" s="2703" t="s">
        <v>258</v>
      </c>
      <c r="F48" s="2703"/>
      <c r="G48" s="2350"/>
      <c r="H48" s="2350"/>
      <c r="I48" s="2703" t="s">
        <v>2147</v>
      </c>
      <c r="J48" s="2703"/>
      <c r="K48" s="2350"/>
      <c r="L48" s="2350"/>
      <c r="M48" s="2703" t="s">
        <v>260</v>
      </c>
      <c r="N48" s="2703"/>
      <c r="O48" s="1638"/>
      <c r="P48" s="1638"/>
      <c r="Q48" s="1638"/>
      <c r="R48" s="1638"/>
      <c r="S48" s="1638"/>
      <c r="T48" s="1638"/>
      <c r="U48" s="1638"/>
    </row>
    <row r="49" spans="1:41" ht="12.65" customHeight="1">
      <c r="A49" s="2661"/>
      <c r="B49" s="2661"/>
      <c r="C49" s="2662"/>
      <c r="D49" s="2662"/>
      <c r="E49" s="2661"/>
      <c r="F49" s="2661"/>
      <c r="G49" s="2662"/>
      <c r="H49" s="2662"/>
      <c r="I49" s="2661"/>
      <c r="J49" s="2661"/>
      <c r="K49" s="2662"/>
      <c r="L49" s="2662"/>
      <c r="M49" s="2661"/>
      <c r="N49" s="2661"/>
    </row>
    <row r="50" spans="1:41" ht="12.65" customHeight="1">
      <c r="A50" s="2704"/>
      <c r="B50" s="2704"/>
      <c r="C50" s="2276"/>
      <c r="D50" s="2276"/>
      <c r="E50" s="2704"/>
      <c r="F50" s="2704"/>
      <c r="G50" s="2276"/>
      <c r="H50" s="2276"/>
      <c r="I50" s="2704"/>
      <c r="J50" s="2704"/>
      <c r="K50" s="2276"/>
      <c r="L50" s="2276"/>
      <c r="M50" s="2704"/>
      <c r="N50" s="2704"/>
      <c r="O50" s="1638"/>
      <c r="P50" s="1638"/>
      <c r="Q50" s="1638"/>
      <c r="R50" s="1638"/>
      <c r="S50" s="1638"/>
      <c r="T50" s="1638"/>
      <c r="U50" s="1638"/>
    </row>
    <row r="51" spans="1:41" ht="12.65" customHeight="1">
      <c r="A51" s="182"/>
      <c r="V51" s="2273" t="s">
        <v>3099</v>
      </c>
      <c r="W51" s="2273"/>
      <c r="X51" s="2273"/>
      <c r="Y51" s="2273"/>
      <c r="Z51" s="2273"/>
      <c r="AA51" s="2273"/>
      <c r="AB51" s="2273"/>
      <c r="AC51" s="2705"/>
      <c r="AD51" s="2705"/>
      <c r="AE51" s="2705"/>
      <c r="AF51" s="2705"/>
      <c r="AG51" s="2705"/>
      <c r="AH51" s="2705"/>
      <c r="AI51" s="2705"/>
      <c r="AJ51" s="2705"/>
      <c r="AK51" s="2705"/>
      <c r="AL51" s="2705"/>
      <c r="AM51" s="2706" t="s">
        <v>3100</v>
      </c>
      <c r="AN51" s="2706"/>
    </row>
    <row r="52" spans="1:41" ht="12.65" customHeight="1">
      <c r="A52" s="182"/>
      <c r="V52" s="2273"/>
      <c r="W52" s="2273"/>
      <c r="X52" s="2273"/>
      <c r="Y52" s="2273"/>
      <c r="Z52" s="2273"/>
      <c r="AA52" s="2273"/>
      <c r="AB52" s="2273"/>
      <c r="AC52" s="2705"/>
      <c r="AD52" s="2705"/>
      <c r="AE52" s="2705"/>
      <c r="AF52" s="2705"/>
      <c r="AG52" s="2705"/>
      <c r="AH52" s="2705"/>
      <c r="AI52" s="2705"/>
      <c r="AJ52" s="2705"/>
      <c r="AK52" s="2705"/>
      <c r="AL52" s="2705"/>
      <c r="AM52" s="2706"/>
      <c r="AN52" s="2706"/>
    </row>
    <row r="53" spans="1:41" ht="12.65" customHeight="1">
      <c r="A53" s="181"/>
      <c r="B53" s="1638"/>
      <c r="C53" s="1638"/>
      <c r="D53" s="1638"/>
      <c r="E53" s="1638"/>
      <c r="F53" s="1638"/>
      <c r="G53" s="1638"/>
      <c r="H53" s="1638"/>
      <c r="I53" s="1638"/>
      <c r="J53" s="1638"/>
      <c r="K53" s="1638"/>
      <c r="L53" s="1638"/>
      <c r="M53" s="1638"/>
      <c r="N53" s="1638"/>
      <c r="O53" s="1638"/>
      <c r="P53" s="1638"/>
      <c r="Q53" s="1638"/>
      <c r="R53" s="1638"/>
      <c r="S53" s="1638"/>
      <c r="T53" s="1638"/>
      <c r="U53" s="1638"/>
      <c r="V53" s="2273"/>
      <c r="W53" s="2273"/>
      <c r="X53" s="2273"/>
      <c r="Y53" s="2273"/>
      <c r="Z53" s="2273"/>
      <c r="AA53" s="2273"/>
      <c r="AB53" s="2273"/>
      <c r="AC53" s="2705"/>
      <c r="AD53" s="2705"/>
      <c r="AE53" s="2705"/>
      <c r="AF53" s="2705"/>
      <c r="AG53" s="2705"/>
      <c r="AH53" s="2705"/>
      <c r="AI53" s="2705"/>
      <c r="AJ53" s="2705"/>
      <c r="AK53" s="2705"/>
      <c r="AL53" s="2705"/>
      <c r="AM53" s="2706"/>
      <c r="AN53" s="2706"/>
    </row>
    <row r="54" spans="1:41" ht="12.65" customHeight="1">
      <c r="A54" s="182"/>
    </row>
    <row r="55" spans="1:41" ht="12.65" customHeight="1">
      <c r="A55" s="2707"/>
      <c r="B55" s="2707"/>
      <c r="C55" s="2707"/>
      <c r="D55" s="2707"/>
      <c r="E55" s="2707"/>
      <c r="F55" s="2273" t="s">
        <v>3101</v>
      </c>
      <c r="G55" s="2273"/>
      <c r="H55" s="2273"/>
      <c r="I55" s="2273"/>
      <c r="J55" s="2273"/>
      <c r="K55" s="2273"/>
      <c r="L55" s="2273"/>
      <c r="M55" s="2273"/>
      <c r="N55" s="2273"/>
      <c r="O55" s="2273"/>
      <c r="P55" s="2273"/>
      <c r="Q55" s="2273"/>
      <c r="R55" s="1638"/>
      <c r="S55" s="1638"/>
      <c r="T55" s="1638"/>
      <c r="U55" s="1638"/>
      <c r="AO55" s="392" t="s">
        <v>3102</v>
      </c>
    </row>
    <row r="56" spans="1:41" ht="12.65" customHeight="1">
      <c r="A56" s="2707"/>
      <c r="B56" s="2707"/>
      <c r="C56" s="2707"/>
      <c r="D56" s="2707"/>
      <c r="E56" s="2707"/>
      <c r="F56" s="2273"/>
      <c r="G56" s="2273"/>
      <c r="H56" s="2273"/>
      <c r="I56" s="2273"/>
      <c r="J56" s="2273"/>
      <c r="K56" s="2273"/>
      <c r="L56" s="2273"/>
      <c r="M56" s="2273"/>
      <c r="N56" s="2273"/>
      <c r="O56" s="2273"/>
      <c r="P56" s="2273"/>
      <c r="Q56" s="2273"/>
      <c r="R56" s="1638"/>
      <c r="S56" s="1638"/>
      <c r="T56" s="1638"/>
      <c r="U56" s="1638"/>
    </row>
    <row r="57" spans="1:41" ht="12.65" customHeight="1">
      <c r="A57" s="181"/>
      <c r="B57" s="1638"/>
    </row>
    <row r="58" spans="1:41" ht="12.65" customHeight="1">
      <c r="A58" s="2702" t="s">
        <v>3103</v>
      </c>
      <c r="B58" s="2702"/>
      <c r="C58" s="2702"/>
      <c r="D58" s="2702"/>
      <c r="E58" s="2702"/>
      <c r="F58" s="2702"/>
      <c r="G58" s="2702"/>
      <c r="H58" s="2702"/>
      <c r="I58" s="2702"/>
      <c r="J58" s="2702"/>
      <c r="K58" s="2702"/>
      <c r="L58" s="2702"/>
      <c r="M58" s="2702"/>
      <c r="N58" s="2702"/>
      <c r="O58" s="2702"/>
      <c r="P58" s="2702"/>
      <c r="Q58" s="2702"/>
      <c r="R58" s="2702"/>
      <c r="S58" s="2702"/>
      <c r="T58" s="2702"/>
      <c r="U58" s="2702"/>
      <c r="V58" s="2702"/>
      <c r="W58" s="2702"/>
      <c r="X58" s="2702"/>
      <c r="Y58" s="2702"/>
      <c r="Z58" s="2702"/>
      <c r="AA58" s="2702"/>
      <c r="AB58" s="2702"/>
      <c r="AC58" s="2702"/>
      <c r="AD58" s="2702"/>
      <c r="AE58" s="2702"/>
      <c r="AF58" s="2702"/>
      <c r="AG58" s="2702"/>
      <c r="AH58" s="2702"/>
      <c r="AI58" s="2702"/>
      <c r="AJ58" s="2702"/>
      <c r="AK58" s="2702"/>
      <c r="AL58" s="2702"/>
      <c r="AM58" s="2702"/>
      <c r="AN58" s="2702"/>
    </row>
    <row r="59" spans="1:41" ht="12.65" customHeight="1">
      <c r="A59" s="2702"/>
      <c r="B59" s="2702"/>
      <c r="C59" s="2702"/>
      <c r="D59" s="2702"/>
      <c r="E59" s="2702"/>
      <c r="F59" s="2702"/>
      <c r="G59" s="2702"/>
      <c r="H59" s="2702"/>
      <c r="I59" s="2702"/>
      <c r="J59" s="2702"/>
      <c r="K59" s="2702"/>
      <c r="L59" s="2702"/>
      <c r="M59" s="2702"/>
      <c r="N59" s="2702"/>
      <c r="O59" s="2702"/>
      <c r="P59" s="2702"/>
      <c r="Q59" s="2702"/>
      <c r="R59" s="2702"/>
      <c r="S59" s="2702"/>
      <c r="T59" s="2702"/>
      <c r="U59" s="2702"/>
      <c r="V59" s="2702"/>
      <c r="W59" s="2702"/>
      <c r="X59" s="2702"/>
      <c r="Y59" s="2702"/>
      <c r="Z59" s="2702"/>
      <c r="AA59" s="2702"/>
      <c r="AB59" s="2702"/>
      <c r="AC59" s="2702"/>
      <c r="AD59" s="2702"/>
      <c r="AE59" s="2702"/>
      <c r="AF59" s="2702"/>
      <c r="AG59" s="2702"/>
      <c r="AH59" s="2702"/>
      <c r="AI59" s="2702"/>
      <c r="AJ59" s="2702"/>
      <c r="AK59" s="2702"/>
      <c r="AL59" s="2702"/>
      <c r="AM59" s="2702"/>
      <c r="AN59" s="2702"/>
    </row>
    <row r="60" spans="1:41" ht="12.65" customHeight="1">
      <c r="A60" s="2702"/>
      <c r="B60" s="2702"/>
      <c r="C60" s="2702"/>
      <c r="D60" s="2702"/>
      <c r="E60" s="2702"/>
      <c r="F60" s="2702"/>
      <c r="G60" s="2702"/>
      <c r="H60" s="2702"/>
      <c r="I60" s="2702"/>
      <c r="J60" s="2702"/>
      <c r="K60" s="2702"/>
      <c r="L60" s="2702"/>
      <c r="M60" s="2702"/>
      <c r="N60" s="2702"/>
      <c r="O60" s="2702"/>
      <c r="P60" s="2702"/>
      <c r="Q60" s="2702"/>
      <c r="R60" s="2702"/>
      <c r="S60" s="2702"/>
      <c r="T60" s="2702"/>
      <c r="U60" s="2702"/>
      <c r="V60" s="2702"/>
      <c r="W60" s="2702"/>
      <c r="X60" s="2702"/>
      <c r="Y60" s="2702"/>
      <c r="Z60" s="2702"/>
      <c r="AA60" s="2702"/>
      <c r="AB60" s="2702"/>
      <c r="AC60" s="2702"/>
      <c r="AD60" s="2702"/>
      <c r="AE60" s="2702"/>
      <c r="AF60" s="2702"/>
      <c r="AG60" s="2702"/>
      <c r="AH60" s="2702"/>
      <c r="AI60" s="2702"/>
      <c r="AJ60" s="2702"/>
      <c r="AK60" s="2702"/>
      <c r="AL60" s="2702"/>
      <c r="AM60" s="2702"/>
      <c r="AN60" s="2702"/>
    </row>
    <row r="61" spans="1:41" ht="12.65" customHeight="1">
      <c r="A61" s="2702"/>
      <c r="B61" s="2702"/>
      <c r="C61" s="2702"/>
      <c r="D61" s="2702"/>
      <c r="E61" s="2702"/>
      <c r="F61" s="2702"/>
      <c r="G61" s="2702"/>
      <c r="H61" s="2702"/>
      <c r="I61" s="2702"/>
      <c r="J61" s="2702"/>
      <c r="K61" s="2702"/>
      <c r="L61" s="2702"/>
      <c r="M61" s="2702"/>
      <c r="N61" s="2702"/>
      <c r="O61" s="2702"/>
      <c r="P61" s="2702"/>
      <c r="Q61" s="2702"/>
      <c r="R61" s="2702"/>
      <c r="S61" s="2702"/>
      <c r="T61" s="2702"/>
      <c r="U61" s="2702"/>
      <c r="V61" s="2702"/>
      <c r="W61" s="2702"/>
      <c r="X61" s="2702"/>
      <c r="Y61" s="2702"/>
      <c r="Z61" s="2702"/>
      <c r="AA61" s="2702"/>
      <c r="AB61" s="2702"/>
      <c r="AC61" s="2702"/>
      <c r="AD61" s="2702"/>
      <c r="AE61" s="2702"/>
      <c r="AF61" s="2702"/>
      <c r="AG61" s="2702"/>
      <c r="AH61" s="2702"/>
      <c r="AI61" s="2702"/>
      <c r="AJ61" s="2702"/>
      <c r="AK61" s="2702"/>
      <c r="AL61" s="2702"/>
      <c r="AM61" s="2702"/>
      <c r="AN61" s="2702"/>
    </row>
    <row r="62" spans="1:41" ht="12.65" customHeight="1">
      <c r="A62" s="2702"/>
      <c r="B62" s="2702"/>
      <c r="C62" s="2702"/>
      <c r="D62" s="2702"/>
      <c r="E62" s="2702"/>
      <c r="F62" s="2702"/>
      <c r="G62" s="2702"/>
      <c r="H62" s="2702"/>
      <c r="I62" s="2702"/>
      <c r="J62" s="2702"/>
      <c r="K62" s="2702"/>
      <c r="L62" s="2702"/>
      <c r="M62" s="2702"/>
      <c r="N62" s="2702"/>
      <c r="O62" s="2702"/>
      <c r="P62" s="2702"/>
      <c r="Q62" s="2702"/>
      <c r="R62" s="2702"/>
      <c r="S62" s="2702"/>
      <c r="T62" s="2702"/>
      <c r="U62" s="2702"/>
      <c r="V62" s="2702"/>
      <c r="W62" s="2702"/>
      <c r="X62" s="2702"/>
      <c r="Y62" s="2702"/>
      <c r="Z62" s="2702"/>
      <c r="AA62" s="2702"/>
      <c r="AB62" s="2702"/>
      <c r="AC62" s="2702"/>
      <c r="AD62" s="2702"/>
      <c r="AE62" s="2702"/>
      <c r="AF62" s="2702"/>
      <c r="AG62" s="2702"/>
      <c r="AH62" s="2702"/>
      <c r="AI62" s="2702"/>
      <c r="AJ62" s="2702"/>
      <c r="AK62" s="2702"/>
      <c r="AL62" s="2702"/>
      <c r="AM62" s="2702"/>
      <c r="AN62" s="2702"/>
    </row>
    <row r="63" spans="1:41" ht="12.65" customHeight="1">
      <c r="A63" s="2702"/>
      <c r="B63" s="2702"/>
      <c r="C63" s="2702"/>
      <c r="D63" s="2702"/>
      <c r="E63" s="2702"/>
      <c r="F63" s="2702"/>
      <c r="G63" s="2702"/>
      <c r="H63" s="2702"/>
      <c r="I63" s="2702"/>
      <c r="J63" s="2702"/>
      <c r="K63" s="2702"/>
      <c r="L63" s="2702"/>
      <c r="M63" s="2702"/>
      <c r="N63" s="2702"/>
      <c r="O63" s="2702"/>
      <c r="P63" s="2702"/>
      <c r="Q63" s="2702"/>
      <c r="R63" s="2702"/>
      <c r="S63" s="2702"/>
      <c r="T63" s="2702"/>
      <c r="U63" s="2702"/>
      <c r="V63" s="2702"/>
      <c r="W63" s="2702"/>
      <c r="X63" s="2702"/>
      <c r="Y63" s="2702"/>
      <c r="Z63" s="2702"/>
      <c r="AA63" s="2702"/>
      <c r="AB63" s="2702"/>
      <c r="AC63" s="2702"/>
      <c r="AD63" s="2702"/>
      <c r="AE63" s="2702"/>
      <c r="AF63" s="2702"/>
      <c r="AG63" s="2702"/>
      <c r="AH63" s="2702"/>
      <c r="AI63" s="2702"/>
      <c r="AJ63" s="2702"/>
      <c r="AK63" s="2702"/>
      <c r="AL63" s="2702"/>
      <c r="AM63" s="2702"/>
      <c r="AN63" s="2702"/>
    </row>
    <row r="64" spans="1:41" ht="12.65" customHeight="1">
      <c r="A64" s="2702"/>
      <c r="B64" s="2702"/>
      <c r="C64" s="2702"/>
      <c r="D64" s="2702"/>
      <c r="E64" s="2702"/>
      <c r="F64" s="2702"/>
      <c r="G64" s="2702"/>
      <c r="H64" s="2702"/>
      <c r="I64" s="2702"/>
      <c r="J64" s="2702"/>
      <c r="K64" s="2702"/>
      <c r="L64" s="2702"/>
      <c r="M64" s="2702"/>
      <c r="N64" s="2702"/>
      <c r="O64" s="2702"/>
      <c r="P64" s="2702"/>
      <c r="Q64" s="2702"/>
      <c r="R64" s="2702"/>
      <c r="S64" s="2702"/>
      <c r="T64" s="2702"/>
      <c r="U64" s="2702"/>
      <c r="V64" s="2702"/>
      <c r="W64" s="2702"/>
      <c r="X64" s="2702"/>
      <c r="Y64" s="2702"/>
      <c r="Z64" s="2702"/>
      <c r="AA64" s="2702"/>
      <c r="AB64" s="2702"/>
      <c r="AC64" s="2702"/>
      <c r="AD64" s="2702"/>
      <c r="AE64" s="2702"/>
      <c r="AF64" s="2702"/>
      <c r="AG64" s="2702"/>
      <c r="AH64" s="2702"/>
      <c r="AI64" s="2702"/>
      <c r="AJ64" s="2702"/>
      <c r="AK64" s="2702"/>
      <c r="AL64" s="2702"/>
      <c r="AM64" s="2702"/>
      <c r="AN64" s="2702"/>
    </row>
    <row r="65" spans="1:40" ht="12.65" customHeight="1">
      <c r="A65" s="2702"/>
      <c r="B65" s="2702"/>
      <c r="C65" s="2702"/>
      <c r="D65" s="2702"/>
      <c r="E65" s="2702"/>
      <c r="F65" s="2702"/>
      <c r="G65" s="2702"/>
      <c r="H65" s="2702"/>
      <c r="I65" s="2702"/>
      <c r="J65" s="2702"/>
      <c r="K65" s="2702"/>
      <c r="L65" s="2702"/>
      <c r="M65" s="2702"/>
      <c r="N65" s="2702"/>
      <c r="O65" s="2702"/>
      <c r="P65" s="2702"/>
      <c r="Q65" s="2702"/>
      <c r="R65" s="2702"/>
      <c r="S65" s="2702"/>
      <c r="T65" s="2702"/>
      <c r="U65" s="2702"/>
      <c r="V65" s="2702"/>
      <c r="W65" s="2702"/>
      <c r="X65" s="2702"/>
      <c r="Y65" s="2702"/>
      <c r="Z65" s="2702"/>
      <c r="AA65" s="2702"/>
      <c r="AB65" s="2702"/>
      <c r="AC65" s="2702"/>
      <c r="AD65" s="2702"/>
      <c r="AE65" s="2702"/>
      <c r="AF65" s="2702"/>
      <c r="AG65" s="2702"/>
      <c r="AH65" s="2702"/>
      <c r="AI65" s="2702"/>
      <c r="AJ65" s="2702"/>
      <c r="AK65" s="2702"/>
      <c r="AL65" s="2702"/>
      <c r="AM65" s="2702"/>
      <c r="AN65" s="2702"/>
    </row>
    <row r="66" spans="1:40" ht="12.65" customHeight="1">
      <c r="A66" s="2702"/>
      <c r="B66" s="2702"/>
      <c r="C66" s="2702"/>
      <c r="D66" s="2702"/>
      <c r="E66" s="2702"/>
      <c r="F66" s="2702"/>
      <c r="G66" s="2702"/>
      <c r="H66" s="2702"/>
      <c r="I66" s="2702"/>
      <c r="J66" s="2702"/>
      <c r="K66" s="2702"/>
      <c r="L66" s="2702"/>
      <c r="M66" s="2702"/>
      <c r="N66" s="2702"/>
      <c r="O66" s="2702"/>
      <c r="P66" s="2702"/>
      <c r="Q66" s="2702"/>
      <c r="R66" s="2702"/>
      <c r="S66" s="2702"/>
      <c r="T66" s="2702"/>
      <c r="U66" s="2702"/>
      <c r="V66" s="2702"/>
      <c r="W66" s="2702"/>
      <c r="X66" s="2702"/>
      <c r="Y66" s="2702"/>
      <c r="Z66" s="2702"/>
      <c r="AA66" s="2702"/>
      <c r="AB66" s="2702"/>
      <c r="AC66" s="2702"/>
      <c r="AD66" s="2702"/>
      <c r="AE66" s="2702"/>
      <c r="AF66" s="2702"/>
      <c r="AG66" s="2702"/>
      <c r="AH66" s="2702"/>
      <c r="AI66" s="2702"/>
      <c r="AJ66" s="2702"/>
      <c r="AK66" s="2702"/>
      <c r="AL66" s="2702"/>
      <c r="AM66" s="2702"/>
      <c r="AN66" s="2702"/>
    </row>
    <row r="67" spans="1:40" ht="12.65"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5"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5"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58:AN66"/>
    <mergeCell ref="K48:L50"/>
    <mergeCell ref="M48:N50"/>
    <mergeCell ref="V51:AB53"/>
    <mergeCell ref="AC51:AL53"/>
    <mergeCell ref="AM51:AN53"/>
    <mergeCell ref="A55:E56"/>
    <mergeCell ref="F55:Q56"/>
    <mergeCell ref="A48:B50"/>
    <mergeCell ref="C48:D50"/>
    <mergeCell ref="E48:F50"/>
    <mergeCell ref="G48:H50"/>
    <mergeCell ref="I48:J50"/>
    <mergeCell ref="AK26:AN27"/>
    <mergeCell ref="A28:F31"/>
    <mergeCell ref="G28:K31"/>
    <mergeCell ref="L28:M31"/>
    <mergeCell ref="N28:S31"/>
    <mergeCell ref="T28:X31"/>
    <mergeCell ref="Y28:Z31"/>
    <mergeCell ref="AA28:AG31"/>
    <mergeCell ref="AH28:AL31"/>
    <mergeCell ref="AM28:AN31"/>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A20:AB22"/>
    <mergeCell ref="AC20:AD22"/>
    <mergeCell ref="AE20:AF22"/>
    <mergeCell ref="AI26:AJ27"/>
    <mergeCell ref="O20:P22"/>
    <mergeCell ref="AG20:AH22"/>
    <mergeCell ref="A11:F13"/>
    <mergeCell ref="G11:AN13"/>
    <mergeCell ref="A14:F16"/>
    <mergeCell ref="G14:AN16"/>
    <mergeCell ref="A17:F19"/>
    <mergeCell ref="G17:T19"/>
    <mergeCell ref="U17:Z19"/>
    <mergeCell ref="AA17:AL19"/>
    <mergeCell ref="AM17:AN19"/>
    <mergeCell ref="A20:F22"/>
    <mergeCell ref="G20:H22"/>
    <mergeCell ref="I20:J22"/>
    <mergeCell ref="K20:L22"/>
    <mergeCell ref="M20:N22"/>
    <mergeCell ref="A1:M1"/>
    <mergeCell ref="A3:AN5"/>
    <mergeCell ref="A8:F10"/>
    <mergeCell ref="G8:S10"/>
    <mergeCell ref="T8:Z10"/>
    <mergeCell ref="AA8:AN10"/>
  </mergeCells>
  <phoneticPr fontId="67"/>
  <conditionalFormatting sqref="G11:AN16 G28:K31 T28:X31 AH28:AL31 G32:AN45 I20:J22 M20:N22 Q20:R22 AC20:AD22 AG20:AH22 AK20:AL22">
    <cfRule type="containsBlanks" dxfId="131"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1"/>
  <sheetViews>
    <sheetView zoomScaleNormal="100" workbookViewId="0">
      <selection activeCell="AU31" sqref="AU31"/>
    </sheetView>
  </sheetViews>
  <sheetFormatPr defaultColWidth="2.08984375" defaultRowHeight="12.65" customHeight="1"/>
  <cols>
    <col min="1" max="47" width="2.08984375" style="221"/>
    <col min="48" max="48" width="2.08984375" style="221" customWidth="1"/>
    <col min="49" max="16384" width="2.08984375" style="221"/>
  </cols>
  <sheetData>
    <row r="1" spans="1:41" ht="12.65" customHeight="1">
      <c r="A1" s="221" t="s">
        <v>2171</v>
      </c>
      <c r="AO1" s="221" t="s">
        <v>2221</v>
      </c>
    </row>
    <row r="2" spans="1:41" ht="12.65" customHeight="1">
      <c r="A2" s="2742" t="s">
        <v>2562</v>
      </c>
      <c r="B2" s="2742"/>
      <c r="C2" s="2742"/>
      <c r="D2" s="2742"/>
      <c r="E2" s="2742"/>
      <c r="F2" s="2742"/>
      <c r="G2" s="2742"/>
      <c r="H2" s="2742"/>
      <c r="I2" s="2742"/>
      <c r="J2" s="2742"/>
      <c r="K2" s="2742"/>
      <c r="L2" s="2742"/>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42"/>
    </row>
    <row r="3" spans="1:41" ht="12.65" customHeight="1">
      <c r="A3" s="2742"/>
      <c r="B3" s="2742"/>
      <c r="C3" s="2742"/>
      <c r="D3" s="2742"/>
      <c r="E3" s="2742"/>
      <c r="F3" s="2742"/>
      <c r="G3" s="2742"/>
      <c r="H3" s="2742"/>
      <c r="I3" s="2742"/>
      <c r="J3" s="2742"/>
      <c r="K3" s="2742"/>
      <c r="L3" s="2742"/>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42"/>
      <c r="AO3" s="221" t="s">
        <v>2222</v>
      </c>
    </row>
    <row r="4" spans="1:41" ht="12.65" customHeight="1">
      <c r="A4" s="860"/>
      <c r="B4" s="860"/>
      <c r="C4" s="860"/>
      <c r="D4" s="860"/>
      <c r="E4" s="860"/>
      <c r="F4" s="860"/>
      <c r="G4" s="860"/>
      <c r="H4" s="860"/>
      <c r="I4" s="860"/>
      <c r="J4" s="860"/>
      <c r="K4" s="860"/>
      <c r="L4" s="860"/>
      <c r="M4" s="860"/>
      <c r="N4" s="860"/>
      <c r="O4" s="860"/>
      <c r="P4" s="860"/>
      <c r="Q4" s="860"/>
      <c r="R4" s="860"/>
      <c r="S4" s="860"/>
      <c r="AO4" s="221" t="s">
        <v>2223</v>
      </c>
    </row>
    <row r="5" spans="1:41" ht="12.65" customHeight="1">
      <c r="A5" s="221" t="s">
        <v>315</v>
      </c>
      <c r="Z5" s="2763" t="s">
        <v>2315</v>
      </c>
      <c r="AA5" s="2763"/>
      <c r="AB5" s="2763"/>
      <c r="AC5" s="2792"/>
      <c r="AD5" s="2792"/>
      <c r="AE5" s="2763" t="s">
        <v>258</v>
      </c>
      <c r="AF5" s="2763"/>
      <c r="AG5" s="2792"/>
      <c r="AH5" s="2792"/>
      <c r="AI5" s="2763" t="s">
        <v>2147</v>
      </c>
      <c r="AJ5" s="2763"/>
      <c r="AK5" s="2792"/>
      <c r="AL5" s="2792"/>
      <c r="AM5" s="2763" t="s">
        <v>260</v>
      </c>
      <c r="AN5" s="2763"/>
      <c r="AO5" s="417"/>
    </row>
    <row r="6" spans="1:41" ht="12.65" customHeight="1">
      <c r="L6" s="2790" t="s">
        <v>2172</v>
      </c>
      <c r="M6" s="2790"/>
      <c r="N6" s="2790"/>
      <c r="O6" s="2790"/>
      <c r="Q6" s="2763" t="s">
        <v>1122</v>
      </c>
      <c r="R6" s="2763"/>
      <c r="S6" s="2763"/>
      <c r="T6" s="2763"/>
      <c r="U6" s="2763"/>
      <c r="V6" s="2777" t="s">
        <v>2173</v>
      </c>
      <c r="W6" s="2777"/>
      <c r="X6" s="2777"/>
      <c r="Y6" s="2777"/>
      <c r="Z6" s="2777"/>
      <c r="AA6" s="2777"/>
      <c r="AB6" s="2777"/>
      <c r="AC6" s="2777"/>
      <c r="AD6" s="2777"/>
      <c r="AE6" s="2777"/>
      <c r="AF6" s="2777"/>
      <c r="AG6" s="2777"/>
      <c r="AH6" s="2777"/>
      <c r="AI6" s="2777"/>
      <c r="AJ6" s="2777"/>
      <c r="AK6" s="2777"/>
      <c r="AL6" s="2777"/>
      <c r="AM6" s="2777"/>
      <c r="AN6" s="2777"/>
    </row>
    <row r="7" spans="1:41" ht="12.65" customHeight="1">
      <c r="Q7" s="213"/>
      <c r="R7" s="213"/>
      <c r="S7" s="213"/>
      <c r="T7" s="213"/>
      <c r="U7" s="213"/>
      <c r="V7" s="2791" t="s">
        <v>2235</v>
      </c>
      <c r="W7" s="2791"/>
      <c r="X7" s="2791"/>
      <c r="Y7" s="2791"/>
      <c r="Z7" s="2791"/>
      <c r="AA7" s="2791"/>
      <c r="AB7" s="2791"/>
      <c r="AC7" s="2791"/>
      <c r="AD7" s="2791"/>
      <c r="AE7" s="2791"/>
      <c r="AF7" s="2791"/>
      <c r="AG7" s="2791"/>
      <c r="AH7" s="2791"/>
      <c r="AI7" s="2791"/>
      <c r="AJ7" s="2791"/>
      <c r="AK7" s="2791"/>
      <c r="AL7" s="2791"/>
      <c r="AM7" s="2791"/>
      <c r="AN7" s="2791"/>
    </row>
    <row r="8" spans="1:41" ht="12.65" customHeight="1">
      <c r="P8" s="221" t="s">
        <v>2174</v>
      </c>
      <c r="Q8" s="2790" t="s">
        <v>1123</v>
      </c>
      <c r="R8" s="2790"/>
      <c r="S8" s="2790"/>
      <c r="T8" s="2790"/>
      <c r="U8" s="2790"/>
      <c r="V8" s="2777" t="s">
        <v>2175</v>
      </c>
      <c r="W8" s="2777"/>
      <c r="X8" s="2777"/>
      <c r="Y8" s="2777"/>
      <c r="Z8" s="2777"/>
      <c r="AA8" s="2777"/>
      <c r="AB8" s="2777"/>
      <c r="AC8" s="2777"/>
      <c r="AD8" s="2777"/>
      <c r="AE8" s="2777"/>
      <c r="AF8" s="2777"/>
      <c r="AG8" s="2777"/>
      <c r="AH8" s="2777"/>
      <c r="AI8" s="2777"/>
      <c r="AJ8" s="2777"/>
      <c r="AK8" s="2777"/>
      <c r="AL8" s="2777"/>
      <c r="AM8" s="2777"/>
      <c r="AN8" s="2777"/>
    </row>
    <row r="9" spans="1:41" ht="12.65" customHeight="1">
      <c r="L9" s="861"/>
      <c r="M9" s="861"/>
      <c r="N9" s="861"/>
      <c r="O9" s="861"/>
      <c r="P9" s="861"/>
      <c r="Q9" s="861"/>
      <c r="R9" s="861"/>
      <c r="S9" s="861"/>
      <c r="T9" s="861"/>
      <c r="U9" s="861"/>
      <c r="V9" s="2782" t="s">
        <v>2234</v>
      </c>
      <c r="W9" s="2782"/>
      <c r="X9" s="2782"/>
      <c r="Y9" s="2782"/>
      <c r="Z9" s="2782"/>
      <c r="AA9" s="2782"/>
      <c r="AB9" s="2782"/>
      <c r="AC9" s="2782"/>
      <c r="AD9" s="2782"/>
      <c r="AE9" s="2782"/>
      <c r="AF9" s="2782"/>
      <c r="AG9" s="2782"/>
      <c r="AH9" s="2782"/>
      <c r="AI9" s="2782"/>
      <c r="AJ9" s="2782"/>
      <c r="AK9" s="2782"/>
      <c r="AL9" s="2782"/>
      <c r="AM9" s="2783"/>
      <c r="AN9" s="2783"/>
      <c r="AO9" s="221" t="s">
        <v>2461</v>
      </c>
    </row>
    <row r="10" spans="1:41" ht="12.65" customHeight="1">
      <c r="L10" s="861"/>
      <c r="M10" s="861"/>
      <c r="N10" s="861"/>
      <c r="O10" s="861"/>
      <c r="P10" s="861"/>
      <c r="Q10" s="861"/>
      <c r="R10" s="861"/>
      <c r="S10" s="861"/>
      <c r="T10" s="861"/>
      <c r="U10" s="861"/>
      <c r="V10" s="2784" t="s">
        <v>1184</v>
      </c>
      <c r="W10" s="2784"/>
      <c r="X10" s="862" t="s">
        <v>2176</v>
      </c>
      <c r="Y10" s="2785" t="s">
        <v>2236</v>
      </c>
      <c r="Z10" s="2786"/>
      <c r="AA10" s="2786"/>
      <c r="AB10" s="862" t="s">
        <v>2177</v>
      </c>
      <c r="AC10" s="2785" t="s">
        <v>2237</v>
      </c>
      <c r="AD10" s="2786"/>
      <c r="AE10" s="2786"/>
      <c r="AF10" s="2786"/>
      <c r="AG10" s="2787" t="s">
        <v>437</v>
      </c>
      <c r="AH10" s="2787"/>
      <c r="AI10" s="2788">
        <v>8181</v>
      </c>
      <c r="AJ10" s="2789"/>
      <c r="AK10" s="2789"/>
      <c r="AL10" s="2789"/>
      <c r="AM10" s="2784" t="s">
        <v>2178</v>
      </c>
      <c r="AN10" s="2784"/>
    </row>
    <row r="11" spans="1:41" ht="12.65" customHeight="1">
      <c r="A11" s="2708" t="s">
        <v>2462</v>
      </c>
      <c r="B11" s="2708"/>
      <c r="C11" s="2708"/>
      <c r="D11" s="2708"/>
      <c r="E11" s="2708"/>
      <c r="F11" s="2708"/>
      <c r="G11" s="2708"/>
      <c r="H11" s="2708"/>
      <c r="I11" s="2708"/>
      <c r="J11" s="2708"/>
      <c r="K11" s="2708"/>
      <c r="L11" s="2708"/>
      <c r="M11" s="2708"/>
      <c r="N11" s="2708"/>
      <c r="O11" s="2708"/>
      <c r="P11" s="2708"/>
      <c r="Q11" s="2708"/>
      <c r="R11" s="2708"/>
      <c r="S11" s="2708"/>
      <c r="T11" s="2708"/>
      <c r="U11" s="2708"/>
      <c r="V11" s="2708"/>
      <c r="W11" s="2708"/>
      <c r="X11" s="2708"/>
      <c r="Y11" s="2708"/>
      <c r="Z11" s="2708"/>
      <c r="AA11" s="2708"/>
      <c r="AB11" s="2708"/>
      <c r="AC11" s="2708"/>
      <c r="AD11" s="2708"/>
      <c r="AE11" s="2708"/>
      <c r="AF11" s="2708"/>
      <c r="AG11" s="2708"/>
      <c r="AH11" s="2708"/>
      <c r="AI11" s="2708"/>
      <c r="AJ11" s="2708"/>
      <c r="AK11" s="2708"/>
      <c r="AL11" s="2708"/>
      <c r="AM11" s="2708"/>
      <c r="AN11" s="2708"/>
      <c r="AO11" s="221" t="s">
        <v>2467</v>
      </c>
    </row>
    <row r="12" spans="1:41" ht="12.65" customHeight="1">
      <c r="A12" s="2708"/>
      <c r="B12" s="2708"/>
      <c r="C12" s="2708"/>
      <c r="D12" s="2708"/>
      <c r="E12" s="2708"/>
      <c r="F12" s="2708"/>
      <c r="G12" s="2708"/>
      <c r="H12" s="2708"/>
      <c r="I12" s="2708"/>
      <c r="J12" s="2708"/>
      <c r="K12" s="2708"/>
      <c r="L12" s="2708"/>
      <c r="M12" s="2708"/>
      <c r="N12" s="2708"/>
      <c r="O12" s="2708"/>
      <c r="P12" s="2708"/>
      <c r="Q12" s="2708"/>
      <c r="R12" s="2708"/>
      <c r="S12" s="2708"/>
      <c r="T12" s="2708"/>
      <c r="U12" s="2708"/>
      <c r="V12" s="2708"/>
      <c r="W12" s="2708"/>
      <c r="X12" s="2708"/>
      <c r="Y12" s="2708"/>
      <c r="Z12" s="2708"/>
      <c r="AA12" s="2708"/>
      <c r="AB12" s="2708"/>
      <c r="AC12" s="2708"/>
      <c r="AD12" s="2708"/>
      <c r="AE12" s="2708"/>
      <c r="AF12" s="2708"/>
      <c r="AG12" s="2708"/>
      <c r="AH12" s="2708"/>
      <c r="AI12" s="2708"/>
      <c r="AJ12" s="2708"/>
      <c r="AK12" s="2708"/>
      <c r="AL12" s="2708"/>
      <c r="AM12" s="2708"/>
      <c r="AN12" s="2708"/>
    </row>
    <row r="13" spans="1:41" ht="12.65" customHeight="1">
      <c r="A13" s="2708"/>
      <c r="B13" s="2708"/>
      <c r="C13" s="2708"/>
      <c r="D13" s="2708"/>
      <c r="E13" s="2708"/>
      <c r="F13" s="2708"/>
      <c r="G13" s="2708"/>
      <c r="H13" s="2708"/>
      <c r="I13" s="2708"/>
      <c r="J13" s="2708"/>
      <c r="K13" s="2708"/>
      <c r="L13" s="2708"/>
      <c r="M13" s="2708"/>
      <c r="N13" s="2708"/>
      <c r="O13" s="2708"/>
      <c r="P13" s="2708"/>
      <c r="Q13" s="2708"/>
      <c r="R13" s="2708"/>
      <c r="S13" s="2708"/>
      <c r="T13" s="2708"/>
      <c r="U13" s="2708"/>
      <c r="V13" s="2708"/>
      <c r="W13" s="2708"/>
      <c r="X13" s="2708"/>
      <c r="Y13" s="2708"/>
      <c r="Z13" s="2708"/>
      <c r="AA13" s="2708"/>
      <c r="AB13" s="2708"/>
      <c r="AC13" s="2708"/>
      <c r="AD13" s="2708"/>
      <c r="AE13" s="2708"/>
      <c r="AF13" s="2708"/>
      <c r="AG13" s="2708"/>
      <c r="AH13" s="2708"/>
      <c r="AI13" s="2708"/>
      <c r="AJ13" s="2708"/>
      <c r="AK13" s="2708"/>
      <c r="AL13" s="2708"/>
      <c r="AM13" s="2708"/>
      <c r="AN13" s="2708"/>
    </row>
    <row r="14" spans="1:41" ht="12.65" customHeight="1">
      <c r="A14" s="2766" t="s">
        <v>2463</v>
      </c>
      <c r="B14" s="2766"/>
      <c r="C14" s="2766"/>
      <c r="D14" s="2766"/>
      <c r="E14" s="2766"/>
      <c r="F14" s="2766"/>
      <c r="G14" s="2766"/>
      <c r="H14" s="2766"/>
      <c r="I14" s="2766"/>
      <c r="J14" s="2766"/>
      <c r="K14" s="2766"/>
      <c r="L14" s="2766"/>
      <c r="M14" s="2766"/>
      <c r="N14" s="2767" t="str">
        <f>一括入力シート!B8&amp;CHAR(10)&amp;"（特定工事の名称）"&amp;一括入力シート!B6</f>
        <v xml:space="preserve">
（特定工事の名称）</v>
      </c>
      <c r="O14" s="2768"/>
      <c r="P14" s="2768"/>
      <c r="Q14" s="2768"/>
      <c r="R14" s="2768"/>
      <c r="S14" s="2768"/>
      <c r="T14" s="2768"/>
      <c r="U14" s="2768"/>
      <c r="V14" s="2768"/>
      <c r="W14" s="2768"/>
      <c r="X14" s="2768"/>
      <c r="Y14" s="2768"/>
      <c r="Z14" s="2768"/>
      <c r="AA14" s="2768"/>
      <c r="AB14" s="2768"/>
      <c r="AC14" s="2768"/>
      <c r="AD14" s="2768"/>
      <c r="AE14" s="2768"/>
      <c r="AF14" s="2768"/>
      <c r="AG14" s="2768"/>
      <c r="AH14" s="2768"/>
      <c r="AI14" s="2768"/>
      <c r="AJ14" s="2768"/>
      <c r="AK14" s="2768"/>
      <c r="AL14" s="2768"/>
      <c r="AM14" s="2768"/>
      <c r="AN14" s="2769"/>
    </row>
    <row r="15" spans="1:41" ht="12.65" customHeight="1">
      <c r="A15" s="2766"/>
      <c r="B15" s="2766"/>
      <c r="C15" s="2766"/>
      <c r="D15" s="2766"/>
      <c r="E15" s="2766"/>
      <c r="F15" s="2766"/>
      <c r="G15" s="2766"/>
      <c r="H15" s="2766"/>
      <c r="I15" s="2766"/>
      <c r="J15" s="2766"/>
      <c r="K15" s="2766"/>
      <c r="L15" s="2766"/>
      <c r="M15" s="2766"/>
      <c r="N15" s="2767"/>
      <c r="O15" s="2768"/>
      <c r="P15" s="2768"/>
      <c r="Q15" s="2768"/>
      <c r="R15" s="2768"/>
      <c r="S15" s="2768"/>
      <c r="T15" s="2768"/>
      <c r="U15" s="2768"/>
      <c r="V15" s="2768"/>
      <c r="W15" s="2768"/>
      <c r="X15" s="2768"/>
      <c r="Y15" s="2768"/>
      <c r="Z15" s="2768"/>
      <c r="AA15" s="2768"/>
      <c r="AB15" s="2768"/>
      <c r="AC15" s="2768"/>
      <c r="AD15" s="2768"/>
      <c r="AE15" s="2768"/>
      <c r="AF15" s="2768"/>
      <c r="AG15" s="2768"/>
      <c r="AH15" s="2768"/>
      <c r="AI15" s="2768"/>
      <c r="AJ15" s="2768"/>
      <c r="AK15" s="2768"/>
      <c r="AL15" s="2768"/>
      <c r="AM15" s="2768"/>
      <c r="AN15" s="2769"/>
    </row>
    <row r="16" spans="1:41" ht="12.65" customHeight="1">
      <c r="A16" s="2710" t="s">
        <v>2464</v>
      </c>
      <c r="B16" s="2710"/>
      <c r="C16" s="2710"/>
      <c r="D16" s="2710"/>
      <c r="E16" s="2710"/>
      <c r="F16" s="2710"/>
      <c r="G16" s="2710"/>
      <c r="H16" s="2710"/>
      <c r="I16" s="2710"/>
      <c r="J16" s="2710"/>
      <c r="K16" s="2710"/>
      <c r="L16" s="2710"/>
      <c r="M16" s="2710"/>
      <c r="N16" s="2770" t="str">
        <f>一括入力シート!B44&amp;CHAR(10)&amp;一括入力シート!B45&amp;CHAR(10)&amp;一括入力シート!B46</f>
        <v xml:space="preserve">
</v>
      </c>
      <c r="O16" s="2771"/>
      <c r="P16" s="2771"/>
      <c r="Q16" s="2771"/>
      <c r="R16" s="2771"/>
      <c r="S16" s="2771"/>
      <c r="T16" s="2771"/>
      <c r="U16" s="2771"/>
      <c r="V16" s="2771"/>
      <c r="W16" s="2771"/>
      <c r="X16" s="2771"/>
      <c r="Y16" s="2771"/>
      <c r="Z16" s="2771"/>
      <c r="AA16" s="2771"/>
      <c r="AB16" s="2771"/>
      <c r="AC16" s="2771"/>
      <c r="AD16" s="2771"/>
      <c r="AE16" s="2771"/>
      <c r="AF16" s="2771"/>
      <c r="AG16" s="2771"/>
      <c r="AH16" s="2771"/>
      <c r="AI16" s="2771"/>
      <c r="AJ16" s="2771"/>
      <c r="AK16" s="2771"/>
      <c r="AL16" s="2771"/>
      <c r="AM16" s="2771"/>
      <c r="AN16" s="2772"/>
    </row>
    <row r="17" spans="1:41" ht="12.65" customHeight="1">
      <c r="A17" s="2710"/>
      <c r="B17" s="2710"/>
      <c r="C17" s="2710"/>
      <c r="D17" s="2710"/>
      <c r="E17" s="2710"/>
      <c r="F17" s="2710"/>
      <c r="G17" s="2710"/>
      <c r="H17" s="2710"/>
      <c r="I17" s="2710"/>
      <c r="J17" s="2710"/>
      <c r="K17" s="2710"/>
      <c r="L17" s="2710"/>
      <c r="M17" s="2710"/>
      <c r="N17" s="2770"/>
      <c r="O17" s="2771"/>
      <c r="P17" s="2771"/>
      <c r="Q17" s="2771"/>
      <c r="R17" s="2771"/>
      <c r="S17" s="2771"/>
      <c r="T17" s="2771"/>
      <c r="U17" s="2771"/>
      <c r="V17" s="2771"/>
      <c r="W17" s="2771"/>
      <c r="X17" s="2771"/>
      <c r="Y17" s="2771"/>
      <c r="Z17" s="2771"/>
      <c r="AA17" s="2771"/>
      <c r="AB17" s="2771"/>
      <c r="AC17" s="2771"/>
      <c r="AD17" s="2771"/>
      <c r="AE17" s="2771"/>
      <c r="AF17" s="2771"/>
      <c r="AG17" s="2771"/>
      <c r="AH17" s="2771"/>
      <c r="AI17" s="2771"/>
      <c r="AJ17" s="2771"/>
      <c r="AK17" s="2771"/>
      <c r="AL17" s="2771"/>
      <c r="AM17" s="2771"/>
      <c r="AN17" s="2772"/>
    </row>
    <row r="18" spans="1:41" ht="12.65" customHeight="1">
      <c r="A18" s="2710"/>
      <c r="B18" s="2710"/>
      <c r="C18" s="2710"/>
      <c r="D18" s="2710"/>
      <c r="E18" s="2710"/>
      <c r="F18" s="2710"/>
      <c r="G18" s="2710"/>
      <c r="H18" s="2710"/>
      <c r="I18" s="2710"/>
      <c r="J18" s="2710"/>
      <c r="K18" s="2710"/>
      <c r="L18" s="2710"/>
      <c r="M18" s="2710"/>
      <c r="N18" s="2770"/>
      <c r="O18" s="2771"/>
      <c r="P18" s="2771"/>
      <c r="Q18" s="2771"/>
      <c r="R18" s="2771"/>
      <c r="S18" s="2771"/>
      <c r="T18" s="2771"/>
      <c r="U18" s="2771"/>
      <c r="V18" s="2771"/>
      <c r="W18" s="2771"/>
      <c r="X18" s="2771"/>
      <c r="Y18" s="2771"/>
      <c r="Z18" s="2771"/>
      <c r="AA18" s="2771"/>
      <c r="AB18" s="2771"/>
      <c r="AC18" s="2771"/>
      <c r="AD18" s="2771"/>
      <c r="AE18" s="2771"/>
      <c r="AF18" s="2771"/>
      <c r="AG18" s="2771"/>
      <c r="AH18" s="2771"/>
      <c r="AI18" s="2771"/>
      <c r="AJ18" s="2771"/>
      <c r="AK18" s="2771"/>
      <c r="AL18" s="2771"/>
      <c r="AM18" s="2771"/>
      <c r="AN18" s="2772"/>
    </row>
    <row r="19" spans="1:41" ht="12.65" customHeight="1">
      <c r="A19" s="2710"/>
      <c r="B19" s="2710"/>
      <c r="C19" s="2710"/>
      <c r="D19" s="2710"/>
      <c r="E19" s="2710"/>
      <c r="F19" s="2710"/>
      <c r="G19" s="2710"/>
      <c r="H19" s="2710"/>
      <c r="I19" s="2710"/>
      <c r="J19" s="2710"/>
      <c r="K19" s="2710"/>
      <c r="L19" s="2710"/>
      <c r="M19" s="2710"/>
      <c r="N19" s="2770"/>
      <c r="O19" s="2771"/>
      <c r="P19" s="2771"/>
      <c r="Q19" s="2771"/>
      <c r="R19" s="2771"/>
      <c r="S19" s="2771"/>
      <c r="T19" s="2771"/>
      <c r="U19" s="2771"/>
      <c r="V19" s="2771"/>
      <c r="W19" s="2771"/>
      <c r="X19" s="2771"/>
      <c r="Y19" s="2771"/>
      <c r="Z19" s="2771"/>
      <c r="AA19" s="2771"/>
      <c r="AB19" s="2771"/>
      <c r="AC19" s="2771"/>
      <c r="AD19" s="2771"/>
      <c r="AE19" s="2771"/>
      <c r="AF19" s="2771"/>
      <c r="AG19" s="2771"/>
      <c r="AH19" s="2771"/>
      <c r="AI19" s="2771"/>
      <c r="AJ19" s="2771"/>
      <c r="AK19" s="2771"/>
      <c r="AL19" s="2771"/>
      <c r="AM19" s="2771"/>
      <c r="AN19" s="2772"/>
    </row>
    <row r="20" spans="1:41" ht="12.65" customHeight="1">
      <c r="A20" s="2710"/>
      <c r="B20" s="2710"/>
      <c r="C20" s="2710"/>
      <c r="D20" s="2710"/>
      <c r="E20" s="2710"/>
      <c r="F20" s="2710"/>
      <c r="G20" s="2710"/>
      <c r="H20" s="2710"/>
      <c r="I20" s="2710"/>
      <c r="J20" s="2710"/>
      <c r="K20" s="2710"/>
      <c r="L20" s="2710"/>
      <c r="M20" s="2710"/>
      <c r="N20" s="2770"/>
      <c r="O20" s="2771"/>
      <c r="P20" s="2771"/>
      <c r="Q20" s="2771"/>
      <c r="R20" s="2771"/>
      <c r="S20" s="2771"/>
      <c r="T20" s="2771"/>
      <c r="U20" s="2771"/>
      <c r="V20" s="2771"/>
      <c r="W20" s="2771"/>
      <c r="X20" s="2771"/>
      <c r="Y20" s="2771"/>
      <c r="Z20" s="2771"/>
      <c r="AA20" s="2771"/>
      <c r="AB20" s="2771"/>
      <c r="AC20" s="2771"/>
      <c r="AD20" s="2771"/>
      <c r="AE20" s="2771"/>
      <c r="AF20" s="2771"/>
      <c r="AG20" s="2771"/>
      <c r="AH20" s="2771"/>
      <c r="AI20" s="2771"/>
      <c r="AJ20" s="2771"/>
      <c r="AK20" s="2771"/>
      <c r="AL20" s="2771"/>
      <c r="AM20" s="2771"/>
      <c r="AN20" s="2772"/>
    </row>
    <row r="21" spans="1:41" ht="12.65" customHeight="1">
      <c r="A21" s="2766" t="s">
        <v>2179</v>
      </c>
      <c r="B21" s="2766"/>
      <c r="C21" s="2766"/>
      <c r="D21" s="2766"/>
      <c r="E21" s="2766"/>
      <c r="F21" s="2766"/>
      <c r="G21" s="2766"/>
      <c r="H21" s="2766"/>
      <c r="I21" s="2766"/>
      <c r="J21" s="2766"/>
      <c r="K21" s="2766"/>
      <c r="L21" s="2766"/>
      <c r="M21" s="2766"/>
      <c r="N21" s="2773" t="s">
        <v>3052</v>
      </c>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5"/>
    </row>
    <row r="22" spans="1:41" ht="12.65" customHeight="1">
      <c r="A22" s="2766"/>
      <c r="B22" s="2766"/>
      <c r="C22" s="2766"/>
      <c r="D22" s="2766"/>
      <c r="E22" s="2766"/>
      <c r="F22" s="2766"/>
      <c r="G22" s="2766"/>
      <c r="H22" s="2766"/>
      <c r="I22" s="2766"/>
      <c r="J22" s="2766"/>
      <c r="K22" s="2766"/>
      <c r="L22" s="2766"/>
      <c r="M22" s="2766"/>
      <c r="N22" s="2776"/>
      <c r="O22" s="2777"/>
      <c r="P22" s="2777"/>
      <c r="Q22" s="2777"/>
      <c r="R22" s="2777"/>
      <c r="S22" s="2777"/>
      <c r="T22" s="2777"/>
      <c r="U22" s="2777"/>
      <c r="V22" s="2777"/>
      <c r="W22" s="2777"/>
      <c r="X22" s="2777"/>
      <c r="Y22" s="2777"/>
      <c r="Z22" s="2777"/>
      <c r="AA22" s="2777"/>
      <c r="AB22" s="2777"/>
      <c r="AC22" s="2777"/>
      <c r="AD22" s="2777"/>
      <c r="AE22" s="2777"/>
      <c r="AF22" s="2777"/>
      <c r="AG22" s="2777"/>
      <c r="AH22" s="2777"/>
      <c r="AI22" s="2777"/>
      <c r="AJ22" s="2777"/>
      <c r="AK22" s="2777"/>
      <c r="AL22" s="2777"/>
      <c r="AM22" s="2777"/>
      <c r="AN22" s="2778"/>
    </row>
    <row r="23" spans="1:41" ht="12.65" customHeight="1">
      <c r="A23" s="2766"/>
      <c r="B23" s="2766"/>
      <c r="C23" s="2766"/>
      <c r="D23" s="2766"/>
      <c r="E23" s="2766"/>
      <c r="F23" s="2766"/>
      <c r="G23" s="2766"/>
      <c r="H23" s="2766"/>
      <c r="I23" s="2766"/>
      <c r="J23" s="2766"/>
      <c r="K23" s="2766"/>
      <c r="L23" s="2766"/>
      <c r="M23" s="2766"/>
      <c r="N23" s="2776"/>
      <c r="O23" s="2777"/>
      <c r="P23" s="2777"/>
      <c r="Q23" s="2777"/>
      <c r="R23" s="2777"/>
      <c r="S23" s="2777"/>
      <c r="T23" s="2777"/>
      <c r="U23" s="2777"/>
      <c r="V23" s="2777"/>
      <c r="W23" s="2777"/>
      <c r="X23" s="2777"/>
      <c r="Y23" s="2777"/>
      <c r="Z23" s="2777"/>
      <c r="AA23" s="2777"/>
      <c r="AB23" s="2777"/>
      <c r="AC23" s="2777"/>
      <c r="AD23" s="2777"/>
      <c r="AE23" s="2777"/>
      <c r="AF23" s="2777"/>
      <c r="AG23" s="2777"/>
      <c r="AH23" s="2777"/>
      <c r="AI23" s="2777"/>
      <c r="AJ23" s="2777"/>
      <c r="AK23" s="2777"/>
      <c r="AL23" s="2777"/>
      <c r="AM23" s="2777"/>
      <c r="AN23" s="2778"/>
    </row>
    <row r="24" spans="1:41" ht="12.65" customHeight="1">
      <c r="A24" s="2766"/>
      <c r="B24" s="2766"/>
      <c r="C24" s="2766"/>
      <c r="D24" s="2766"/>
      <c r="E24" s="2766"/>
      <c r="F24" s="2766"/>
      <c r="G24" s="2766"/>
      <c r="H24" s="2766"/>
      <c r="I24" s="2766"/>
      <c r="J24" s="2766"/>
      <c r="K24" s="2766"/>
      <c r="L24" s="2766"/>
      <c r="M24" s="2766"/>
      <c r="N24" s="2776"/>
      <c r="O24" s="2777"/>
      <c r="P24" s="2777"/>
      <c r="Q24" s="2777"/>
      <c r="R24" s="2777"/>
      <c r="S24" s="2777"/>
      <c r="T24" s="2777"/>
      <c r="U24" s="2777"/>
      <c r="V24" s="2777"/>
      <c r="W24" s="2777"/>
      <c r="X24" s="2777"/>
      <c r="Y24" s="2777"/>
      <c r="Z24" s="2777"/>
      <c r="AA24" s="2777"/>
      <c r="AB24" s="2777"/>
      <c r="AC24" s="2777"/>
      <c r="AD24" s="2777"/>
      <c r="AE24" s="2777"/>
      <c r="AF24" s="2777"/>
      <c r="AG24" s="2777"/>
      <c r="AH24" s="2777"/>
      <c r="AI24" s="2777"/>
      <c r="AJ24" s="2777"/>
      <c r="AK24" s="2777"/>
      <c r="AL24" s="2777"/>
      <c r="AM24" s="2777"/>
      <c r="AN24" s="2778"/>
    </row>
    <row r="25" spans="1:41" ht="12.65" customHeight="1">
      <c r="A25" s="2766"/>
      <c r="B25" s="2766"/>
      <c r="C25" s="2766"/>
      <c r="D25" s="2766"/>
      <c r="E25" s="2766"/>
      <c r="F25" s="2766"/>
      <c r="G25" s="2766"/>
      <c r="H25" s="2766"/>
      <c r="I25" s="2766"/>
      <c r="J25" s="2766"/>
      <c r="K25" s="2766"/>
      <c r="L25" s="2766"/>
      <c r="M25" s="2766"/>
      <c r="N25" s="2776"/>
      <c r="O25" s="2777"/>
      <c r="P25" s="2777"/>
      <c r="Q25" s="2777"/>
      <c r="R25" s="2777"/>
      <c r="S25" s="2777"/>
      <c r="T25" s="2777"/>
      <c r="U25" s="2777"/>
      <c r="V25" s="2777"/>
      <c r="W25" s="2777"/>
      <c r="X25" s="2777"/>
      <c r="Y25" s="2777"/>
      <c r="Z25" s="2777"/>
      <c r="AA25" s="2777"/>
      <c r="AB25" s="2777"/>
      <c r="AC25" s="2777"/>
      <c r="AD25" s="2777"/>
      <c r="AE25" s="2777"/>
      <c r="AF25" s="2777"/>
      <c r="AG25" s="2777"/>
      <c r="AH25" s="2777"/>
      <c r="AI25" s="2777"/>
      <c r="AJ25" s="2777"/>
      <c r="AK25" s="2777"/>
      <c r="AL25" s="2777"/>
      <c r="AM25" s="2777"/>
      <c r="AN25" s="2778"/>
    </row>
    <row r="26" spans="1:41" ht="12.65" customHeight="1">
      <c r="A26" s="2766"/>
      <c r="B26" s="2766"/>
      <c r="C26" s="2766"/>
      <c r="D26" s="2766"/>
      <c r="E26" s="2766"/>
      <c r="F26" s="2766"/>
      <c r="G26" s="2766"/>
      <c r="H26" s="2766"/>
      <c r="I26" s="2766"/>
      <c r="J26" s="2766"/>
      <c r="K26" s="2766"/>
      <c r="L26" s="2766"/>
      <c r="M26" s="2766"/>
      <c r="N26" s="2776"/>
      <c r="O26" s="2777"/>
      <c r="P26" s="2777"/>
      <c r="Q26" s="2777"/>
      <c r="R26" s="2777"/>
      <c r="S26" s="2777"/>
      <c r="T26" s="2777"/>
      <c r="U26" s="2777"/>
      <c r="V26" s="2777"/>
      <c r="W26" s="2777"/>
      <c r="X26" s="2777"/>
      <c r="Y26" s="2777"/>
      <c r="Z26" s="2777"/>
      <c r="AA26" s="2777"/>
      <c r="AB26" s="2777"/>
      <c r="AC26" s="2777"/>
      <c r="AD26" s="2777"/>
      <c r="AE26" s="2777"/>
      <c r="AF26" s="2777"/>
      <c r="AG26" s="2777"/>
      <c r="AH26" s="2777"/>
      <c r="AI26" s="2777"/>
      <c r="AJ26" s="2777"/>
      <c r="AK26" s="2777"/>
      <c r="AL26" s="2777"/>
      <c r="AM26" s="2777"/>
      <c r="AN26" s="2778"/>
    </row>
    <row r="27" spans="1:41" ht="12.65" customHeight="1">
      <c r="A27" s="2766"/>
      <c r="B27" s="2766"/>
      <c r="C27" s="2766"/>
      <c r="D27" s="2766"/>
      <c r="E27" s="2766"/>
      <c r="F27" s="2766"/>
      <c r="G27" s="2766"/>
      <c r="H27" s="2766"/>
      <c r="I27" s="2766"/>
      <c r="J27" s="2766"/>
      <c r="K27" s="2766"/>
      <c r="L27" s="2766"/>
      <c r="M27" s="2766"/>
      <c r="N27" s="2776"/>
      <c r="O27" s="2777"/>
      <c r="P27" s="2777"/>
      <c r="Q27" s="2777"/>
      <c r="R27" s="2777"/>
      <c r="S27" s="2777"/>
      <c r="T27" s="2777"/>
      <c r="U27" s="2777"/>
      <c r="V27" s="2777"/>
      <c r="W27" s="2777"/>
      <c r="X27" s="2777"/>
      <c r="Y27" s="2777"/>
      <c r="Z27" s="2777"/>
      <c r="AA27" s="2777"/>
      <c r="AB27" s="2777"/>
      <c r="AC27" s="2777"/>
      <c r="AD27" s="2777"/>
      <c r="AE27" s="2777"/>
      <c r="AF27" s="2777"/>
      <c r="AG27" s="2777"/>
      <c r="AH27" s="2777"/>
      <c r="AI27" s="2777"/>
      <c r="AJ27" s="2777"/>
      <c r="AK27" s="2777"/>
      <c r="AL27" s="2777"/>
      <c r="AM27" s="2777"/>
      <c r="AN27" s="2778"/>
    </row>
    <row r="28" spans="1:41" ht="12.65" customHeight="1">
      <c r="A28" s="2766"/>
      <c r="B28" s="2766"/>
      <c r="C28" s="2766"/>
      <c r="D28" s="2766"/>
      <c r="E28" s="2766"/>
      <c r="F28" s="2766"/>
      <c r="G28" s="2766"/>
      <c r="H28" s="2766"/>
      <c r="I28" s="2766"/>
      <c r="J28" s="2766"/>
      <c r="K28" s="2766"/>
      <c r="L28" s="2766"/>
      <c r="M28" s="2766"/>
      <c r="N28" s="2776"/>
      <c r="O28" s="2777"/>
      <c r="P28" s="2777"/>
      <c r="Q28" s="2777"/>
      <c r="R28" s="2777"/>
      <c r="S28" s="2777"/>
      <c r="T28" s="2777"/>
      <c r="U28" s="2777"/>
      <c r="V28" s="2777"/>
      <c r="W28" s="2777"/>
      <c r="X28" s="2777"/>
      <c r="Y28" s="2777"/>
      <c r="Z28" s="2777"/>
      <c r="AA28" s="2777"/>
      <c r="AB28" s="2777"/>
      <c r="AC28" s="2777"/>
      <c r="AD28" s="2777"/>
      <c r="AE28" s="2777"/>
      <c r="AF28" s="2777"/>
      <c r="AG28" s="2777"/>
      <c r="AH28" s="2777"/>
      <c r="AI28" s="2777"/>
      <c r="AJ28" s="2777"/>
      <c r="AK28" s="2777"/>
      <c r="AL28" s="2777"/>
      <c r="AM28" s="2777"/>
      <c r="AN28" s="2778"/>
    </row>
    <row r="29" spans="1:41" ht="12.65" customHeight="1">
      <c r="A29" s="2766"/>
      <c r="B29" s="2766"/>
      <c r="C29" s="2766"/>
      <c r="D29" s="2766"/>
      <c r="E29" s="2766"/>
      <c r="F29" s="2766"/>
      <c r="G29" s="2766"/>
      <c r="H29" s="2766"/>
      <c r="I29" s="2766"/>
      <c r="J29" s="2766"/>
      <c r="K29" s="2766"/>
      <c r="L29" s="2766"/>
      <c r="M29" s="2766"/>
      <c r="N29" s="2779"/>
      <c r="O29" s="2780"/>
      <c r="P29" s="2780"/>
      <c r="Q29" s="2780"/>
      <c r="R29" s="2780"/>
      <c r="S29" s="2780"/>
      <c r="T29" s="2780"/>
      <c r="U29" s="2780"/>
      <c r="V29" s="2780"/>
      <c r="W29" s="2780"/>
      <c r="X29" s="2780"/>
      <c r="Y29" s="2780"/>
      <c r="Z29" s="2780"/>
      <c r="AA29" s="2780"/>
      <c r="AB29" s="2780"/>
      <c r="AC29" s="2780"/>
      <c r="AD29" s="2780"/>
      <c r="AE29" s="2780"/>
      <c r="AF29" s="2780"/>
      <c r="AG29" s="2780"/>
      <c r="AH29" s="2780"/>
      <c r="AI29" s="2780"/>
      <c r="AJ29" s="2780"/>
      <c r="AK29" s="2780"/>
      <c r="AL29" s="2780"/>
      <c r="AM29" s="2780"/>
      <c r="AN29" s="2781"/>
    </row>
    <row r="30" spans="1:41" ht="12.65" customHeight="1">
      <c r="A30" s="2710" t="s">
        <v>2180</v>
      </c>
      <c r="B30" s="2710"/>
      <c r="C30" s="2710"/>
      <c r="D30" s="2710"/>
      <c r="E30" s="2710"/>
      <c r="F30" s="2710"/>
      <c r="G30" s="2710"/>
      <c r="H30" s="2710"/>
      <c r="I30" s="2710"/>
      <c r="J30" s="2710"/>
      <c r="K30" s="2710"/>
      <c r="L30" s="2710"/>
      <c r="M30" s="2710"/>
      <c r="N30" s="2763" t="s">
        <v>2181</v>
      </c>
      <c r="O30" s="2763"/>
      <c r="P30" s="2763" t="s">
        <v>2316</v>
      </c>
      <c r="Q30" s="2763"/>
      <c r="R30" s="2764"/>
      <c r="S30" s="2764"/>
      <c r="T30" s="2763" t="s">
        <v>258</v>
      </c>
      <c r="U30" s="2763"/>
      <c r="V30" s="2764"/>
      <c r="W30" s="2764"/>
      <c r="X30" s="2763" t="s">
        <v>2147</v>
      </c>
      <c r="Y30" s="2763"/>
      <c r="Z30" s="2764"/>
      <c r="AA30" s="2764"/>
      <c r="AB30" s="2763" t="s">
        <v>260</v>
      </c>
      <c r="AC30" s="2763"/>
      <c r="AD30" s="2765" t="s">
        <v>2182</v>
      </c>
      <c r="AE30" s="2765"/>
      <c r="AF30" s="2765"/>
      <c r="AG30" s="2765"/>
      <c r="AH30" s="2765"/>
      <c r="AI30" s="2765"/>
      <c r="AJ30" s="867"/>
      <c r="AK30" s="866"/>
      <c r="AL30" s="866"/>
      <c r="AM30" s="866"/>
      <c r="AN30" s="868"/>
    </row>
    <row r="31" spans="1:41" ht="12.65" customHeight="1">
      <c r="A31" s="2710"/>
      <c r="B31" s="2710"/>
      <c r="C31" s="2710"/>
      <c r="D31" s="2710"/>
      <c r="E31" s="2710"/>
      <c r="F31" s="2710"/>
      <c r="G31" s="2710"/>
      <c r="H31" s="2710"/>
      <c r="I31" s="2710"/>
      <c r="J31" s="2710"/>
      <c r="K31" s="2710"/>
      <c r="L31" s="2710"/>
      <c r="M31" s="2710"/>
      <c r="N31" s="2760" t="s">
        <v>2183</v>
      </c>
      <c r="O31" s="2760"/>
      <c r="P31" s="2760" t="s">
        <v>2317</v>
      </c>
      <c r="Q31" s="2760"/>
      <c r="R31" s="2759"/>
      <c r="S31" s="2759"/>
      <c r="T31" s="2760" t="s">
        <v>258</v>
      </c>
      <c r="U31" s="2760"/>
      <c r="V31" s="2759"/>
      <c r="W31" s="2759"/>
      <c r="X31" s="2760" t="s">
        <v>2147</v>
      </c>
      <c r="Y31" s="2760"/>
      <c r="Z31" s="2759"/>
      <c r="AA31" s="2759"/>
      <c r="AB31" s="2760" t="s">
        <v>260</v>
      </c>
      <c r="AC31" s="2761"/>
      <c r="AD31" s="2754" t="s">
        <v>2184</v>
      </c>
      <c r="AE31" s="2754"/>
      <c r="AF31" s="2754"/>
      <c r="AG31" s="2754"/>
      <c r="AH31" s="2754"/>
      <c r="AI31" s="2709"/>
      <c r="AJ31" s="863"/>
      <c r="AK31" s="864"/>
      <c r="AL31" s="864"/>
      <c r="AM31" s="864"/>
      <c r="AN31" s="865"/>
      <c r="AO31" s="221" t="s">
        <v>2224</v>
      </c>
    </row>
    <row r="32" spans="1:41" ht="12.65" customHeight="1">
      <c r="A32" s="2710" t="s">
        <v>2185</v>
      </c>
      <c r="B32" s="2710"/>
      <c r="C32" s="2710"/>
      <c r="D32" s="2710"/>
      <c r="E32" s="2710"/>
      <c r="F32" s="2710"/>
      <c r="G32" s="2710"/>
      <c r="H32" s="2710"/>
      <c r="I32" s="2710"/>
      <c r="J32" s="2710"/>
      <c r="K32" s="2710"/>
      <c r="L32" s="2710"/>
      <c r="M32" s="2710"/>
      <c r="N32" s="2762" t="s">
        <v>2186</v>
      </c>
      <c r="O32" s="2709"/>
      <c r="P32" s="2709"/>
      <c r="Q32" s="2709"/>
      <c r="R32" s="2709"/>
      <c r="S32" s="2709"/>
      <c r="T32" s="2709"/>
      <c r="U32" s="2709"/>
      <c r="V32" s="2709"/>
      <c r="W32" s="2709"/>
      <c r="X32" s="2709"/>
      <c r="Y32" s="2709"/>
      <c r="Z32" s="2709"/>
      <c r="AA32" s="2709"/>
      <c r="AB32" s="2709"/>
      <c r="AC32" s="2709"/>
      <c r="AD32" s="2709" t="s">
        <v>2187</v>
      </c>
      <c r="AE32" s="2709"/>
      <c r="AF32" s="2709"/>
      <c r="AG32" s="2709"/>
      <c r="AH32" s="2709"/>
      <c r="AI32" s="2709"/>
      <c r="AJ32" s="2755"/>
      <c r="AK32" s="2755"/>
      <c r="AL32" s="2755"/>
      <c r="AM32" s="2755"/>
      <c r="AN32" s="2755"/>
      <c r="AO32" s="221" t="s">
        <v>2225</v>
      </c>
    </row>
    <row r="33" spans="1:41" ht="12.65" customHeight="1">
      <c r="A33" s="2710"/>
      <c r="B33" s="2710"/>
      <c r="C33" s="2710"/>
      <c r="D33" s="2710"/>
      <c r="E33" s="2710"/>
      <c r="F33" s="2710"/>
      <c r="G33" s="2710"/>
      <c r="H33" s="2710"/>
      <c r="I33" s="2710"/>
      <c r="J33" s="2710"/>
      <c r="K33" s="2710"/>
      <c r="L33" s="2710"/>
      <c r="M33" s="2710"/>
      <c r="N33" s="2757"/>
      <c r="O33" s="2709"/>
      <c r="P33" s="2709"/>
      <c r="Q33" s="2709"/>
      <c r="R33" s="2709"/>
      <c r="S33" s="2709"/>
      <c r="T33" s="2709"/>
      <c r="U33" s="2709"/>
      <c r="V33" s="2709"/>
      <c r="W33" s="2709"/>
      <c r="X33" s="2709"/>
      <c r="Y33" s="2709"/>
      <c r="Z33" s="2709"/>
      <c r="AA33" s="2709"/>
      <c r="AB33" s="2709"/>
      <c r="AC33" s="2709"/>
      <c r="AD33" s="2709"/>
      <c r="AE33" s="2709"/>
      <c r="AF33" s="2709"/>
      <c r="AG33" s="2709"/>
      <c r="AH33" s="2709"/>
      <c r="AI33" s="2709"/>
      <c r="AJ33" s="2755"/>
      <c r="AK33" s="2755"/>
      <c r="AL33" s="2755"/>
      <c r="AM33" s="2755"/>
      <c r="AN33" s="2755"/>
      <c r="AO33" s="221" t="s">
        <v>2226</v>
      </c>
    </row>
    <row r="34" spans="1:41" ht="12.65" customHeight="1">
      <c r="A34" s="2710"/>
      <c r="B34" s="2710"/>
      <c r="C34" s="2710"/>
      <c r="D34" s="2710"/>
      <c r="E34" s="2710"/>
      <c r="F34" s="2710"/>
      <c r="G34" s="2710"/>
      <c r="H34" s="2710"/>
      <c r="I34" s="2710"/>
      <c r="J34" s="2710"/>
      <c r="K34" s="2710"/>
      <c r="L34" s="2710"/>
      <c r="M34" s="2710"/>
      <c r="N34" s="2757"/>
      <c r="O34" s="2709"/>
      <c r="P34" s="2709"/>
      <c r="Q34" s="2709"/>
      <c r="R34" s="2709"/>
      <c r="S34" s="2709"/>
      <c r="T34" s="2709"/>
      <c r="U34" s="2709"/>
      <c r="V34" s="2709"/>
      <c r="W34" s="2709"/>
      <c r="X34" s="2709"/>
      <c r="Y34" s="2709"/>
      <c r="Z34" s="2709"/>
      <c r="AA34" s="2709"/>
      <c r="AB34" s="2709"/>
      <c r="AC34" s="2709"/>
      <c r="AD34" s="2709"/>
      <c r="AE34" s="2709"/>
      <c r="AF34" s="2709"/>
      <c r="AG34" s="2709"/>
      <c r="AH34" s="2709"/>
      <c r="AI34" s="2709"/>
      <c r="AJ34" s="2755"/>
      <c r="AK34" s="2755"/>
      <c r="AL34" s="2755"/>
      <c r="AM34" s="2755"/>
      <c r="AN34" s="2755"/>
    </row>
    <row r="35" spans="1:41" ht="12.65" customHeight="1">
      <c r="A35" s="2710"/>
      <c r="B35" s="2710"/>
      <c r="C35" s="2710"/>
      <c r="D35" s="2710"/>
      <c r="E35" s="2710"/>
      <c r="F35" s="2710"/>
      <c r="G35" s="2710"/>
      <c r="H35" s="2710"/>
      <c r="I35" s="2710"/>
      <c r="J35" s="2710"/>
      <c r="K35" s="2710"/>
      <c r="L35" s="2710"/>
      <c r="M35" s="2710"/>
      <c r="N35" s="2757"/>
      <c r="O35" s="2709"/>
      <c r="P35" s="2709"/>
      <c r="Q35" s="2709"/>
      <c r="R35" s="2709"/>
      <c r="S35" s="2709"/>
      <c r="T35" s="2709"/>
      <c r="U35" s="2709"/>
      <c r="V35" s="2709"/>
      <c r="W35" s="2709"/>
      <c r="X35" s="2709"/>
      <c r="Y35" s="2709"/>
      <c r="Z35" s="2709"/>
      <c r="AA35" s="2709"/>
      <c r="AB35" s="2709"/>
      <c r="AC35" s="2709"/>
      <c r="AD35" s="2709"/>
      <c r="AE35" s="2709"/>
      <c r="AF35" s="2709"/>
      <c r="AG35" s="2709"/>
      <c r="AH35" s="2709"/>
      <c r="AI35" s="2709"/>
      <c r="AJ35" s="2755"/>
      <c r="AK35" s="2755"/>
      <c r="AL35" s="2755"/>
      <c r="AM35" s="2755"/>
      <c r="AN35" s="2755"/>
      <c r="AO35" s="221" t="s">
        <v>2227</v>
      </c>
    </row>
    <row r="36" spans="1:41" ht="12.65" customHeight="1">
      <c r="A36" s="2710"/>
      <c r="B36" s="2710"/>
      <c r="C36" s="2710"/>
      <c r="D36" s="2710"/>
      <c r="E36" s="2710"/>
      <c r="F36" s="2710"/>
      <c r="G36" s="2710"/>
      <c r="H36" s="2710"/>
      <c r="I36" s="2710"/>
      <c r="J36" s="2710"/>
      <c r="K36" s="2710"/>
      <c r="L36" s="2710"/>
      <c r="M36" s="2710"/>
      <c r="N36" s="2757"/>
      <c r="O36" s="2709"/>
      <c r="P36" s="2709"/>
      <c r="Q36" s="2709"/>
      <c r="R36" s="2709"/>
      <c r="S36" s="2709"/>
      <c r="T36" s="2709"/>
      <c r="U36" s="2709"/>
      <c r="V36" s="2709"/>
      <c r="W36" s="2709"/>
      <c r="X36" s="2709"/>
      <c r="Y36" s="2709"/>
      <c r="Z36" s="2709"/>
      <c r="AA36" s="2709"/>
      <c r="AB36" s="2709"/>
      <c r="AC36" s="2709"/>
      <c r="AD36" s="2709"/>
      <c r="AE36" s="2709"/>
      <c r="AF36" s="2709"/>
      <c r="AG36" s="2709"/>
      <c r="AH36" s="2709"/>
      <c r="AI36" s="2709"/>
      <c r="AJ36" s="2755"/>
      <c r="AK36" s="2755"/>
      <c r="AL36" s="2755"/>
      <c r="AM36" s="2755"/>
      <c r="AN36" s="2755"/>
    </row>
    <row r="37" spans="1:41" ht="12.65" customHeight="1">
      <c r="A37" s="2709" t="s">
        <v>2188</v>
      </c>
      <c r="B37" s="2709"/>
      <c r="C37" s="2709"/>
      <c r="D37" s="2709"/>
      <c r="E37" s="2709"/>
      <c r="F37" s="2709"/>
      <c r="G37" s="2709"/>
      <c r="H37" s="2709"/>
      <c r="I37" s="2709"/>
      <c r="J37" s="2709"/>
      <c r="K37" s="2709"/>
      <c r="L37" s="2709"/>
      <c r="M37" s="2709"/>
      <c r="N37" s="2757" t="s">
        <v>2189</v>
      </c>
      <c r="O37" s="2709"/>
      <c r="P37" s="2709"/>
      <c r="Q37" s="2709"/>
      <c r="R37" s="2709"/>
      <c r="S37" s="2709"/>
      <c r="T37" s="2709"/>
      <c r="U37" s="2709"/>
      <c r="V37" s="2709"/>
      <c r="W37" s="2709"/>
      <c r="X37" s="2709"/>
      <c r="Y37" s="2709"/>
      <c r="Z37" s="2709"/>
      <c r="AA37" s="2709"/>
      <c r="AB37" s="2709"/>
      <c r="AC37" s="2709"/>
      <c r="AD37" s="2709"/>
      <c r="AE37" s="2709"/>
      <c r="AF37" s="2709"/>
      <c r="AG37" s="2709"/>
      <c r="AH37" s="2709"/>
      <c r="AI37" s="2709"/>
      <c r="AJ37" s="2755"/>
      <c r="AK37" s="2755"/>
      <c r="AL37" s="2755"/>
      <c r="AM37" s="2755"/>
      <c r="AN37" s="2755"/>
    </row>
    <row r="38" spans="1:41" ht="12.65" customHeight="1">
      <c r="A38" s="2709" t="s">
        <v>2190</v>
      </c>
      <c r="B38" s="2709"/>
      <c r="C38" s="2709"/>
      <c r="D38" s="2709"/>
      <c r="E38" s="2709"/>
      <c r="F38" s="2709"/>
      <c r="G38" s="2709"/>
      <c r="H38" s="2709"/>
      <c r="I38" s="2709"/>
      <c r="J38" s="2709"/>
      <c r="K38" s="2709"/>
      <c r="L38" s="2709"/>
      <c r="M38" s="2709"/>
      <c r="N38" s="2758"/>
      <c r="O38" s="2758"/>
      <c r="P38" s="2758"/>
      <c r="Q38" s="2758"/>
      <c r="R38" s="2758"/>
      <c r="S38" s="2758"/>
      <c r="T38" s="2758"/>
      <c r="U38" s="2758"/>
      <c r="V38" s="2758"/>
      <c r="W38" s="2758"/>
      <c r="X38" s="2758"/>
      <c r="Y38" s="2758"/>
      <c r="Z38" s="2758"/>
      <c r="AA38" s="2758"/>
      <c r="AB38" s="2758" t="s">
        <v>2191</v>
      </c>
      <c r="AC38" s="2757"/>
      <c r="AD38" s="2709"/>
      <c r="AE38" s="2709"/>
      <c r="AF38" s="2709"/>
      <c r="AG38" s="2709"/>
      <c r="AH38" s="2709"/>
      <c r="AI38" s="2709"/>
      <c r="AJ38" s="2755"/>
      <c r="AK38" s="2755"/>
      <c r="AL38" s="2755"/>
      <c r="AM38" s="2755"/>
      <c r="AN38" s="2755"/>
    </row>
    <row r="39" spans="1:41" ht="12.65" customHeight="1">
      <c r="A39" s="2709" t="s">
        <v>2192</v>
      </c>
      <c r="B39" s="2709"/>
      <c r="C39" s="2709"/>
      <c r="D39" s="2709"/>
      <c r="E39" s="2709"/>
      <c r="F39" s="2709"/>
      <c r="G39" s="2709"/>
      <c r="H39" s="2709"/>
      <c r="I39" s="2709"/>
      <c r="J39" s="2709"/>
      <c r="K39" s="2709"/>
      <c r="L39" s="2709"/>
      <c r="M39" s="2709"/>
      <c r="N39" s="2758" t="s">
        <v>2193</v>
      </c>
      <c r="O39" s="2758"/>
      <c r="P39" s="2758"/>
      <c r="Q39" s="2758"/>
      <c r="R39" s="2758"/>
      <c r="S39" s="2758"/>
      <c r="T39" s="2758"/>
      <c r="U39" s="2758"/>
      <c r="V39" s="2758"/>
      <c r="W39" s="2758"/>
      <c r="X39" s="2758"/>
      <c r="Y39" s="2758"/>
      <c r="Z39" s="2758"/>
      <c r="AA39" s="2758"/>
      <c r="AB39" s="2758"/>
      <c r="AC39" s="2757"/>
      <c r="AD39" s="2709"/>
      <c r="AE39" s="2709"/>
      <c r="AF39" s="2709"/>
      <c r="AG39" s="2709"/>
      <c r="AH39" s="2709"/>
      <c r="AI39" s="2709"/>
      <c r="AJ39" s="2755"/>
      <c r="AK39" s="2755"/>
      <c r="AL39" s="2755"/>
      <c r="AM39" s="2755"/>
      <c r="AN39" s="2755"/>
    </row>
    <row r="40" spans="1:41" ht="12.65" customHeight="1">
      <c r="A40" s="2753" t="s">
        <v>2194</v>
      </c>
      <c r="B40" s="2753"/>
      <c r="C40" s="2710" t="s">
        <v>2195</v>
      </c>
      <c r="D40" s="2710"/>
      <c r="E40" s="2710"/>
      <c r="F40" s="2710"/>
      <c r="G40" s="2710"/>
      <c r="H40" s="2710"/>
      <c r="I40" s="2710"/>
      <c r="J40" s="2710"/>
      <c r="K40" s="2710"/>
      <c r="L40" s="2710"/>
      <c r="M40" s="2710"/>
      <c r="N40" s="264" t="s">
        <v>2196</v>
      </c>
      <c r="O40" s="264"/>
      <c r="P40" s="264"/>
      <c r="Q40" s="264"/>
      <c r="R40" s="264"/>
      <c r="S40" s="264"/>
      <c r="T40" s="264"/>
      <c r="U40" s="264"/>
      <c r="V40" s="264"/>
      <c r="W40" s="264"/>
      <c r="X40" s="264"/>
      <c r="Y40" s="264"/>
      <c r="Z40" s="264"/>
      <c r="AA40" s="264"/>
      <c r="AB40" s="264"/>
      <c r="AC40" s="265"/>
      <c r="AD40" s="2709" t="s">
        <v>2197</v>
      </c>
      <c r="AE40" s="2709"/>
      <c r="AF40" s="2709"/>
      <c r="AG40" s="2709"/>
      <c r="AH40" s="2709"/>
      <c r="AI40" s="2709"/>
      <c r="AJ40" s="2755"/>
      <c r="AK40" s="2755"/>
      <c r="AL40" s="2755"/>
      <c r="AM40" s="2755"/>
      <c r="AN40" s="2755"/>
    </row>
    <row r="41" spans="1:41" ht="12.65" customHeight="1">
      <c r="A41" s="2753"/>
      <c r="B41" s="2753"/>
      <c r="C41" s="2710"/>
      <c r="D41" s="2710"/>
      <c r="E41" s="2710"/>
      <c r="F41" s="2710"/>
      <c r="G41" s="2710"/>
      <c r="H41" s="2710"/>
      <c r="I41" s="2710"/>
      <c r="J41" s="2710"/>
      <c r="K41" s="2710"/>
      <c r="L41" s="2710"/>
      <c r="M41" s="2710"/>
      <c r="N41" s="268" t="s">
        <v>2198</v>
      </c>
      <c r="O41" s="266"/>
      <c r="P41" s="266"/>
      <c r="Q41" s="866"/>
      <c r="R41" s="2737"/>
      <c r="S41" s="2737"/>
      <c r="T41" s="2737"/>
      <c r="U41" s="2737"/>
      <c r="V41" s="2737" t="s">
        <v>2199</v>
      </c>
      <c r="W41" s="2737"/>
      <c r="X41" s="2737"/>
      <c r="Y41" s="2737"/>
      <c r="Z41" s="2737"/>
      <c r="AA41" s="266" t="s">
        <v>2200</v>
      </c>
      <c r="AB41" s="266"/>
      <c r="AC41" s="267"/>
      <c r="AD41" s="2709"/>
      <c r="AE41" s="2709"/>
      <c r="AF41" s="2709"/>
      <c r="AG41" s="2709"/>
      <c r="AH41" s="2709"/>
      <c r="AI41" s="2709"/>
      <c r="AJ41" s="2755"/>
      <c r="AK41" s="2755"/>
      <c r="AL41" s="2755"/>
      <c r="AM41" s="2755"/>
      <c r="AN41" s="2755"/>
    </row>
    <row r="42" spans="1:41" ht="12.65" customHeight="1">
      <c r="A42" s="2753"/>
      <c r="B42" s="2753"/>
      <c r="C42" s="2710"/>
      <c r="D42" s="2710"/>
      <c r="E42" s="2710"/>
      <c r="F42" s="2710"/>
      <c r="G42" s="2710"/>
      <c r="H42" s="2710"/>
      <c r="I42" s="2710"/>
      <c r="J42" s="2710"/>
      <c r="K42" s="2710"/>
      <c r="L42" s="2710"/>
      <c r="M42" s="2710"/>
      <c r="N42" s="266" t="s">
        <v>2201</v>
      </c>
      <c r="O42" s="266"/>
      <c r="P42" s="266"/>
      <c r="Q42" s="266"/>
      <c r="R42" s="266"/>
      <c r="S42" s="266"/>
      <c r="T42" s="266"/>
      <c r="U42" s="266"/>
      <c r="V42" s="266"/>
      <c r="W42" s="266"/>
      <c r="X42" s="266"/>
      <c r="Y42" s="266"/>
      <c r="Z42" s="266"/>
      <c r="AA42" s="266"/>
      <c r="AB42" s="266"/>
      <c r="AC42" s="267"/>
      <c r="AD42" s="2754"/>
      <c r="AE42" s="2754"/>
      <c r="AF42" s="2754"/>
      <c r="AG42" s="2754"/>
      <c r="AH42" s="2754"/>
      <c r="AI42" s="2754"/>
      <c r="AJ42" s="2756"/>
      <c r="AK42" s="2756"/>
      <c r="AL42" s="2756"/>
      <c r="AM42" s="2756"/>
      <c r="AN42" s="2756"/>
    </row>
    <row r="43" spans="1:41" ht="12.65" customHeight="1">
      <c r="A43" s="2753"/>
      <c r="B43" s="2753"/>
      <c r="C43" s="2710" t="s">
        <v>2465</v>
      </c>
      <c r="D43" s="2710"/>
      <c r="E43" s="2710"/>
      <c r="F43" s="2710"/>
      <c r="G43" s="2710"/>
      <c r="H43" s="2710"/>
      <c r="I43" s="2710"/>
      <c r="J43" s="2710"/>
      <c r="K43" s="2710"/>
      <c r="L43" s="2710"/>
      <c r="M43" s="2710"/>
      <c r="N43" s="2749">
        <f>一括入力シート!B54</f>
        <v>0</v>
      </c>
      <c r="O43" s="2749"/>
      <c r="P43" s="2749"/>
      <c r="Q43" s="2749"/>
      <c r="R43" s="2749"/>
      <c r="S43" s="2749"/>
      <c r="T43" s="2749"/>
      <c r="U43" s="2749"/>
      <c r="V43" s="2749"/>
      <c r="W43" s="2749"/>
      <c r="X43" s="2749"/>
      <c r="Y43" s="2749"/>
      <c r="Z43" s="2749"/>
      <c r="AA43" s="2749"/>
      <c r="AB43" s="2749"/>
      <c r="AC43" s="2749"/>
      <c r="AD43" s="2749"/>
      <c r="AE43" s="2749"/>
      <c r="AF43" s="2749"/>
      <c r="AG43" s="2749"/>
      <c r="AH43" s="2749"/>
      <c r="AI43" s="2749"/>
      <c r="AJ43" s="2749"/>
      <c r="AK43" s="2749"/>
      <c r="AL43" s="2749"/>
      <c r="AM43" s="2749"/>
      <c r="AN43" s="2750"/>
    </row>
    <row r="44" spans="1:41" ht="12.65" customHeight="1">
      <c r="A44" s="2753"/>
      <c r="B44" s="2753"/>
      <c r="C44" s="2710"/>
      <c r="D44" s="2710"/>
      <c r="E44" s="2710"/>
      <c r="F44" s="2710"/>
      <c r="G44" s="2710"/>
      <c r="H44" s="2710"/>
      <c r="I44" s="2710"/>
      <c r="J44" s="2710"/>
      <c r="K44" s="2710"/>
      <c r="L44" s="2710"/>
      <c r="M44" s="2710"/>
      <c r="N44" s="2751"/>
      <c r="O44" s="2751"/>
      <c r="P44" s="2751"/>
      <c r="Q44" s="2751"/>
      <c r="R44" s="2751"/>
      <c r="S44" s="2751"/>
      <c r="T44" s="2751"/>
      <c r="U44" s="2751"/>
      <c r="V44" s="2751"/>
      <c r="W44" s="2751"/>
      <c r="X44" s="2751"/>
      <c r="Y44" s="2751"/>
      <c r="Z44" s="2751"/>
      <c r="AA44" s="2751"/>
      <c r="AB44" s="2751"/>
      <c r="AC44" s="2751"/>
      <c r="AD44" s="2751"/>
      <c r="AE44" s="2751"/>
      <c r="AF44" s="2751"/>
      <c r="AG44" s="2751"/>
      <c r="AH44" s="2751"/>
      <c r="AI44" s="2751"/>
      <c r="AJ44" s="2751"/>
      <c r="AK44" s="2751"/>
      <c r="AL44" s="2751"/>
      <c r="AM44" s="2751"/>
      <c r="AN44" s="2752"/>
    </row>
    <row r="45" spans="1:41" ht="12.65" customHeight="1">
      <c r="A45" s="2753"/>
      <c r="B45" s="2753"/>
      <c r="C45" s="2710"/>
      <c r="D45" s="2710"/>
      <c r="E45" s="2710"/>
      <c r="F45" s="2710"/>
      <c r="G45" s="2710"/>
      <c r="H45" s="2710"/>
      <c r="I45" s="2710"/>
      <c r="J45" s="2710"/>
      <c r="K45" s="2710"/>
      <c r="L45" s="2710"/>
      <c r="M45" s="2710"/>
      <c r="N45" s="2751"/>
      <c r="O45" s="2751"/>
      <c r="P45" s="2751"/>
      <c r="Q45" s="2751"/>
      <c r="R45" s="2751"/>
      <c r="S45" s="2751"/>
      <c r="T45" s="2751"/>
      <c r="U45" s="2751"/>
      <c r="V45" s="2751"/>
      <c r="W45" s="2751"/>
      <c r="X45" s="2751"/>
      <c r="Y45" s="2751"/>
      <c r="Z45" s="2751"/>
      <c r="AA45" s="2751"/>
      <c r="AB45" s="2751"/>
      <c r="AC45" s="2751"/>
      <c r="AD45" s="2751"/>
      <c r="AE45" s="2751"/>
      <c r="AF45" s="2751"/>
      <c r="AG45" s="2751"/>
      <c r="AH45" s="2751"/>
      <c r="AI45" s="2751"/>
      <c r="AJ45" s="2751"/>
      <c r="AK45" s="2751"/>
      <c r="AL45" s="2751"/>
      <c r="AM45" s="2751"/>
      <c r="AN45" s="2752"/>
    </row>
    <row r="46" spans="1:41" ht="12.65" customHeight="1">
      <c r="A46" s="2753"/>
      <c r="B46" s="2753"/>
      <c r="C46" s="2710"/>
      <c r="D46" s="2710"/>
      <c r="E46" s="2710"/>
      <c r="F46" s="2710"/>
      <c r="G46" s="2710"/>
      <c r="H46" s="2710"/>
      <c r="I46" s="2710"/>
      <c r="J46" s="2710"/>
      <c r="K46" s="2710"/>
      <c r="L46" s="2710"/>
      <c r="M46" s="2710"/>
      <c r="N46" s="866"/>
      <c r="O46" s="866"/>
      <c r="P46" s="866"/>
      <c r="Q46" s="866"/>
      <c r="R46" s="866"/>
      <c r="S46" s="866"/>
      <c r="T46" s="866"/>
      <c r="U46" s="866"/>
      <c r="V46" s="2737" t="s">
        <v>1184</v>
      </c>
      <c r="W46" s="2737"/>
      <c r="X46" s="859" t="s">
        <v>2176</v>
      </c>
      <c r="Y46" s="2739"/>
      <c r="Z46" s="2740"/>
      <c r="AA46" s="2740"/>
      <c r="AB46" s="859" t="s">
        <v>2202</v>
      </c>
      <c r="AC46" s="2739"/>
      <c r="AD46" s="2740"/>
      <c r="AE46" s="2740"/>
      <c r="AF46" s="2740"/>
      <c r="AG46" s="2737" t="s">
        <v>2203</v>
      </c>
      <c r="AH46" s="2737"/>
      <c r="AI46" s="2739"/>
      <c r="AJ46" s="2740"/>
      <c r="AK46" s="2740"/>
      <c r="AL46" s="2740"/>
      <c r="AM46" s="2737" t="s">
        <v>2178</v>
      </c>
      <c r="AN46" s="2738"/>
    </row>
    <row r="47" spans="1:41" ht="12.65" customHeight="1">
      <c r="A47" s="2753"/>
      <c r="B47" s="2753"/>
      <c r="C47" s="2710" t="s">
        <v>2204</v>
      </c>
      <c r="D47" s="2710"/>
      <c r="E47" s="2710"/>
      <c r="F47" s="2710"/>
      <c r="G47" s="2710"/>
      <c r="H47" s="2710"/>
      <c r="I47" s="2710"/>
      <c r="J47" s="2710"/>
      <c r="K47" s="2710"/>
      <c r="L47" s="2710"/>
      <c r="M47" s="2710"/>
      <c r="N47" s="2749"/>
      <c r="O47" s="2749"/>
      <c r="P47" s="2749"/>
      <c r="Q47" s="2749"/>
      <c r="R47" s="2749"/>
      <c r="S47" s="2749"/>
      <c r="T47" s="2749"/>
      <c r="U47" s="2749"/>
      <c r="V47" s="2749"/>
      <c r="W47" s="2749"/>
      <c r="X47" s="2749"/>
      <c r="Y47" s="2749"/>
      <c r="Z47" s="2749"/>
      <c r="AA47" s="2749"/>
      <c r="AB47" s="2749"/>
      <c r="AC47" s="2749"/>
      <c r="AD47" s="2749"/>
      <c r="AE47" s="2749"/>
      <c r="AF47" s="2749"/>
      <c r="AG47" s="2749"/>
      <c r="AH47" s="2749"/>
      <c r="AI47" s="2749"/>
      <c r="AJ47" s="2749"/>
      <c r="AK47" s="2749"/>
      <c r="AL47" s="2749"/>
      <c r="AM47" s="2749"/>
      <c r="AN47" s="2750"/>
    </row>
    <row r="48" spans="1:41" ht="12.65" customHeight="1">
      <c r="A48" s="2753"/>
      <c r="B48" s="2753"/>
      <c r="C48" s="2710"/>
      <c r="D48" s="2710"/>
      <c r="E48" s="2710"/>
      <c r="F48" s="2710"/>
      <c r="G48" s="2710"/>
      <c r="H48" s="2710"/>
      <c r="I48" s="2710"/>
      <c r="J48" s="2710"/>
      <c r="K48" s="2710"/>
      <c r="L48" s="2710"/>
      <c r="M48" s="2710"/>
      <c r="N48" s="2751"/>
      <c r="O48" s="2751"/>
      <c r="P48" s="2751"/>
      <c r="Q48" s="2751"/>
      <c r="R48" s="2751"/>
      <c r="S48" s="2751"/>
      <c r="T48" s="2751"/>
      <c r="U48" s="2751"/>
      <c r="V48" s="2751"/>
      <c r="W48" s="2751"/>
      <c r="X48" s="2751"/>
      <c r="Y48" s="2751"/>
      <c r="Z48" s="2751"/>
      <c r="AA48" s="2751"/>
      <c r="AB48" s="2751"/>
      <c r="AC48" s="2751"/>
      <c r="AD48" s="2751"/>
      <c r="AE48" s="2751"/>
      <c r="AF48" s="2751"/>
      <c r="AG48" s="2751"/>
      <c r="AH48" s="2751"/>
      <c r="AI48" s="2751"/>
      <c r="AJ48" s="2751"/>
      <c r="AK48" s="2751"/>
      <c r="AL48" s="2751"/>
      <c r="AM48" s="2751"/>
      <c r="AN48" s="2752"/>
    </row>
    <row r="49" spans="1:40" ht="12.65" customHeight="1">
      <c r="A49" s="2753"/>
      <c r="B49" s="2753"/>
      <c r="C49" s="2710"/>
      <c r="D49" s="2710"/>
      <c r="E49" s="2710"/>
      <c r="F49" s="2710"/>
      <c r="G49" s="2710"/>
      <c r="H49" s="2710"/>
      <c r="I49" s="2710"/>
      <c r="J49" s="2710"/>
      <c r="K49" s="2710"/>
      <c r="L49" s="2710"/>
      <c r="M49" s="2710"/>
      <c r="N49" s="2751"/>
      <c r="O49" s="2751"/>
      <c r="P49" s="2751"/>
      <c r="Q49" s="2751"/>
      <c r="R49" s="2751"/>
      <c r="S49" s="2751"/>
      <c r="T49" s="2751"/>
      <c r="U49" s="2751"/>
      <c r="V49" s="2751"/>
      <c r="W49" s="2751"/>
      <c r="X49" s="2751"/>
      <c r="Y49" s="2751"/>
      <c r="Z49" s="2751"/>
      <c r="AA49" s="2751"/>
      <c r="AB49" s="2751"/>
      <c r="AC49" s="2751"/>
      <c r="AD49" s="2751"/>
      <c r="AE49" s="2751"/>
      <c r="AF49" s="2751"/>
      <c r="AG49" s="2751"/>
      <c r="AH49" s="2751"/>
      <c r="AI49" s="2751"/>
      <c r="AJ49" s="2751"/>
      <c r="AK49" s="2751"/>
      <c r="AL49" s="2751"/>
      <c r="AM49" s="2751"/>
      <c r="AN49" s="2752"/>
    </row>
    <row r="50" spans="1:40" ht="12.65" customHeight="1">
      <c r="A50" s="2753"/>
      <c r="B50" s="2753"/>
      <c r="C50" s="2710"/>
      <c r="D50" s="2710"/>
      <c r="E50" s="2710"/>
      <c r="F50" s="2710"/>
      <c r="G50" s="2710"/>
      <c r="H50" s="2710"/>
      <c r="I50" s="2710"/>
      <c r="J50" s="2710"/>
      <c r="K50" s="2710"/>
      <c r="L50" s="2710"/>
      <c r="M50" s="2710"/>
      <c r="N50" s="866"/>
      <c r="O50" s="866"/>
      <c r="P50" s="866"/>
      <c r="Q50" s="866"/>
      <c r="R50" s="866"/>
      <c r="S50" s="866"/>
      <c r="T50" s="866"/>
      <c r="U50" s="866"/>
      <c r="V50" s="2737" t="s">
        <v>1184</v>
      </c>
      <c r="W50" s="2737"/>
      <c r="X50" s="859" t="s">
        <v>2176</v>
      </c>
      <c r="Y50" s="2739"/>
      <c r="Z50" s="2740"/>
      <c r="AA50" s="2740"/>
      <c r="AB50" s="859" t="s">
        <v>2202</v>
      </c>
      <c r="AC50" s="2739"/>
      <c r="AD50" s="2740"/>
      <c r="AE50" s="2740"/>
      <c r="AF50" s="2740"/>
      <c r="AG50" s="2737" t="s">
        <v>2203</v>
      </c>
      <c r="AH50" s="2737"/>
      <c r="AI50" s="2739"/>
      <c r="AJ50" s="2740"/>
      <c r="AK50" s="2740"/>
      <c r="AL50" s="2740"/>
      <c r="AM50" s="2737" t="s">
        <v>2178</v>
      </c>
      <c r="AN50" s="2738"/>
    </row>
    <row r="51" spans="1:40" ht="12.65" customHeight="1">
      <c r="A51" s="2741" t="s">
        <v>2466</v>
      </c>
      <c r="B51" s="2741"/>
      <c r="C51" s="2741"/>
      <c r="D51" s="2741"/>
      <c r="E51" s="2741"/>
      <c r="F51" s="2741"/>
      <c r="G51" s="2741"/>
      <c r="H51" s="2741"/>
      <c r="I51" s="2741"/>
      <c r="J51" s="2741"/>
      <c r="K51" s="2741"/>
      <c r="L51" s="2741"/>
      <c r="M51" s="2741"/>
      <c r="N51" s="2741"/>
      <c r="O51" s="2741"/>
      <c r="P51" s="2741"/>
      <c r="Q51" s="2741"/>
      <c r="R51" s="2741"/>
      <c r="S51" s="2741"/>
      <c r="T51" s="2741"/>
      <c r="U51" s="2741"/>
      <c r="V51" s="2741"/>
      <c r="W51" s="2741"/>
      <c r="X51" s="2741"/>
      <c r="Y51" s="2741"/>
      <c r="Z51" s="2741"/>
      <c r="AA51" s="2741"/>
      <c r="AB51" s="2741"/>
      <c r="AC51" s="2741"/>
      <c r="AD51" s="2741"/>
      <c r="AE51" s="2741"/>
      <c r="AF51" s="2741"/>
      <c r="AG51" s="2741"/>
      <c r="AH51" s="2741"/>
      <c r="AI51" s="2741"/>
      <c r="AJ51" s="2741"/>
      <c r="AK51" s="2741"/>
      <c r="AL51" s="2741"/>
      <c r="AM51" s="2741"/>
      <c r="AN51" s="2741"/>
    </row>
    <row r="52" spans="1:40" ht="12.65" customHeight="1">
      <c r="A52" s="2741"/>
      <c r="B52" s="2741"/>
      <c r="C52" s="2741"/>
      <c r="D52" s="2741"/>
      <c r="E52" s="2741"/>
      <c r="F52" s="2741"/>
      <c r="G52" s="2741"/>
      <c r="H52" s="2741"/>
      <c r="I52" s="2741"/>
      <c r="J52" s="2741"/>
      <c r="K52" s="2741"/>
      <c r="L52" s="2741"/>
      <c r="M52" s="2741"/>
      <c r="N52" s="2741"/>
      <c r="O52" s="2741"/>
      <c r="P52" s="2741"/>
      <c r="Q52" s="2741"/>
      <c r="R52" s="2741"/>
      <c r="S52" s="2741"/>
      <c r="T52" s="2741"/>
      <c r="U52" s="2741"/>
      <c r="V52" s="2741"/>
      <c r="W52" s="2741"/>
      <c r="X52" s="2741"/>
      <c r="Y52" s="2741"/>
      <c r="Z52" s="2741"/>
      <c r="AA52" s="2741"/>
      <c r="AB52" s="2741"/>
      <c r="AC52" s="2741"/>
      <c r="AD52" s="2741"/>
      <c r="AE52" s="2741"/>
      <c r="AF52" s="2741"/>
      <c r="AG52" s="2741"/>
      <c r="AH52" s="2741"/>
      <c r="AI52" s="2741"/>
      <c r="AJ52" s="2741"/>
      <c r="AK52" s="2741"/>
      <c r="AL52" s="2741"/>
      <c r="AM52" s="2741"/>
      <c r="AN52" s="2741"/>
    </row>
    <row r="53" spans="1:40" ht="12.65" customHeight="1">
      <c r="A53" s="2741"/>
      <c r="B53" s="2741"/>
      <c r="C53" s="2741"/>
      <c r="D53" s="2741"/>
      <c r="E53" s="2741"/>
      <c r="F53" s="2741"/>
      <c r="G53" s="2741"/>
      <c r="H53" s="2741"/>
      <c r="I53" s="2741"/>
      <c r="J53" s="2741"/>
      <c r="K53" s="2741"/>
      <c r="L53" s="2741"/>
      <c r="M53" s="2741"/>
      <c r="N53" s="2741"/>
      <c r="O53" s="2741"/>
      <c r="P53" s="2741"/>
      <c r="Q53" s="2741"/>
      <c r="R53" s="2741"/>
      <c r="S53" s="2741"/>
      <c r="T53" s="2741"/>
      <c r="U53" s="2741"/>
      <c r="V53" s="2741"/>
      <c r="W53" s="2741"/>
      <c r="X53" s="2741"/>
      <c r="Y53" s="2741"/>
      <c r="Z53" s="2741"/>
      <c r="AA53" s="2741"/>
      <c r="AB53" s="2741"/>
      <c r="AC53" s="2741"/>
      <c r="AD53" s="2741"/>
      <c r="AE53" s="2741"/>
      <c r="AF53" s="2741"/>
      <c r="AG53" s="2741"/>
      <c r="AH53" s="2741"/>
      <c r="AI53" s="2741"/>
      <c r="AJ53" s="2741"/>
      <c r="AK53" s="2741"/>
      <c r="AL53" s="2741"/>
      <c r="AM53" s="2741"/>
      <c r="AN53" s="2741"/>
    </row>
    <row r="54" spans="1:40" ht="12.65" customHeight="1">
      <c r="A54" s="2741"/>
      <c r="B54" s="2741"/>
      <c r="C54" s="2741"/>
      <c r="D54" s="2741"/>
      <c r="E54" s="2741"/>
      <c r="F54" s="2741"/>
      <c r="G54" s="2741"/>
      <c r="H54" s="2741"/>
      <c r="I54" s="2741"/>
      <c r="J54" s="2741"/>
      <c r="K54" s="2741"/>
      <c r="L54" s="2741"/>
      <c r="M54" s="2741"/>
      <c r="N54" s="2741"/>
      <c r="O54" s="2741"/>
      <c r="P54" s="2741"/>
      <c r="Q54" s="2741"/>
      <c r="R54" s="2741"/>
      <c r="S54" s="2741"/>
      <c r="T54" s="2741"/>
      <c r="U54" s="2741"/>
      <c r="V54" s="2741"/>
      <c r="W54" s="2741"/>
      <c r="X54" s="2741"/>
      <c r="Y54" s="2741"/>
      <c r="Z54" s="2741"/>
      <c r="AA54" s="2741"/>
      <c r="AB54" s="2741"/>
      <c r="AC54" s="2741"/>
      <c r="AD54" s="2741"/>
      <c r="AE54" s="2741"/>
      <c r="AF54" s="2741"/>
      <c r="AG54" s="2741"/>
      <c r="AH54" s="2741"/>
      <c r="AI54" s="2741"/>
      <c r="AJ54" s="2741"/>
      <c r="AK54" s="2741"/>
      <c r="AL54" s="2741"/>
      <c r="AM54" s="2741"/>
      <c r="AN54" s="2741"/>
    </row>
    <row r="55" spans="1:40" ht="12.65" customHeight="1">
      <c r="A55" s="2741"/>
      <c r="B55" s="2741"/>
      <c r="C55" s="2741"/>
      <c r="D55" s="2741"/>
      <c r="E55" s="2741"/>
      <c r="F55" s="2741"/>
      <c r="G55" s="2741"/>
      <c r="H55" s="2741"/>
      <c r="I55" s="2741"/>
      <c r="J55" s="2741"/>
      <c r="K55" s="2741"/>
      <c r="L55" s="2741"/>
      <c r="M55" s="2741"/>
      <c r="N55" s="2741"/>
      <c r="O55" s="2741"/>
      <c r="P55" s="2741"/>
      <c r="Q55" s="2741"/>
      <c r="R55" s="2741"/>
      <c r="S55" s="2741"/>
      <c r="T55" s="2741"/>
      <c r="U55" s="2741"/>
      <c r="V55" s="2741"/>
      <c r="W55" s="2741"/>
      <c r="X55" s="2741"/>
      <c r="Y55" s="2741"/>
      <c r="Z55" s="2741"/>
      <c r="AA55" s="2741"/>
      <c r="AB55" s="2741"/>
      <c r="AC55" s="2741"/>
      <c r="AD55" s="2741"/>
      <c r="AE55" s="2741"/>
      <c r="AF55" s="2741"/>
      <c r="AG55" s="2741"/>
      <c r="AH55" s="2741"/>
      <c r="AI55" s="2741"/>
      <c r="AJ55" s="2741"/>
      <c r="AK55" s="2741"/>
      <c r="AL55" s="2741"/>
      <c r="AM55" s="2741"/>
      <c r="AN55" s="2741"/>
    </row>
    <row r="56" spans="1:40" ht="12.65" customHeight="1">
      <c r="A56" s="2741"/>
      <c r="B56" s="2741"/>
      <c r="C56" s="2741"/>
      <c r="D56" s="2741"/>
      <c r="E56" s="2741"/>
      <c r="F56" s="2741"/>
      <c r="G56" s="2741"/>
      <c r="H56" s="2741"/>
      <c r="I56" s="2741"/>
      <c r="J56" s="2741"/>
      <c r="K56" s="2741"/>
      <c r="L56" s="2741"/>
      <c r="M56" s="2741"/>
      <c r="N56" s="2741"/>
      <c r="O56" s="2741"/>
      <c r="P56" s="2741"/>
      <c r="Q56" s="2741"/>
      <c r="R56" s="2741"/>
      <c r="S56" s="2741"/>
      <c r="T56" s="2741"/>
      <c r="U56" s="2741"/>
      <c r="V56" s="2741"/>
      <c r="W56" s="2741"/>
      <c r="X56" s="2741"/>
      <c r="Y56" s="2741"/>
      <c r="Z56" s="2741"/>
      <c r="AA56" s="2741"/>
      <c r="AB56" s="2741"/>
      <c r="AC56" s="2741"/>
      <c r="AD56" s="2741"/>
      <c r="AE56" s="2741"/>
      <c r="AF56" s="2741"/>
      <c r="AG56" s="2741"/>
      <c r="AH56" s="2741"/>
      <c r="AI56" s="2741"/>
      <c r="AJ56" s="2741"/>
      <c r="AK56" s="2741"/>
      <c r="AL56" s="2741"/>
      <c r="AM56" s="2741"/>
      <c r="AN56" s="2741"/>
    </row>
    <row r="57" spans="1:40" ht="12.65" customHeight="1">
      <c r="A57" s="2741"/>
      <c r="B57" s="2741"/>
      <c r="C57" s="2741"/>
      <c r="D57" s="2741"/>
      <c r="E57" s="2741"/>
      <c r="F57" s="2741"/>
      <c r="G57" s="2741"/>
      <c r="H57" s="2741"/>
      <c r="I57" s="2741"/>
      <c r="J57" s="2741"/>
      <c r="K57" s="2741"/>
      <c r="L57" s="2741"/>
      <c r="M57" s="2741"/>
      <c r="N57" s="2741"/>
      <c r="O57" s="2741"/>
      <c r="P57" s="2741"/>
      <c r="Q57" s="2741"/>
      <c r="R57" s="2741"/>
      <c r="S57" s="2741"/>
      <c r="T57" s="2741"/>
      <c r="U57" s="2741"/>
      <c r="V57" s="2741"/>
      <c r="W57" s="2741"/>
      <c r="X57" s="2741"/>
      <c r="Y57" s="2741"/>
      <c r="Z57" s="2741"/>
      <c r="AA57" s="2741"/>
      <c r="AB57" s="2741"/>
      <c r="AC57" s="2741"/>
      <c r="AD57" s="2741"/>
      <c r="AE57" s="2741"/>
      <c r="AF57" s="2741"/>
      <c r="AG57" s="2741"/>
      <c r="AH57" s="2741"/>
      <c r="AI57" s="2741"/>
      <c r="AJ57" s="2741"/>
      <c r="AK57" s="2741"/>
      <c r="AL57" s="2741"/>
      <c r="AM57" s="2741"/>
      <c r="AN57" s="2741"/>
    </row>
    <row r="58" spans="1:40" ht="12.65" customHeight="1">
      <c r="A58" s="2741"/>
      <c r="B58" s="2741"/>
      <c r="C58" s="2741"/>
      <c r="D58" s="2741"/>
      <c r="E58" s="2741"/>
      <c r="F58" s="2741"/>
      <c r="G58" s="2741"/>
      <c r="H58" s="2741"/>
      <c r="I58" s="2741"/>
      <c r="J58" s="2741"/>
      <c r="K58" s="2741"/>
      <c r="L58" s="2741"/>
      <c r="M58" s="2741"/>
      <c r="N58" s="2741"/>
      <c r="O58" s="2741"/>
      <c r="P58" s="2741"/>
      <c r="Q58" s="2741"/>
      <c r="R58" s="2741"/>
      <c r="S58" s="2741"/>
      <c r="T58" s="2741"/>
      <c r="U58" s="2741"/>
      <c r="V58" s="2741"/>
      <c r="W58" s="2741"/>
      <c r="X58" s="2741"/>
      <c r="Y58" s="2741"/>
      <c r="Z58" s="2741"/>
      <c r="AA58" s="2741"/>
      <c r="AB58" s="2741"/>
      <c r="AC58" s="2741"/>
      <c r="AD58" s="2741"/>
      <c r="AE58" s="2741"/>
      <c r="AF58" s="2741"/>
      <c r="AG58" s="2741"/>
      <c r="AH58" s="2741"/>
      <c r="AI58" s="2741"/>
      <c r="AJ58" s="2741"/>
      <c r="AK58" s="2741"/>
      <c r="AL58" s="2741"/>
      <c r="AM58" s="2741"/>
      <c r="AN58" s="2741"/>
    </row>
    <row r="59" spans="1:40" ht="12.65" customHeight="1">
      <c r="A59" s="2741"/>
      <c r="B59" s="2741"/>
      <c r="C59" s="2741"/>
      <c r="D59" s="2741"/>
      <c r="E59" s="2741"/>
      <c r="F59" s="2741"/>
      <c r="G59" s="2741"/>
      <c r="H59" s="2741"/>
      <c r="I59" s="2741"/>
      <c r="J59" s="2741"/>
      <c r="K59" s="2741"/>
      <c r="L59" s="2741"/>
      <c r="M59" s="2741"/>
      <c r="N59" s="2741"/>
      <c r="O59" s="2741"/>
      <c r="P59" s="2741"/>
      <c r="Q59" s="2741"/>
      <c r="R59" s="2741"/>
      <c r="S59" s="2741"/>
      <c r="T59" s="2741"/>
      <c r="U59" s="2741"/>
      <c r="V59" s="2741"/>
      <c r="W59" s="2741"/>
      <c r="X59" s="2741"/>
      <c r="Y59" s="2741"/>
      <c r="Z59" s="2741"/>
      <c r="AA59" s="2741"/>
      <c r="AB59" s="2741"/>
      <c r="AC59" s="2741"/>
      <c r="AD59" s="2741"/>
      <c r="AE59" s="2741"/>
      <c r="AF59" s="2741"/>
      <c r="AG59" s="2741"/>
      <c r="AH59" s="2741"/>
      <c r="AI59" s="2741"/>
      <c r="AJ59" s="2741"/>
      <c r="AK59" s="2741"/>
      <c r="AL59" s="2741"/>
      <c r="AM59" s="2741"/>
      <c r="AN59" s="2741"/>
    </row>
    <row r="60" spans="1:40" ht="12.65" customHeight="1">
      <c r="A60" s="2741"/>
      <c r="B60" s="2741"/>
      <c r="C60" s="2741"/>
      <c r="D60" s="2741"/>
      <c r="E60" s="2741"/>
      <c r="F60" s="2741"/>
      <c r="G60" s="2741"/>
      <c r="H60" s="2741"/>
      <c r="I60" s="2741"/>
      <c r="J60" s="2741"/>
      <c r="K60" s="2741"/>
      <c r="L60" s="2741"/>
      <c r="M60" s="2741"/>
      <c r="N60" s="2741"/>
      <c r="O60" s="2741"/>
      <c r="P60" s="2741"/>
      <c r="Q60" s="2741"/>
      <c r="R60" s="2741"/>
      <c r="S60" s="2741"/>
      <c r="T60" s="2741"/>
      <c r="U60" s="2741"/>
      <c r="V60" s="2741"/>
      <c r="W60" s="2741"/>
      <c r="X60" s="2741"/>
      <c r="Y60" s="2741"/>
      <c r="Z60" s="2741"/>
      <c r="AA60" s="2741"/>
      <c r="AB60" s="2741"/>
      <c r="AC60" s="2741"/>
      <c r="AD60" s="2741"/>
      <c r="AE60" s="2741"/>
      <c r="AF60" s="2741"/>
      <c r="AG60" s="2741"/>
      <c r="AH60" s="2741"/>
      <c r="AI60" s="2741"/>
      <c r="AJ60" s="2741"/>
      <c r="AK60" s="2741"/>
      <c r="AL60" s="2741"/>
      <c r="AM60" s="2741"/>
      <c r="AN60" s="2741"/>
    </row>
    <row r="61" spans="1:40" ht="12.65" customHeight="1">
      <c r="A61" s="2741"/>
      <c r="B61" s="2741"/>
      <c r="C61" s="2741"/>
      <c r="D61" s="2741"/>
      <c r="E61" s="2741"/>
      <c r="F61" s="2741"/>
      <c r="G61" s="2741"/>
      <c r="H61" s="2741"/>
      <c r="I61" s="2741"/>
      <c r="J61" s="2741"/>
      <c r="K61" s="2741"/>
      <c r="L61" s="2741"/>
      <c r="M61" s="2741"/>
      <c r="N61" s="2741"/>
      <c r="O61" s="2741"/>
      <c r="P61" s="2741"/>
      <c r="Q61" s="2741"/>
      <c r="R61" s="2741"/>
      <c r="S61" s="2741"/>
      <c r="T61" s="2741"/>
      <c r="U61" s="2741"/>
      <c r="V61" s="2741"/>
      <c r="W61" s="2741"/>
      <c r="X61" s="2741"/>
      <c r="Y61" s="2741"/>
      <c r="Z61" s="2741"/>
      <c r="AA61" s="2741"/>
      <c r="AB61" s="2741"/>
      <c r="AC61" s="2741"/>
      <c r="AD61" s="2741"/>
      <c r="AE61" s="2741"/>
      <c r="AF61" s="2741"/>
      <c r="AG61" s="2741"/>
      <c r="AH61" s="2741"/>
      <c r="AI61" s="2741"/>
      <c r="AJ61" s="2741"/>
      <c r="AK61" s="2741"/>
      <c r="AL61" s="2741"/>
      <c r="AM61" s="2741"/>
      <c r="AN61" s="2741"/>
    </row>
    <row r="62" spans="1:40" ht="12.65" customHeight="1">
      <c r="A62" s="221" t="s">
        <v>327</v>
      </c>
    </row>
    <row r="64" spans="1:40" ht="12.65" customHeight="1">
      <c r="A64" s="2742" t="s">
        <v>2192</v>
      </c>
      <c r="B64" s="2742"/>
      <c r="C64" s="2742"/>
      <c r="D64" s="2742"/>
      <c r="E64" s="2742"/>
      <c r="F64" s="2742"/>
      <c r="G64" s="2742"/>
      <c r="H64" s="2742"/>
      <c r="I64" s="2742"/>
      <c r="J64" s="2742"/>
      <c r="K64" s="2742"/>
      <c r="L64" s="2742"/>
      <c r="M64" s="2742"/>
      <c r="N64" s="2742"/>
      <c r="O64" s="2742"/>
      <c r="P64" s="2742"/>
      <c r="Q64" s="2742"/>
      <c r="R64" s="2742"/>
      <c r="S64" s="2742"/>
      <c r="T64" s="2742"/>
      <c r="U64" s="2742"/>
      <c r="V64" s="2742"/>
      <c r="W64" s="2742"/>
      <c r="X64" s="2742"/>
      <c r="Y64" s="2742"/>
      <c r="Z64" s="2742"/>
      <c r="AA64" s="2742"/>
      <c r="AB64" s="2742"/>
      <c r="AC64" s="2742"/>
      <c r="AD64" s="2742"/>
      <c r="AE64" s="2742"/>
      <c r="AF64" s="2742"/>
      <c r="AG64" s="2742"/>
      <c r="AH64" s="2742"/>
      <c r="AI64" s="2742"/>
      <c r="AJ64" s="2742"/>
      <c r="AK64" s="2742"/>
      <c r="AL64" s="2742"/>
      <c r="AM64" s="2742"/>
      <c r="AN64" s="2742"/>
    </row>
    <row r="65" spans="1:40" ht="12.65" customHeight="1">
      <c r="A65" s="2742"/>
      <c r="B65" s="2742"/>
      <c r="C65" s="2742"/>
      <c r="D65" s="2742"/>
      <c r="E65" s="2742"/>
      <c r="F65" s="2742"/>
      <c r="G65" s="2742"/>
      <c r="H65" s="2742"/>
      <c r="I65" s="2742"/>
      <c r="J65" s="2742"/>
      <c r="K65" s="2742"/>
      <c r="L65" s="2742"/>
      <c r="M65" s="2742"/>
      <c r="N65" s="2742"/>
      <c r="O65" s="2742"/>
      <c r="P65" s="2742"/>
      <c r="Q65" s="2742"/>
      <c r="R65" s="2742"/>
      <c r="S65" s="2742"/>
      <c r="T65" s="2742"/>
      <c r="U65" s="2742"/>
      <c r="V65" s="2742"/>
      <c r="W65" s="2742"/>
      <c r="X65" s="2742"/>
      <c r="Y65" s="2742"/>
      <c r="Z65" s="2742"/>
      <c r="AA65" s="2742"/>
      <c r="AB65" s="2742"/>
      <c r="AC65" s="2742"/>
      <c r="AD65" s="2742"/>
      <c r="AE65" s="2742"/>
      <c r="AF65" s="2742"/>
      <c r="AG65" s="2742"/>
      <c r="AH65" s="2742"/>
      <c r="AI65" s="2742"/>
      <c r="AJ65" s="2742"/>
      <c r="AK65" s="2742"/>
      <c r="AL65" s="2742"/>
      <c r="AM65" s="2742"/>
      <c r="AN65" s="2742"/>
    </row>
    <row r="67" spans="1:40" ht="12.65" customHeight="1">
      <c r="A67" s="2743" t="s">
        <v>2205</v>
      </c>
      <c r="B67" s="2743"/>
      <c r="C67" s="2743"/>
      <c r="D67" s="2743"/>
      <c r="E67" s="2743"/>
      <c r="F67" s="2743"/>
      <c r="G67" s="2743"/>
      <c r="H67" s="2743"/>
      <c r="I67" s="2743"/>
      <c r="J67" s="2743"/>
      <c r="K67" s="2743"/>
      <c r="L67" s="2743"/>
      <c r="M67" s="2743"/>
      <c r="N67" s="2746" t="s">
        <v>2206</v>
      </c>
      <c r="O67" s="2746"/>
      <c r="P67" s="2746"/>
      <c r="Q67" s="2746"/>
      <c r="R67" s="2746"/>
      <c r="S67" s="2746"/>
      <c r="T67" s="2746"/>
      <c r="U67" s="2746"/>
      <c r="V67" s="2746"/>
      <c r="W67" s="2746"/>
      <c r="X67" s="2746"/>
      <c r="Y67" s="2746"/>
      <c r="Z67" s="2746"/>
      <c r="AA67" s="2746"/>
      <c r="AB67" s="2746"/>
      <c r="AC67" s="2746"/>
      <c r="AD67" s="2746"/>
      <c r="AE67" s="2746"/>
      <c r="AF67" s="2746"/>
      <c r="AG67" s="2746"/>
      <c r="AH67" s="2746"/>
      <c r="AI67" s="2746"/>
      <c r="AJ67" s="2746"/>
      <c r="AK67" s="2746"/>
      <c r="AL67" s="2746"/>
      <c r="AM67" s="2746"/>
      <c r="AN67" s="2746"/>
    </row>
    <row r="68" spans="1:40" ht="12.65" customHeight="1">
      <c r="A68" s="2744"/>
      <c r="B68" s="2744"/>
      <c r="C68" s="2744"/>
      <c r="D68" s="2744"/>
      <c r="E68" s="2744"/>
      <c r="F68" s="2744"/>
      <c r="G68" s="2744"/>
      <c r="H68" s="2744"/>
      <c r="I68" s="2744"/>
      <c r="J68" s="2744"/>
      <c r="K68" s="2744"/>
      <c r="L68" s="2744"/>
      <c r="M68" s="2744"/>
      <c r="N68" s="2747"/>
      <c r="O68" s="2747"/>
      <c r="P68" s="2747"/>
      <c r="Q68" s="2747"/>
      <c r="R68" s="2747"/>
      <c r="S68" s="2747"/>
      <c r="T68" s="2747"/>
      <c r="U68" s="2747"/>
      <c r="V68" s="2747"/>
      <c r="W68" s="2747"/>
      <c r="X68" s="2747"/>
      <c r="Y68" s="2747"/>
      <c r="Z68" s="2747"/>
      <c r="AA68" s="2747"/>
      <c r="AB68" s="2747"/>
      <c r="AC68" s="2747"/>
      <c r="AD68" s="2747"/>
      <c r="AE68" s="2747"/>
      <c r="AF68" s="2747"/>
      <c r="AG68" s="2747"/>
      <c r="AH68" s="2747"/>
      <c r="AI68" s="2747"/>
      <c r="AJ68" s="2747"/>
      <c r="AK68" s="2747"/>
      <c r="AL68" s="2747"/>
      <c r="AM68" s="2747"/>
      <c r="AN68" s="2747"/>
    </row>
    <row r="69" spans="1:40" ht="12.65" customHeight="1">
      <c r="A69" s="2744"/>
      <c r="B69" s="2744"/>
      <c r="C69" s="2744"/>
      <c r="D69" s="2744"/>
      <c r="E69" s="2744"/>
      <c r="F69" s="2744"/>
      <c r="G69" s="2744"/>
      <c r="H69" s="2744"/>
      <c r="I69" s="2744"/>
      <c r="J69" s="2744"/>
      <c r="K69" s="2744"/>
      <c r="L69" s="2744"/>
      <c r="M69" s="2744"/>
      <c r="N69" s="2747"/>
      <c r="O69" s="2747"/>
      <c r="P69" s="2747"/>
      <c r="Q69" s="2747"/>
      <c r="R69" s="2747"/>
      <c r="S69" s="2747"/>
      <c r="T69" s="2747"/>
      <c r="U69" s="2747"/>
      <c r="V69" s="2747"/>
      <c r="W69" s="2747"/>
      <c r="X69" s="2747"/>
      <c r="Y69" s="2747"/>
      <c r="Z69" s="2747"/>
      <c r="AA69" s="2747"/>
      <c r="AB69" s="2747"/>
      <c r="AC69" s="2747"/>
      <c r="AD69" s="2747"/>
      <c r="AE69" s="2747"/>
      <c r="AF69" s="2747"/>
      <c r="AG69" s="2747"/>
      <c r="AH69" s="2747"/>
      <c r="AI69" s="2747"/>
      <c r="AJ69" s="2747"/>
      <c r="AK69" s="2747"/>
      <c r="AL69" s="2747"/>
      <c r="AM69" s="2747"/>
      <c r="AN69" s="2747"/>
    </row>
    <row r="70" spans="1:40" ht="12.65" customHeight="1">
      <c r="A70" s="2744"/>
      <c r="B70" s="2744"/>
      <c r="C70" s="2744"/>
      <c r="D70" s="2744"/>
      <c r="E70" s="2744"/>
      <c r="F70" s="2744"/>
      <c r="G70" s="2744"/>
      <c r="H70" s="2744"/>
      <c r="I70" s="2744"/>
      <c r="J70" s="2744"/>
      <c r="K70" s="2744"/>
      <c r="L70" s="2744"/>
      <c r="M70" s="2744"/>
      <c r="N70" s="2747"/>
      <c r="O70" s="2747"/>
      <c r="P70" s="2747"/>
      <c r="Q70" s="2747"/>
      <c r="R70" s="2747"/>
      <c r="S70" s="2747"/>
      <c r="T70" s="2747"/>
      <c r="U70" s="2747"/>
      <c r="V70" s="2747"/>
      <c r="W70" s="2747"/>
      <c r="X70" s="2747"/>
      <c r="Y70" s="2747"/>
      <c r="Z70" s="2747"/>
      <c r="AA70" s="2747"/>
      <c r="AB70" s="2747"/>
      <c r="AC70" s="2747"/>
      <c r="AD70" s="2747"/>
      <c r="AE70" s="2747"/>
      <c r="AF70" s="2747"/>
      <c r="AG70" s="2747"/>
      <c r="AH70" s="2747"/>
      <c r="AI70" s="2747"/>
      <c r="AJ70" s="2747"/>
      <c r="AK70" s="2747"/>
      <c r="AL70" s="2747"/>
      <c r="AM70" s="2747"/>
      <c r="AN70" s="2747"/>
    </row>
    <row r="71" spans="1:40" ht="12.65" customHeight="1">
      <c r="A71" s="2745"/>
      <c r="B71" s="2745"/>
      <c r="C71" s="2745"/>
      <c r="D71" s="2745"/>
      <c r="E71" s="2745"/>
      <c r="F71" s="2745"/>
      <c r="G71" s="2745"/>
      <c r="H71" s="2745"/>
      <c r="I71" s="2745"/>
      <c r="J71" s="2745"/>
      <c r="K71" s="2745"/>
      <c r="L71" s="2745"/>
      <c r="M71" s="2745"/>
      <c r="N71" s="2748"/>
      <c r="O71" s="2748"/>
      <c r="P71" s="2748"/>
      <c r="Q71" s="2748"/>
      <c r="R71" s="2748"/>
      <c r="S71" s="2748"/>
      <c r="T71" s="2748"/>
      <c r="U71" s="2748"/>
      <c r="V71" s="2748"/>
      <c r="W71" s="2748"/>
      <c r="X71" s="2748"/>
      <c r="Y71" s="2748"/>
      <c r="Z71" s="2748"/>
      <c r="AA71" s="2748"/>
      <c r="AB71" s="2748"/>
      <c r="AC71" s="2748"/>
      <c r="AD71" s="2748"/>
      <c r="AE71" s="2748"/>
      <c r="AF71" s="2748"/>
      <c r="AG71" s="2748"/>
      <c r="AH71" s="2748"/>
      <c r="AI71" s="2748"/>
      <c r="AJ71" s="2748"/>
      <c r="AK71" s="2748"/>
      <c r="AL71" s="2748"/>
      <c r="AM71" s="2748"/>
      <c r="AN71" s="2748"/>
    </row>
    <row r="72" spans="1:40" ht="12.65" customHeight="1">
      <c r="A72" s="2711" t="s">
        <v>2207</v>
      </c>
      <c r="B72" s="2712"/>
      <c r="C72" s="2717" t="s">
        <v>2208</v>
      </c>
      <c r="D72" s="2718"/>
      <c r="E72" s="2718"/>
      <c r="F72" s="2718"/>
      <c r="G72" s="2718"/>
      <c r="H72" s="2718"/>
      <c r="I72" s="2718"/>
      <c r="J72" s="2718"/>
      <c r="K72" s="2718"/>
      <c r="L72" s="2718"/>
      <c r="M72" s="2719"/>
      <c r="N72" s="2717"/>
      <c r="O72" s="2718"/>
      <c r="P72" s="2718"/>
      <c r="Q72" s="2718"/>
      <c r="R72" s="2718"/>
      <c r="S72" s="2718"/>
      <c r="T72" s="2718"/>
      <c r="U72" s="2718"/>
      <c r="V72" s="2718"/>
      <c r="W72" s="2718"/>
      <c r="X72" s="2718"/>
      <c r="Y72" s="2718"/>
      <c r="Z72" s="2718"/>
      <c r="AA72" s="2718"/>
      <c r="AB72" s="2718"/>
      <c r="AC72" s="2718"/>
      <c r="AD72" s="2718"/>
      <c r="AE72" s="2718"/>
      <c r="AF72" s="2718"/>
      <c r="AG72" s="2718"/>
      <c r="AH72" s="2718"/>
      <c r="AI72" s="2718"/>
      <c r="AJ72" s="2718"/>
      <c r="AK72" s="2718"/>
      <c r="AL72" s="2718"/>
      <c r="AM72" s="2718"/>
      <c r="AN72" s="2719"/>
    </row>
    <row r="73" spans="1:40" ht="12.65" customHeight="1">
      <c r="A73" s="2713"/>
      <c r="B73" s="2714"/>
      <c r="C73" s="2302"/>
      <c r="D73" s="2303"/>
      <c r="E73" s="2303"/>
      <c r="F73" s="2303"/>
      <c r="G73" s="2303"/>
      <c r="H73" s="2303"/>
      <c r="I73" s="2303"/>
      <c r="J73" s="2303"/>
      <c r="K73" s="2303"/>
      <c r="L73" s="2303"/>
      <c r="M73" s="2304"/>
      <c r="N73" s="2302"/>
      <c r="O73" s="2303"/>
      <c r="P73" s="2303"/>
      <c r="Q73" s="2303"/>
      <c r="R73" s="2303"/>
      <c r="S73" s="2303"/>
      <c r="T73" s="2303"/>
      <c r="U73" s="2303"/>
      <c r="V73" s="2303"/>
      <c r="W73" s="2303"/>
      <c r="X73" s="2303"/>
      <c r="Y73" s="2303"/>
      <c r="Z73" s="2303"/>
      <c r="AA73" s="2303"/>
      <c r="AB73" s="2303"/>
      <c r="AC73" s="2303"/>
      <c r="AD73" s="2303"/>
      <c r="AE73" s="2303"/>
      <c r="AF73" s="2303"/>
      <c r="AG73" s="2303"/>
      <c r="AH73" s="2303"/>
      <c r="AI73" s="2303"/>
      <c r="AJ73" s="2303"/>
      <c r="AK73" s="2303"/>
      <c r="AL73" s="2303"/>
      <c r="AM73" s="2303"/>
      <c r="AN73" s="2304"/>
    </row>
    <row r="74" spans="1:40" ht="12.65" customHeight="1">
      <c r="A74" s="2713"/>
      <c r="B74" s="2714"/>
      <c r="C74" s="2305"/>
      <c r="D74" s="2306"/>
      <c r="E74" s="2306"/>
      <c r="F74" s="2306"/>
      <c r="G74" s="2306"/>
      <c r="H74" s="2306"/>
      <c r="I74" s="2306"/>
      <c r="J74" s="2306"/>
      <c r="K74" s="2306"/>
      <c r="L74" s="2306"/>
      <c r="M74" s="2307"/>
      <c r="N74" s="2305"/>
      <c r="O74" s="2306"/>
      <c r="P74" s="2306"/>
      <c r="Q74" s="2306"/>
      <c r="R74" s="2306"/>
      <c r="S74" s="2306"/>
      <c r="T74" s="2306"/>
      <c r="U74" s="2306"/>
      <c r="V74" s="2306"/>
      <c r="W74" s="2306"/>
      <c r="X74" s="2306"/>
      <c r="Y74" s="2306"/>
      <c r="Z74" s="2306"/>
      <c r="AA74" s="2306"/>
      <c r="AB74" s="2306"/>
      <c r="AC74" s="2306"/>
      <c r="AD74" s="2306"/>
      <c r="AE74" s="2306"/>
      <c r="AF74" s="2306"/>
      <c r="AG74" s="2306"/>
      <c r="AH74" s="2306"/>
      <c r="AI74" s="2306"/>
      <c r="AJ74" s="2306"/>
      <c r="AK74" s="2306"/>
      <c r="AL74" s="2306"/>
      <c r="AM74" s="2306"/>
      <c r="AN74" s="2307"/>
    </row>
    <row r="75" spans="1:40" ht="12.65" customHeight="1">
      <c r="A75" s="2713"/>
      <c r="B75" s="2714"/>
      <c r="C75" s="2717" t="s">
        <v>2209</v>
      </c>
      <c r="D75" s="2718"/>
      <c r="E75" s="2718"/>
      <c r="F75" s="2718"/>
      <c r="G75" s="2718"/>
      <c r="H75" s="2718"/>
      <c r="I75" s="2718"/>
      <c r="J75" s="2718"/>
      <c r="K75" s="2718"/>
      <c r="L75" s="2718"/>
      <c r="M75" s="2719"/>
      <c r="N75" s="387"/>
      <c r="O75" s="264"/>
      <c r="P75" s="264"/>
      <c r="Q75" s="264"/>
      <c r="R75" s="264"/>
      <c r="S75" s="264"/>
      <c r="T75" s="264"/>
      <c r="U75" s="264"/>
      <c r="V75" s="264"/>
      <c r="W75" s="264"/>
      <c r="X75" s="264"/>
      <c r="Y75" s="264" t="s">
        <v>2210</v>
      </c>
      <c r="Z75" s="264"/>
      <c r="AA75" s="264"/>
      <c r="AB75" s="264"/>
      <c r="AC75" s="264"/>
      <c r="AD75" s="264"/>
      <c r="AE75" s="264"/>
      <c r="AF75" s="264"/>
      <c r="AG75" s="264"/>
      <c r="AH75" s="264"/>
      <c r="AI75" s="264"/>
      <c r="AJ75" s="2720"/>
      <c r="AK75" s="2720"/>
      <c r="AL75" s="264" t="s">
        <v>2211</v>
      </c>
      <c r="AM75" s="264"/>
      <c r="AN75" s="265"/>
    </row>
    <row r="76" spans="1:40" ht="12.65" customHeight="1">
      <c r="A76" s="2713"/>
      <c r="B76" s="2714"/>
      <c r="C76" s="2302"/>
      <c r="D76" s="2303"/>
      <c r="E76" s="2303"/>
      <c r="F76" s="2303"/>
      <c r="G76" s="2303"/>
      <c r="H76" s="2303"/>
      <c r="I76" s="2303"/>
      <c r="J76" s="2303"/>
      <c r="K76" s="2303"/>
      <c r="L76" s="2303"/>
      <c r="M76" s="2304"/>
      <c r="N76" s="2302"/>
      <c r="O76" s="2303"/>
      <c r="P76" s="2303"/>
      <c r="Q76" s="2303"/>
      <c r="R76" s="2303"/>
      <c r="S76" s="2303"/>
      <c r="T76" s="2303"/>
      <c r="U76" s="2303"/>
      <c r="V76" s="2303"/>
      <c r="W76" s="2303"/>
      <c r="X76" s="2303"/>
      <c r="Y76" s="2303"/>
      <c r="Z76" s="2303"/>
      <c r="AA76" s="2303"/>
      <c r="AB76" s="2303"/>
      <c r="AC76" s="2303"/>
      <c r="AD76" s="2303"/>
      <c r="AE76" s="2303"/>
      <c r="AF76" s="2303"/>
      <c r="AG76" s="2303"/>
      <c r="AH76" s="2303"/>
      <c r="AI76" s="2303"/>
      <c r="AJ76" s="2303"/>
      <c r="AK76" s="2303"/>
      <c r="AL76" s="2303"/>
      <c r="AM76" s="2303"/>
      <c r="AN76" s="2304"/>
    </row>
    <row r="77" spans="1:40" ht="12.65" customHeight="1">
      <c r="A77" s="2713"/>
      <c r="B77" s="2714"/>
      <c r="C77" s="2305"/>
      <c r="D77" s="2306"/>
      <c r="E77" s="2306"/>
      <c r="F77" s="2306"/>
      <c r="G77" s="2306"/>
      <c r="H77" s="2306"/>
      <c r="I77" s="2306"/>
      <c r="J77" s="2306"/>
      <c r="K77" s="2306"/>
      <c r="L77" s="2306"/>
      <c r="M77" s="2307"/>
      <c r="N77" s="2305"/>
      <c r="O77" s="2306"/>
      <c r="P77" s="2306"/>
      <c r="Q77" s="2306"/>
      <c r="R77" s="2306"/>
      <c r="S77" s="2306"/>
      <c r="T77" s="2306"/>
      <c r="U77" s="2306"/>
      <c r="V77" s="2306"/>
      <c r="W77" s="2306"/>
      <c r="X77" s="2306"/>
      <c r="Y77" s="2306"/>
      <c r="Z77" s="2306"/>
      <c r="AA77" s="2306"/>
      <c r="AB77" s="2306"/>
      <c r="AC77" s="2306"/>
      <c r="AD77" s="2306"/>
      <c r="AE77" s="2306"/>
      <c r="AF77" s="2306"/>
      <c r="AG77" s="2306"/>
      <c r="AH77" s="2306"/>
      <c r="AI77" s="2306"/>
      <c r="AJ77" s="2306"/>
      <c r="AK77" s="2306"/>
      <c r="AL77" s="2306"/>
      <c r="AM77" s="2306"/>
      <c r="AN77" s="2307"/>
    </row>
    <row r="78" spans="1:40" ht="12.65" customHeight="1">
      <c r="A78" s="2713"/>
      <c r="B78" s="2714"/>
      <c r="C78" s="2721" t="s">
        <v>2212</v>
      </c>
      <c r="D78" s="2722"/>
      <c r="E78" s="2722"/>
      <c r="F78" s="2722"/>
      <c r="G78" s="2722"/>
      <c r="H78" s="2722"/>
      <c r="I78" s="2722"/>
      <c r="J78" s="2722"/>
      <c r="K78" s="2722"/>
      <c r="L78" s="2722"/>
      <c r="M78" s="2723"/>
      <c r="N78" s="2730"/>
      <c r="O78" s="2731"/>
      <c r="P78" s="2731"/>
      <c r="Q78" s="2731"/>
      <c r="R78" s="2731"/>
      <c r="S78" s="2731"/>
      <c r="T78" s="2731"/>
      <c r="U78" s="2731"/>
      <c r="V78" s="2731"/>
      <c r="W78" s="2731"/>
      <c r="X78" s="2731"/>
      <c r="Y78" s="2731"/>
      <c r="Z78" s="2731"/>
      <c r="AA78" s="2731"/>
      <c r="AB78" s="2731"/>
      <c r="AC78" s="2731"/>
      <c r="AD78" s="2731"/>
      <c r="AE78" s="2731"/>
      <c r="AF78" s="2731"/>
      <c r="AG78" s="2731"/>
      <c r="AH78" s="2731"/>
      <c r="AI78" s="2731"/>
      <c r="AJ78" s="2731"/>
      <c r="AK78" s="2731"/>
      <c r="AL78" s="2731"/>
      <c r="AM78" s="2731"/>
      <c r="AN78" s="2732"/>
    </row>
    <row r="79" spans="1:40" ht="12.65" customHeight="1">
      <c r="A79" s="2713"/>
      <c r="B79" s="2714"/>
      <c r="C79" s="2724"/>
      <c r="D79" s="2725"/>
      <c r="E79" s="2725"/>
      <c r="F79" s="2725"/>
      <c r="G79" s="2725"/>
      <c r="H79" s="2725"/>
      <c r="I79" s="2725"/>
      <c r="J79" s="2725"/>
      <c r="K79" s="2725"/>
      <c r="L79" s="2725"/>
      <c r="M79" s="2726"/>
      <c r="N79" s="2733"/>
      <c r="O79" s="2734"/>
      <c r="P79" s="2734"/>
      <c r="Q79" s="2734"/>
      <c r="R79" s="2734"/>
      <c r="S79" s="2734"/>
      <c r="T79" s="2734"/>
      <c r="U79" s="2734"/>
      <c r="V79" s="2734"/>
      <c r="W79" s="2734"/>
      <c r="X79" s="2734"/>
      <c r="Y79" s="2734"/>
      <c r="Z79" s="2734"/>
      <c r="AA79" s="2734"/>
      <c r="AB79" s="2734"/>
      <c r="AC79" s="2734"/>
      <c r="AD79" s="2734"/>
      <c r="AE79" s="2734"/>
      <c r="AF79" s="2734"/>
      <c r="AG79" s="2734"/>
      <c r="AH79" s="2734"/>
      <c r="AI79" s="2734"/>
      <c r="AJ79" s="2734"/>
      <c r="AK79" s="2734"/>
      <c r="AL79" s="2734"/>
      <c r="AM79" s="2734"/>
      <c r="AN79" s="2735"/>
    </row>
    <row r="80" spans="1:40" ht="12.65" customHeight="1">
      <c r="A80" s="2715"/>
      <c r="B80" s="2716"/>
      <c r="C80" s="2727"/>
      <c r="D80" s="2728"/>
      <c r="E80" s="2728"/>
      <c r="F80" s="2728"/>
      <c r="G80" s="2728"/>
      <c r="H80" s="2728"/>
      <c r="I80" s="2728"/>
      <c r="J80" s="2728"/>
      <c r="K80" s="2728"/>
      <c r="L80" s="2728"/>
      <c r="M80" s="2729"/>
      <c r="N80" s="2736"/>
      <c r="O80" s="2737"/>
      <c r="P80" s="2737"/>
      <c r="Q80" s="2737"/>
      <c r="R80" s="2737"/>
      <c r="S80" s="2737"/>
      <c r="T80" s="2737"/>
      <c r="U80" s="2737"/>
      <c r="V80" s="2737"/>
      <c r="W80" s="2737"/>
      <c r="X80" s="2737"/>
      <c r="Y80" s="2737"/>
      <c r="Z80" s="2737"/>
      <c r="AA80" s="2737"/>
      <c r="AB80" s="2737"/>
      <c r="AC80" s="2737"/>
      <c r="AD80" s="2737"/>
      <c r="AE80" s="2737"/>
      <c r="AF80" s="2737"/>
      <c r="AG80" s="2737"/>
      <c r="AH80" s="2737"/>
      <c r="AI80" s="2737"/>
      <c r="AJ80" s="2737"/>
      <c r="AK80" s="2737"/>
      <c r="AL80" s="2737"/>
      <c r="AM80" s="2737"/>
      <c r="AN80" s="2738"/>
    </row>
    <row r="81" spans="1:40" ht="12.65" customHeight="1">
      <c r="A81" s="2709" t="s">
        <v>2213</v>
      </c>
      <c r="B81" s="2709"/>
      <c r="C81" s="2709"/>
      <c r="D81" s="2709"/>
      <c r="E81" s="2709"/>
      <c r="F81" s="2709"/>
      <c r="G81" s="2709"/>
      <c r="H81" s="2709"/>
      <c r="I81" s="2709"/>
      <c r="J81" s="2709"/>
      <c r="K81" s="2709"/>
      <c r="L81" s="2709"/>
      <c r="M81" s="2709"/>
      <c r="N81" s="2709"/>
      <c r="O81" s="2709"/>
      <c r="P81" s="2709"/>
      <c r="Q81" s="2709"/>
      <c r="R81" s="2709"/>
      <c r="S81" s="2709"/>
      <c r="T81" s="2709"/>
      <c r="U81" s="2709"/>
      <c r="V81" s="2709"/>
      <c r="W81" s="2709"/>
      <c r="X81" s="2709"/>
      <c r="Y81" s="2709"/>
      <c r="Z81" s="2709"/>
      <c r="AA81" s="2709"/>
      <c r="AB81" s="2709"/>
      <c r="AC81" s="2709"/>
      <c r="AD81" s="2709"/>
      <c r="AE81" s="2709"/>
      <c r="AF81" s="2709"/>
      <c r="AG81" s="2709"/>
      <c r="AH81" s="2709"/>
      <c r="AI81" s="2709"/>
      <c r="AJ81" s="2709"/>
      <c r="AK81" s="2709"/>
      <c r="AL81" s="2709"/>
      <c r="AM81" s="2709"/>
      <c r="AN81" s="2709"/>
    </row>
    <row r="82" spans="1:40" ht="12.65" customHeight="1">
      <c r="A82" s="2709"/>
      <c r="B82" s="2709"/>
      <c r="C82" s="2709"/>
      <c r="D82" s="2709"/>
      <c r="E82" s="2709"/>
      <c r="F82" s="2709"/>
      <c r="G82" s="2709"/>
      <c r="H82" s="2709"/>
      <c r="I82" s="2709"/>
      <c r="J82" s="2709"/>
      <c r="K82" s="2709"/>
      <c r="L82" s="2709"/>
      <c r="M82" s="2709"/>
      <c r="N82" s="2709"/>
      <c r="O82" s="2709"/>
      <c r="P82" s="2709"/>
      <c r="Q82" s="2709"/>
      <c r="R82" s="2709"/>
      <c r="S82" s="2709"/>
      <c r="T82" s="2709"/>
      <c r="U82" s="2709"/>
      <c r="V82" s="2709"/>
      <c r="W82" s="2709"/>
      <c r="X82" s="2709"/>
      <c r="Y82" s="2709"/>
      <c r="Z82" s="2709"/>
      <c r="AA82" s="2709"/>
      <c r="AB82" s="2709"/>
      <c r="AC82" s="2709"/>
      <c r="AD82" s="2709"/>
      <c r="AE82" s="2709"/>
      <c r="AF82" s="2709"/>
      <c r="AG82" s="2709"/>
      <c r="AH82" s="2709"/>
      <c r="AI82" s="2709"/>
      <c r="AJ82" s="2709"/>
      <c r="AK82" s="2709"/>
      <c r="AL82" s="2709"/>
      <c r="AM82" s="2709"/>
      <c r="AN82" s="2709"/>
    </row>
    <row r="83" spans="1:40" ht="12.65" customHeight="1">
      <c r="A83" s="2709"/>
      <c r="B83" s="2709"/>
      <c r="C83" s="2709"/>
      <c r="D83" s="2709"/>
      <c r="E83" s="2709"/>
      <c r="F83" s="2709"/>
      <c r="G83" s="2709"/>
      <c r="H83" s="2709"/>
      <c r="I83" s="2709"/>
      <c r="J83" s="2709"/>
      <c r="K83" s="2709"/>
      <c r="L83" s="2709"/>
      <c r="M83" s="2709"/>
      <c r="N83" s="2709"/>
      <c r="O83" s="2709"/>
      <c r="P83" s="2709"/>
      <c r="Q83" s="2709"/>
      <c r="R83" s="2709"/>
      <c r="S83" s="2709"/>
      <c r="T83" s="2709"/>
      <c r="U83" s="2709"/>
      <c r="V83" s="2709"/>
      <c r="W83" s="2709"/>
      <c r="X83" s="2709"/>
      <c r="Y83" s="2709"/>
      <c r="Z83" s="2709"/>
      <c r="AA83" s="2709"/>
      <c r="AB83" s="2709"/>
      <c r="AC83" s="2709"/>
      <c r="AD83" s="2709"/>
      <c r="AE83" s="2709"/>
      <c r="AF83" s="2709"/>
      <c r="AG83" s="2709"/>
      <c r="AH83" s="2709"/>
      <c r="AI83" s="2709"/>
      <c r="AJ83" s="2709"/>
      <c r="AK83" s="2709"/>
      <c r="AL83" s="2709"/>
      <c r="AM83" s="2709"/>
      <c r="AN83" s="2709"/>
    </row>
    <row r="84" spans="1:40" ht="12.65" customHeight="1">
      <c r="A84" s="2710" t="s">
        <v>2214</v>
      </c>
      <c r="B84" s="2710"/>
      <c r="C84" s="2710"/>
      <c r="D84" s="2710"/>
      <c r="E84" s="2710"/>
      <c r="F84" s="2710"/>
      <c r="G84" s="2710"/>
      <c r="H84" s="2710"/>
      <c r="I84" s="2710"/>
      <c r="J84" s="2710"/>
      <c r="K84" s="2710"/>
      <c r="L84" s="2710"/>
      <c r="M84" s="2710"/>
      <c r="N84" s="2709"/>
      <c r="O84" s="2709"/>
      <c r="P84" s="2709"/>
      <c r="Q84" s="2709"/>
      <c r="R84" s="2709"/>
      <c r="S84" s="2709"/>
      <c r="T84" s="2709"/>
      <c r="U84" s="2709"/>
      <c r="V84" s="2709"/>
      <c r="W84" s="2709"/>
      <c r="X84" s="2709"/>
      <c r="Y84" s="2709"/>
      <c r="Z84" s="2709"/>
      <c r="AA84" s="2709"/>
      <c r="AB84" s="2709"/>
      <c r="AC84" s="2709"/>
      <c r="AD84" s="2709"/>
      <c r="AE84" s="2709"/>
      <c r="AF84" s="2709"/>
      <c r="AG84" s="2709"/>
      <c r="AH84" s="2709"/>
      <c r="AI84" s="2709"/>
      <c r="AJ84" s="2709"/>
      <c r="AK84" s="2709"/>
      <c r="AL84" s="2709"/>
      <c r="AM84" s="2709"/>
      <c r="AN84" s="2709"/>
    </row>
    <row r="85" spans="1:40" ht="12.65" customHeight="1">
      <c r="A85" s="2710"/>
      <c r="B85" s="2710"/>
      <c r="C85" s="2710"/>
      <c r="D85" s="2710"/>
      <c r="E85" s="2710"/>
      <c r="F85" s="2710"/>
      <c r="G85" s="2710"/>
      <c r="H85" s="2710"/>
      <c r="I85" s="2710"/>
      <c r="J85" s="2710"/>
      <c r="K85" s="2710"/>
      <c r="L85" s="2710"/>
      <c r="M85" s="2710"/>
      <c r="N85" s="2709"/>
      <c r="O85" s="2709"/>
      <c r="P85" s="2709"/>
      <c r="Q85" s="2709"/>
      <c r="R85" s="2709"/>
      <c r="S85" s="2709"/>
      <c r="T85" s="2709"/>
      <c r="U85" s="2709"/>
      <c r="V85" s="2709"/>
      <c r="W85" s="2709"/>
      <c r="X85" s="2709"/>
      <c r="Y85" s="2709"/>
      <c r="Z85" s="2709"/>
      <c r="AA85" s="2709"/>
      <c r="AB85" s="2709"/>
      <c r="AC85" s="2709"/>
      <c r="AD85" s="2709"/>
      <c r="AE85" s="2709"/>
      <c r="AF85" s="2709"/>
      <c r="AG85" s="2709"/>
      <c r="AH85" s="2709"/>
      <c r="AI85" s="2709"/>
      <c r="AJ85" s="2709"/>
      <c r="AK85" s="2709"/>
      <c r="AL85" s="2709"/>
      <c r="AM85" s="2709"/>
      <c r="AN85" s="2709"/>
    </row>
    <row r="86" spans="1:40" ht="12.65" customHeight="1">
      <c r="A86" s="2710"/>
      <c r="B86" s="2710"/>
      <c r="C86" s="2710"/>
      <c r="D86" s="2710"/>
      <c r="E86" s="2710"/>
      <c r="F86" s="2710"/>
      <c r="G86" s="2710"/>
      <c r="H86" s="2710"/>
      <c r="I86" s="2710"/>
      <c r="J86" s="2710"/>
      <c r="K86" s="2710"/>
      <c r="L86" s="2710"/>
      <c r="M86" s="2710"/>
      <c r="N86" s="2709"/>
      <c r="O86" s="2709"/>
      <c r="P86" s="2709"/>
      <c r="Q86" s="2709"/>
      <c r="R86" s="2709"/>
      <c r="S86" s="2709"/>
      <c r="T86" s="2709"/>
      <c r="U86" s="2709"/>
      <c r="V86" s="2709"/>
      <c r="W86" s="2709"/>
      <c r="X86" s="2709"/>
      <c r="Y86" s="2709"/>
      <c r="Z86" s="2709"/>
      <c r="AA86" s="2709"/>
      <c r="AB86" s="2709"/>
      <c r="AC86" s="2709"/>
      <c r="AD86" s="2709"/>
      <c r="AE86" s="2709"/>
      <c r="AF86" s="2709"/>
      <c r="AG86" s="2709"/>
      <c r="AH86" s="2709"/>
      <c r="AI86" s="2709"/>
      <c r="AJ86" s="2709"/>
      <c r="AK86" s="2709"/>
      <c r="AL86" s="2709"/>
      <c r="AM86" s="2709"/>
      <c r="AN86" s="2709"/>
    </row>
    <row r="88" spans="1:40" ht="12.65" customHeight="1">
      <c r="A88" s="221" t="s">
        <v>2215</v>
      </c>
    </row>
    <row r="89" spans="1:40" ht="12.65" customHeight="1">
      <c r="A89" s="2708" t="s">
        <v>2216</v>
      </c>
      <c r="B89" s="2708"/>
      <c r="C89" s="2708"/>
      <c r="D89" s="2708"/>
      <c r="E89" s="2708"/>
      <c r="F89" s="2708"/>
      <c r="G89" s="2708"/>
      <c r="H89" s="2708"/>
      <c r="I89" s="2708"/>
      <c r="J89" s="2708"/>
      <c r="K89" s="2708"/>
      <c r="L89" s="2708"/>
      <c r="M89" s="2708"/>
      <c r="N89" s="2708"/>
      <c r="O89" s="2708"/>
      <c r="P89" s="2708"/>
      <c r="Q89" s="2708"/>
      <c r="R89" s="2708"/>
      <c r="S89" s="2708"/>
      <c r="T89" s="2708"/>
      <c r="U89" s="2708"/>
      <c r="V89" s="2708"/>
      <c r="W89" s="2708"/>
      <c r="X89" s="2708"/>
      <c r="Y89" s="2708"/>
      <c r="Z89" s="2708"/>
      <c r="AA89" s="2708"/>
      <c r="AB89" s="2708"/>
      <c r="AC89" s="2708"/>
      <c r="AD89" s="2708"/>
      <c r="AE89" s="2708"/>
      <c r="AF89" s="2708"/>
      <c r="AG89" s="2708"/>
      <c r="AH89" s="2708"/>
      <c r="AI89" s="2708"/>
      <c r="AJ89" s="2708"/>
      <c r="AK89" s="2708"/>
      <c r="AL89" s="2708"/>
      <c r="AM89" s="2708"/>
      <c r="AN89" s="2708"/>
    </row>
    <row r="90" spans="1:40" ht="12.65" customHeight="1">
      <c r="A90" s="2708"/>
      <c r="B90" s="2708"/>
      <c r="C90" s="2708"/>
      <c r="D90" s="2708"/>
      <c r="E90" s="2708"/>
      <c r="F90" s="2708"/>
      <c r="G90" s="2708"/>
      <c r="H90" s="2708"/>
      <c r="I90" s="2708"/>
      <c r="J90" s="2708"/>
      <c r="K90" s="2708"/>
      <c r="L90" s="2708"/>
      <c r="M90" s="2708"/>
      <c r="N90" s="2708"/>
      <c r="O90" s="2708"/>
      <c r="P90" s="2708"/>
      <c r="Q90" s="2708"/>
      <c r="R90" s="2708"/>
      <c r="S90" s="2708"/>
      <c r="T90" s="2708"/>
      <c r="U90" s="2708"/>
      <c r="V90" s="2708"/>
      <c r="W90" s="2708"/>
      <c r="X90" s="2708"/>
      <c r="Y90" s="2708"/>
      <c r="Z90" s="2708"/>
      <c r="AA90" s="2708"/>
      <c r="AB90" s="2708"/>
      <c r="AC90" s="2708"/>
      <c r="AD90" s="2708"/>
      <c r="AE90" s="2708"/>
      <c r="AF90" s="2708"/>
      <c r="AG90" s="2708"/>
      <c r="AH90" s="2708"/>
      <c r="AI90" s="2708"/>
      <c r="AJ90" s="2708"/>
      <c r="AK90" s="2708"/>
      <c r="AL90" s="2708"/>
      <c r="AM90" s="2708"/>
      <c r="AN90" s="2708"/>
    </row>
    <row r="91" spans="1:40" ht="12.65" customHeight="1">
      <c r="A91" s="2708" t="s">
        <v>2217</v>
      </c>
      <c r="B91" s="2708"/>
      <c r="C91" s="2708"/>
      <c r="D91" s="2708"/>
      <c r="E91" s="2708"/>
      <c r="F91" s="2708"/>
      <c r="G91" s="2708"/>
      <c r="H91" s="2708"/>
      <c r="I91" s="2708"/>
      <c r="J91" s="2708"/>
      <c r="K91" s="2708"/>
      <c r="L91" s="2708"/>
      <c r="M91" s="2708"/>
      <c r="N91" s="2708"/>
      <c r="O91" s="2708"/>
      <c r="P91" s="2708"/>
      <c r="Q91" s="2708"/>
      <c r="R91" s="2708"/>
      <c r="S91" s="2708"/>
      <c r="T91" s="2708"/>
      <c r="U91" s="2708"/>
      <c r="V91" s="2708"/>
      <c r="W91" s="2708"/>
      <c r="X91" s="2708"/>
      <c r="Y91" s="2708"/>
      <c r="Z91" s="2708"/>
      <c r="AA91" s="2708"/>
      <c r="AB91" s="2708"/>
      <c r="AC91" s="2708"/>
      <c r="AD91" s="2708"/>
      <c r="AE91" s="2708"/>
      <c r="AF91" s="2708"/>
      <c r="AG91" s="2708"/>
      <c r="AH91" s="2708"/>
      <c r="AI91" s="2708"/>
      <c r="AJ91" s="2708"/>
      <c r="AK91" s="2708"/>
      <c r="AL91" s="2708"/>
      <c r="AM91" s="2708"/>
      <c r="AN91" s="2708"/>
    </row>
    <row r="92" spans="1:40" ht="12.65" customHeight="1">
      <c r="A92" s="2708"/>
      <c r="B92" s="2708"/>
      <c r="C92" s="2708"/>
      <c r="D92" s="2708"/>
      <c r="E92" s="2708"/>
      <c r="F92" s="2708"/>
      <c r="G92" s="2708"/>
      <c r="H92" s="2708"/>
      <c r="I92" s="2708"/>
      <c r="J92" s="2708"/>
      <c r="K92" s="2708"/>
      <c r="L92" s="2708"/>
      <c r="M92" s="2708"/>
      <c r="N92" s="2708"/>
      <c r="O92" s="2708"/>
      <c r="P92" s="2708"/>
      <c r="Q92" s="2708"/>
      <c r="R92" s="2708"/>
      <c r="S92" s="2708"/>
      <c r="T92" s="2708"/>
      <c r="U92" s="2708"/>
      <c r="V92" s="2708"/>
      <c r="W92" s="2708"/>
      <c r="X92" s="2708"/>
      <c r="Y92" s="2708"/>
      <c r="Z92" s="2708"/>
      <c r="AA92" s="2708"/>
      <c r="AB92" s="2708"/>
      <c r="AC92" s="2708"/>
      <c r="AD92" s="2708"/>
      <c r="AE92" s="2708"/>
      <c r="AF92" s="2708"/>
      <c r="AG92" s="2708"/>
      <c r="AH92" s="2708"/>
      <c r="AI92" s="2708"/>
      <c r="AJ92" s="2708"/>
      <c r="AK92" s="2708"/>
      <c r="AL92" s="2708"/>
      <c r="AM92" s="2708"/>
      <c r="AN92" s="2708"/>
    </row>
    <row r="93" spans="1:40" ht="12.65" customHeight="1">
      <c r="A93" s="2708"/>
      <c r="B93" s="2708"/>
      <c r="C93" s="2708"/>
      <c r="D93" s="2708"/>
      <c r="E93" s="2708"/>
      <c r="F93" s="2708"/>
      <c r="G93" s="2708"/>
      <c r="H93" s="2708"/>
      <c r="I93" s="2708"/>
      <c r="J93" s="2708"/>
      <c r="K93" s="2708"/>
      <c r="L93" s="2708"/>
      <c r="M93" s="2708"/>
      <c r="N93" s="2708"/>
      <c r="O93" s="2708"/>
      <c r="P93" s="2708"/>
      <c r="Q93" s="2708"/>
      <c r="R93" s="2708"/>
      <c r="S93" s="2708"/>
      <c r="T93" s="2708"/>
      <c r="U93" s="2708"/>
      <c r="V93" s="2708"/>
      <c r="W93" s="2708"/>
      <c r="X93" s="2708"/>
      <c r="Y93" s="2708"/>
      <c r="Z93" s="2708"/>
      <c r="AA93" s="2708"/>
      <c r="AB93" s="2708"/>
      <c r="AC93" s="2708"/>
      <c r="AD93" s="2708"/>
      <c r="AE93" s="2708"/>
      <c r="AF93" s="2708"/>
      <c r="AG93" s="2708"/>
      <c r="AH93" s="2708"/>
      <c r="AI93" s="2708"/>
      <c r="AJ93" s="2708"/>
      <c r="AK93" s="2708"/>
      <c r="AL93" s="2708"/>
      <c r="AM93" s="2708"/>
      <c r="AN93" s="2708"/>
    </row>
    <row r="94" spans="1:40" ht="12.65" customHeight="1">
      <c r="A94" s="2708"/>
      <c r="B94" s="2708"/>
      <c r="C94" s="2708"/>
      <c r="D94" s="2708"/>
      <c r="E94" s="2708"/>
      <c r="F94" s="2708"/>
      <c r="G94" s="2708"/>
      <c r="H94" s="2708"/>
      <c r="I94" s="2708"/>
      <c r="J94" s="2708"/>
      <c r="K94" s="2708"/>
      <c r="L94" s="2708"/>
      <c r="M94" s="2708"/>
      <c r="N94" s="2708"/>
      <c r="O94" s="2708"/>
      <c r="P94" s="2708"/>
      <c r="Q94" s="2708"/>
      <c r="R94" s="2708"/>
      <c r="S94" s="2708"/>
      <c r="T94" s="2708"/>
      <c r="U94" s="2708"/>
      <c r="V94" s="2708"/>
      <c r="W94" s="2708"/>
      <c r="X94" s="2708"/>
      <c r="Y94" s="2708"/>
      <c r="Z94" s="2708"/>
      <c r="AA94" s="2708"/>
      <c r="AB94" s="2708"/>
      <c r="AC94" s="2708"/>
      <c r="AD94" s="2708"/>
      <c r="AE94" s="2708"/>
      <c r="AF94" s="2708"/>
      <c r="AG94" s="2708"/>
      <c r="AH94" s="2708"/>
      <c r="AI94" s="2708"/>
      <c r="AJ94" s="2708"/>
      <c r="AK94" s="2708"/>
      <c r="AL94" s="2708"/>
      <c r="AM94" s="2708"/>
      <c r="AN94" s="2708"/>
    </row>
    <row r="95" spans="1:40" ht="12.65" customHeight="1">
      <c r="A95" s="2708" t="s">
        <v>2218</v>
      </c>
      <c r="B95" s="2708"/>
      <c r="C95" s="2708"/>
      <c r="D95" s="2708"/>
      <c r="E95" s="2708"/>
      <c r="F95" s="2708"/>
      <c r="G95" s="2708"/>
      <c r="H95" s="2708"/>
      <c r="I95" s="2708"/>
      <c r="J95" s="2708"/>
      <c r="K95" s="2708"/>
      <c r="L95" s="2708"/>
      <c r="M95" s="2708"/>
      <c r="N95" s="2708"/>
      <c r="O95" s="2708"/>
      <c r="P95" s="2708"/>
      <c r="Q95" s="2708"/>
      <c r="R95" s="2708"/>
      <c r="S95" s="2708"/>
      <c r="T95" s="2708"/>
      <c r="U95" s="2708"/>
      <c r="V95" s="2708"/>
      <c r="W95" s="2708"/>
      <c r="X95" s="2708"/>
      <c r="Y95" s="2708"/>
      <c r="Z95" s="2708"/>
      <c r="AA95" s="2708"/>
      <c r="AB95" s="2708"/>
      <c r="AC95" s="2708"/>
      <c r="AD95" s="2708"/>
      <c r="AE95" s="2708"/>
      <c r="AF95" s="2708"/>
      <c r="AG95" s="2708"/>
      <c r="AH95" s="2708"/>
      <c r="AI95" s="2708"/>
      <c r="AJ95" s="2708"/>
      <c r="AK95" s="2708"/>
      <c r="AL95" s="2708"/>
      <c r="AM95" s="2708"/>
      <c r="AN95" s="2708"/>
    </row>
    <row r="96" spans="1:40" ht="12.65" customHeight="1">
      <c r="A96" s="2708"/>
      <c r="B96" s="2708"/>
      <c r="C96" s="2708"/>
      <c r="D96" s="2708"/>
      <c r="E96" s="2708"/>
      <c r="F96" s="2708"/>
      <c r="G96" s="2708"/>
      <c r="H96" s="2708"/>
      <c r="I96" s="2708"/>
      <c r="J96" s="2708"/>
      <c r="K96" s="2708"/>
      <c r="L96" s="2708"/>
      <c r="M96" s="2708"/>
      <c r="N96" s="2708"/>
      <c r="O96" s="2708"/>
      <c r="P96" s="2708"/>
      <c r="Q96" s="2708"/>
      <c r="R96" s="2708"/>
      <c r="S96" s="2708"/>
      <c r="T96" s="2708"/>
      <c r="U96" s="2708"/>
      <c r="V96" s="2708"/>
      <c r="W96" s="2708"/>
      <c r="X96" s="2708"/>
      <c r="Y96" s="2708"/>
      <c r="Z96" s="2708"/>
      <c r="AA96" s="2708"/>
      <c r="AB96" s="2708"/>
      <c r="AC96" s="2708"/>
      <c r="AD96" s="2708"/>
      <c r="AE96" s="2708"/>
      <c r="AF96" s="2708"/>
      <c r="AG96" s="2708"/>
      <c r="AH96" s="2708"/>
      <c r="AI96" s="2708"/>
      <c r="AJ96" s="2708"/>
      <c r="AK96" s="2708"/>
      <c r="AL96" s="2708"/>
      <c r="AM96" s="2708"/>
      <c r="AN96" s="2708"/>
    </row>
    <row r="97" spans="1:40" ht="12.65" customHeight="1">
      <c r="A97" s="2708"/>
      <c r="B97" s="2708"/>
      <c r="C97" s="2708"/>
      <c r="D97" s="2708"/>
      <c r="E97" s="2708"/>
      <c r="F97" s="2708"/>
      <c r="G97" s="2708"/>
      <c r="H97" s="2708"/>
      <c r="I97" s="2708"/>
      <c r="J97" s="2708"/>
      <c r="K97" s="2708"/>
      <c r="L97" s="2708"/>
      <c r="M97" s="2708"/>
      <c r="N97" s="2708"/>
      <c r="O97" s="2708"/>
      <c r="P97" s="2708"/>
      <c r="Q97" s="2708"/>
      <c r="R97" s="2708"/>
      <c r="S97" s="2708"/>
      <c r="T97" s="2708"/>
      <c r="U97" s="2708"/>
      <c r="V97" s="2708"/>
      <c r="W97" s="2708"/>
      <c r="X97" s="2708"/>
      <c r="Y97" s="2708"/>
      <c r="Z97" s="2708"/>
      <c r="AA97" s="2708"/>
      <c r="AB97" s="2708"/>
      <c r="AC97" s="2708"/>
      <c r="AD97" s="2708"/>
      <c r="AE97" s="2708"/>
      <c r="AF97" s="2708"/>
      <c r="AG97" s="2708"/>
      <c r="AH97" s="2708"/>
      <c r="AI97" s="2708"/>
      <c r="AJ97" s="2708"/>
      <c r="AK97" s="2708"/>
      <c r="AL97" s="2708"/>
      <c r="AM97" s="2708"/>
      <c r="AN97" s="2708"/>
    </row>
    <row r="98" spans="1:40" ht="12.65" customHeight="1">
      <c r="A98" s="2708"/>
      <c r="B98" s="2708"/>
      <c r="C98" s="2708"/>
      <c r="D98" s="2708"/>
      <c r="E98" s="2708"/>
      <c r="F98" s="2708"/>
      <c r="G98" s="2708"/>
      <c r="H98" s="2708"/>
      <c r="I98" s="2708"/>
      <c r="J98" s="2708"/>
      <c r="K98" s="2708"/>
      <c r="L98" s="2708"/>
      <c r="M98" s="2708"/>
      <c r="N98" s="2708"/>
      <c r="O98" s="2708"/>
      <c r="P98" s="2708"/>
      <c r="Q98" s="2708"/>
      <c r="R98" s="2708"/>
      <c r="S98" s="2708"/>
      <c r="T98" s="2708"/>
      <c r="U98" s="2708"/>
      <c r="V98" s="2708"/>
      <c r="W98" s="2708"/>
      <c r="X98" s="2708"/>
      <c r="Y98" s="2708"/>
      <c r="Z98" s="2708"/>
      <c r="AA98" s="2708"/>
      <c r="AB98" s="2708"/>
      <c r="AC98" s="2708"/>
      <c r="AD98" s="2708"/>
      <c r="AE98" s="2708"/>
      <c r="AF98" s="2708"/>
      <c r="AG98" s="2708"/>
      <c r="AH98" s="2708"/>
      <c r="AI98" s="2708"/>
      <c r="AJ98" s="2708"/>
      <c r="AK98" s="2708"/>
      <c r="AL98" s="2708"/>
      <c r="AM98" s="2708"/>
      <c r="AN98" s="2708"/>
    </row>
    <row r="111" spans="1:40" ht="12.65" customHeight="1">
      <c r="A111" s="221" t="s">
        <v>2219</v>
      </c>
    </row>
  </sheetData>
  <mergeCells count="101">
    <mergeCell ref="L6:O6"/>
    <mergeCell ref="Q6:U6"/>
    <mergeCell ref="V6:AN6"/>
    <mergeCell ref="V7:AN7"/>
    <mergeCell ref="Q8:U8"/>
    <mergeCell ref="V8:AN8"/>
    <mergeCell ref="A2:AN3"/>
    <mergeCell ref="Z5:AB5"/>
    <mergeCell ref="AC5:AD5"/>
    <mergeCell ref="AE5:AF5"/>
    <mergeCell ref="AG5:AH5"/>
    <mergeCell ref="AI5:AJ5"/>
    <mergeCell ref="AK5:AL5"/>
    <mergeCell ref="AM5:AN5"/>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C43:M46"/>
    <mergeCell ref="N43:AN45"/>
    <mergeCell ref="V46:W46"/>
    <mergeCell ref="AJ32:AN39"/>
    <mergeCell ref="A37:M37"/>
    <mergeCell ref="N37:AC37"/>
    <mergeCell ref="A38:M38"/>
    <mergeCell ref="N38:AA38"/>
    <mergeCell ref="AB38:AC38"/>
    <mergeCell ref="A39:M39"/>
    <mergeCell ref="N39:AC39"/>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s>
  <phoneticPr fontId="67"/>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92"/>
  <sheetViews>
    <sheetView workbookViewId="0">
      <selection sqref="A1:AN183"/>
    </sheetView>
  </sheetViews>
  <sheetFormatPr defaultColWidth="2.08984375" defaultRowHeight="13"/>
  <cols>
    <col min="1" max="40" width="2.08984375" style="339"/>
    <col min="41" max="72" width="2.08984375" style="719"/>
    <col min="73" max="16384" width="2.08984375" style="339"/>
  </cols>
  <sheetData>
    <row r="1" spans="1:134" s="189" customFormat="1" ht="12.65" customHeight="1">
      <c r="A1" s="2937" t="s">
        <v>314</v>
      </c>
      <c r="B1" s="2937"/>
      <c r="C1" s="2937"/>
      <c r="D1" s="2937"/>
      <c r="E1" s="2937"/>
      <c r="F1" s="2937"/>
      <c r="G1" s="2937"/>
      <c r="H1" s="2937"/>
      <c r="I1" s="2937"/>
      <c r="J1" s="2937"/>
      <c r="K1" s="2937"/>
      <c r="L1" s="2937"/>
      <c r="M1" s="2937"/>
      <c r="AO1" s="584" t="s">
        <v>1965</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5" customHeight="1">
      <c r="A2" s="2946" t="s">
        <v>1822</v>
      </c>
      <c r="B2" s="2946"/>
      <c r="C2" s="2946"/>
      <c r="D2" s="2946"/>
      <c r="E2" s="2946"/>
      <c r="F2" s="2946"/>
      <c r="G2" s="2946"/>
      <c r="H2" s="2946"/>
      <c r="I2" s="2946"/>
      <c r="J2" s="2946"/>
      <c r="K2" s="2946"/>
      <c r="L2" s="2946"/>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46"/>
      <c r="AO2" s="584" t="s">
        <v>1978</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5" customHeight="1">
      <c r="A3" s="2946"/>
      <c r="B3" s="2946"/>
      <c r="C3" s="2946"/>
      <c r="D3" s="2946"/>
      <c r="E3" s="2946"/>
      <c r="F3" s="2946"/>
      <c r="G3" s="2946"/>
      <c r="H3" s="2946"/>
      <c r="I3" s="2946"/>
      <c r="J3" s="2946"/>
      <c r="K3" s="2946"/>
      <c r="L3" s="2946"/>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46"/>
      <c r="AO3" s="584" t="s">
        <v>1977</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5" customHeight="1">
      <c r="A4" s="184"/>
      <c r="B4" s="188"/>
      <c r="C4" s="188"/>
      <c r="D4" s="188"/>
      <c r="AO4" s="584"/>
      <c r="AP4" s="701" t="s">
        <v>1982</v>
      </c>
      <c r="AQ4" s="702"/>
      <c r="AR4" s="702"/>
      <c r="AS4" s="702"/>
      <c r="AT4" s="702"/>
      <c r="AU4" s="702"/>
      <c r="AV4" s="702"/>
      <c r="AW4" s="702"/>
      <c r="AX4" s="702"/>
      <c r="AY4" s="702"/>
      <c r="AZ4" s="702"/>
      <c r="BA4" s="702"/>
      <c r="BB4" s="702"/>
      <c r="BC4" s="702"/>
      <c r="BD4" s="702"/>
      <c r="BE4" s="702"/>
      <c r="BF4" s="702"/>
      <c r="BG4" s="702"/>
      <c r="BH4" s="702"/>
      <c r="BI4" s="701" t="s">
        <v>1983</v>
      </c>
      <c r="BJ4" s="702"/>
      <c r="BK4" s="702"/>
      <c r="BL4" s="702"/>
      <c r="BM4" s="702"/>
      <c r="BN4" s="702"/>
      <c r="BO4" s="702"/>
      <c r="BP4" s="702"/>
      <c r="BQ4" s="702"/>
      <c r="BR4" s="702"/>
      <c r="BS4" s="702"/>
      <c r="BT4" s="702"/>
      <c r="BU4" s="702"/>
      <c r="BV4" s="703"/>
      <c r="BW4" s="869" t="s">
        <v>1986</v>
      </c>
      <c r="BX4" s="874"/>
      <c r="BY4" s="702"/>
      <c r="BZ4" s="702"/>
      <c r="CA4" s="702"/>
      <c r="CB4" s="702"/>
      <c r="CC4" s="702"/>
      <c r="CD4" s="702"/>
      <c r="CE4" s="702"/>
      <c r="CF4" s="702"/>
      <c r="CG4" s="702"/>
      <c r="CH4" s="702"/>
      <c r="CI4" s="702"/>
      <c r="CJ4" s="703"/>
      <c r="CK4" s="701" t="s">
        <v>1992</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5" customHeight="1">
      <c r="A5" s="184"/>
      <c r="B5" s="188"/>
      <c r="C5" s="188"/>
      <c r="D5" s="188"/>
      <c r="T5" s="2905" t="s">
        <v>2311</v>
      </c>
      <c r="U5" s="2905"/>
      <c r="V5" s="2905"/>
      <c r="W5" s="2947"/>
      <c r="X5" s="2947"/>
      <c r="Y5" s="2947"/>
      <c r="Z5" s="2905" t="s">
        <v>301</v>
      </c>
      <c r="AA5" s="2905"/>
      <c r="AB5" s="2905"/>
      <c r="AC5" s="2947"/>
      <c r="AD5" s="2947"/>
      <c r="AE5" s="2947"/>
      <c r="AF5" s="2905" t="s">
        <v>302</v>
      </c>
      <c r="AG5" s="2905"/>
      <c r="AH5" s="2905"/>
      <c r="AI5" s="2947"/>
      <c r="AJ5" s="2947"/>
      <c r="AK5" s="2947"/>
      <c r="AL5" s="2905" t="s">
        <v>303</v>
      </c>
      <c r="AM5" s="2905"/>
      <c r="AN5" s="2905"/>
      <c r="AO5" s="584"/>
      <c r="AP5" s="707"/>
      <c r="AQ5" s="704"/>
      <c r="AR5" s="704"/>
      <c r="AS5" s="704"/>
      <c r="AT5" s="704"/>
      <c r="AU5" s="704"/>
      <c r="AV5" s="704"/>
      <c r="AW5" s="704"/>
      <c r="AX5" s="704"/>
      <c r="AY5" s="704"/>
      <c r="AZ5" s="704"/>
      <c r="BA5" s="704"/>
      <c r="BB5" s="704"/>
      <c r="BC5" s="704"/>
      <c r="BD5" s="704"/>
      <c r="BE5" s="704"/>
      <c r="BF5" s="704"/>
      <c r="BG5" s="704"/>
      <c r="BH5" s="704"/>
      <c r="BI5" s="707" t="s">
        <v>1984</v>
      </c>
      <c r="BJ5" s="704"/>
      <c r="BK5" s="704"/>
      <c r="BL5" s="704"/>
      <c r="BM5" s="704"/>
      <c r="BN5" s="704"/>
      <c r="BO5" s="704"/>
      <c r="BP5" s="704"/>
      <c r="BQ5" s="704"/>
      <c r="BR5" s="704"/>
      <c r="BS5" s="704"/>
      <c r="BT5" s="704"/>
      <c r="BU5" s="704"/>
      <c r="BV5" s="708"/>
      <c r="BW5" s="870" t="s">
        <v>2228</v>
      </c>
      <c r="BX5" s="871"/>
      <c r="BY5" s="704"/>
      <c r="BZ5" s="704"/>
      <c r="CA5" s="704"/>
      <c r="CB5" s="704"/>
      <c r="CC5" s="704"/>
      <c r="CD5" s="704"/>
      <c r="CE5" s="704"/>
      <c r="CF5" s="704"/>
      <c r="CG5" s="704"/>
      <c r="CH5" s="704"/>
      <c r="CI5" s="704"/>
      <c r="CJ5" s="708"/>
      <c r="CK5" s="707" t="s">
        <v>1993</v>
      </c>
      <c r="CL5" s="704"/>
      <c r="CM5" s="704"/>
      <c r="CN5" s="704"/>
      <c r="CO5" s="704"/>
      <c r="CP5" s="704"/>
      <c r="CQ5" s="704"/>
      <c r="CR5" s="704"/>
      <c r="CS5" s="704"/>
      <c r="CT5" s="704"/>
      <c r="CU5" s="704"/>
      <c r="CV5" s="704"/>
      <c r="CW5" s="704"/>
      <c r="CX5" s="708"/>
      <c r="CY5" s="707" t="s">
        <v>1996</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5" customHeight="1">
      <c r="A6" s="184"/>
      <c r="B6" s="188"/>
      <c r="C6" s="188"/>
      <c r="D6" s="188"/>
      <c r="T6" s="2905"/>
      <c r="U6" s="2905"/>
      <c r="V6" s="2905"/>
      <c r="W6" s="2947"/>
      <c r="X6" s="2947"/>
      <c r="Y6" s="2947"/>
      <c r="Z6" s="2905"/>
      <c r="AA6" s="2905"/>
      <c r="AB6" s="2905"/>
      <c r="AC6" s="2947"/>
      <c r="AD6" s="2947"/>
      <c r="AE6" s="2947"/>
      <c r="AF6" s="2905"/>
      <c r="AG6" s="2905"/>
      <c r="AH6" s="2905"/>
      <c r="AI6" s="2947"/>
      <c r="AJ6" s="2947"/>
      <c r="AK6" s="2947"/>
      <c r="AL6" s="2905"/>
      <c r="AM6" s="2905"/>
      <c r="AN6" s="2905"/>
      <c r="AO6" s="584"/>
      <c r="AP6" s="707"/>
      <c r="AQ6" s="704"/>
      <c r="AR6" s="704"/>
      <c r="AS6" s="704"/>
      <c r="AT6" s="704"/>
      <c r="AU6" s="704"/>
      <c r="AV6" s="704"/>
      <c r="AW6" s="704"/>
      <c r="AX6" s="704"/>
      <c r="AY6" s="704"/>
      <c r="AZ6" s="704"/>
      <c r="BA6" s="704"/>
      <c r="BB6" s="704"/>
      <c r="BC6" s="704"/>
      <c r="BD6" s="704"/>
      <c r="BE6" s="704"/>
      <c r="BF6" s="704"/>
      <c r="BG6" s="704"/>
      <c r="BH6" s="704"/>
      <c r="BI6" s="707" t="s">
        <v>1985</v>
      </c>
      <c r="BJ6" s="704"/>
      <c r="BK6" s="704"/>
      <c r="BL6" s="704"/>
      <c r="BM6" s="704"/>
      <c r="BN6" s="704"/>
      <c r="BO6" s="704"/>
      <c r="BP6" s="704"/>
      <c r="BQ6" s="704"/>
      <c r="BR6" s="704"/>
      <c r="BS6" s="704"/>
      <c r="BT6" s="704"/>
      <c r="BU6" s="704"/>
      <c r="BV6" s="708"/>
      <c r="BW6" s="870" t="s">
        <v>2229</v>
      </c>
      <c r="BX6" s="871"/>
      <c r="BY6" s="704"/>
      <c r="BZ6" s="704"/>
      <c r="CA6" s="704"/>
      <c r="CB6" s="704"/>
      <c r="CC6" s="704"/>
      <c r="CD6" s="704"/>
      <c r="CE6" s="704"/>
      <c r="CF6" s="704"/>
      <c r="CG6" s="704"/>
      <c r="CH6" s="704"/>
      <c r="CI6" s="704"/>
      <c r="CJ6" s="708"/>
      <c r="CK6" s="707" t="s">
        <v>1994</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5" customHeight="1">
      <c r="A7" s="2937" t="s">
        <v>315</v>
      </c>
      <c r="B7" s="2937"/>
      <c r="C7" s="2937"/>
      <c r="D7" s="2937"/>
      <c r="E7" s="2937"/>
      <c r="F7" s="2937"/>
      <c r="G7" s="2937"/>
      <c r="H7" s="2937"/>
      <c r="I7" s="2937"/>
      <c r="J7" s="2937"/>
      <c r="K7" s="2937"/>
      <c r="L7" s="2937"/>
      <c r="M7" s="2937"/>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2230</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5" customHeight="1">
      <c r="A8" s="2937"/>
      <c r="B8" s="2937"/>
      <c r="C8" s="2937"/>
      <c r="D8" s="2937"/>
      <c r="E8" s="2937"/>
      <c r="F8" s="2937"/>
      <c r="G8" s="2937"/>
      <c r="H8" s="2937"/>
      <c r="I8" s="2937"/>
      <c r="J8" s="2937"/>
      <c r="K8" s="2937"/>
      <c r="L8" s="2937"/>
      <c r="M8" s="2937"/>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2231</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5"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1969</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1987</v>
      </c>
      <c r="BP9" s="699"/>
      <c r="BQ9" s="699"/>
      <c r="BR9" s="699"/>
      <c r="BS9" s="699"/>
      <c r="BT9" s="699"/>
      <c r="BU9" s="699"/>
      <c r="BV9" s="700"/>
      <c r="BW9" s="698"/>
      <c r="BX9" s="699"/>
      <c r="BY9" s="699"/>
      <c r="BZ9" s="699"/>
      <c r="CA9" s="699"/>
      <c r="CB9" s="699"/>
      <c r="CC9" s="699" t="s">
        <v>1987</v>
      </c>
      <c r="CD9" s="699"/>
      <c r="CE9" s="699"/>
      <c r="CF9" s="699"/>
      <c r="CG9" s="699"/>
      <c r="CH9" s="699"/>
      <c r="CI9" s="699"/>
      <c r="CJ9" s="700"/>
      <c r="CK9" s="698"/>
      <c r="CL9" s="699"/>
      <c r="CM9" s="699"/>
      <c r="CN9" s="699"/>
      <c r="CO9" s="699"/>
      <c r="CP9" s="699"/>
      <c r="CQ9" s="699" t="s">
        <v>1987</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5" customHeight="1">
      <c r="A10" s="184"/>
      <c r="B10" s="188"/>
      <c r="C10" s="188"/>
      <c r="D10" s="188"/>
      <c r="K10" s="2938" t="s">
        <v>339</v>
      </c>
      <c r="L10" s="2938"/>
      <c r="M10" s="2938"/>
      <c r="N10" s="2938"/>
      <c r="Q10" s="2905" t="s">
        <v>340</v>
      </c>
      <c r="R10" s="2905"/>
      <c r="S10" s="2905"/>
      <c r="T10" s="2905"/>
      <c r="U10" s="2905"/>
      <c r="V10" s="2939" t="s">
        <v>341</v>
      </c>
      <c r="W10" s="2939"/>
      <c r="X10" s="2939"/>
      <c r="Y10" s="2939"/>
      <c r="Z10" s="2939"/>
      <c r="AA10" s="2939"/>
      <c r="AB10" s="2939"/>
      <c r="AC10" s="2939"/>
      <c r="AD10" s="2939"/>
      <c r="AE10" s="2939"/>
      <c r="AF10" s="2939"/>
      <c r="AG10" s="2939"/>
      <c r="AH10" s="2939"/>
      <c r="AI10" s="2939"/>
      <c r="AJ10" s="2939"/>
      <c r="AK10" s="2939"/>
      <c r="AL10" s="2939"/>
      <c r="AM10" s="2939"/>
      <c r="AN10" s="2939"/>
      <c r="AO10" s="584"/>
      <c r="AP10" s="698" t="s">
        <v>1970</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1987</v>
      </c>
      <c r="BP10" s="699"/>
      <c r="BQ10" s="699"/>
      <c r="BR10" s="699"/>
      <c r="BS10" s="699"/>
      <c r="BT10" s="699"/>
      <c r="BU10" s="699"/>
      <c r="BV10" s="700"/>
      <c r="BW10" s="698"/>
      <c r="BX10" s="699"/>
      <c r="BY10" s="699"/>
      <c r="BZ10" s="699"/>
      <c r="CA10" s="699"/>
      <c r="CB10" s="699"/>
      <c r="CC10" s="699" t="s">
        <v>1987</v>
      </c>
      <c r="CD10" s="699"/>
      <c r="CE10" s="699"/>
      <c r="CF10" s="699"/>
      <c r="CG10" s="699"/>
      <c r="CH10" s="699"/>
      <c r="CI10" s="699"/>
      <c r="CJ10" s="700"/>
      <c r="CK10" s="698"/>
      <c r="CL10" s="699"/>
      <c r="CM10" s="699"/>
      <c r="CN10" s="699"/>
      <c r="CO10" s="699"/>
      <c r="CP10" s="699"/>
      <c r="CQ10" s="699" t="s">
        <v>1987</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5" customHeight="1">
      <c r="A11" s="184"/>
      <c r="B11" s="188"/>
      <c r="C11" s="188"/>
      <c r="D11" s="188"/>
      <c r="Q11" s="192"/>
      <c r="R11" s="192"/>
      <c r="S11" s="192"/>
      <c r="T11" s="192"/>
      <c r="U11" s="192"/>
      <c r="V11" s="2940">
        <f>一括入力シート!B44</f>
        <v>0</v>
      </c>
      <c r="W11" s="2940"/>
      <c r="X11" s="2940"/>
      <c r="Y11" s="2940"/>
      <c r="Z11" s="2940"/>
      <c r="AA11" s="2940"/>
      <c r="AB11" s="2940"/>
      <c r="AC11" s="2940"/>
      <c r="AD11" s="2940"/>
      <c r="AE11" s="2940"/>
      <c r="AF11" s="2940"/>
      <c r="AG11" s="2940"/>
      <c r="AH11" s="2940"/>
      <c r="AI11" s="2940"/>
      <c r="AJ11" s="2940"/>
      <c r="AK11" s="2940"/>
      <c r="AL11" s="2940"/>
      <c r="AM11" s="2940"/>
      <c r="AN11" s="2940"/>
      <c r="AO11" s="584"/>
      <c r="AP11" s="698" t="s">
        <v>1971</v>
      </c>
      <c r="AQ11" s="699"/>
      <c r="AR11" s="699"/>
      <c r="AS11" s="699"/>
      <c r="AT11" s="699"/>
      <c r="AU11" s="699"/>
      <c r="AV11" s="699"/>
      <c r="AW11" s="699"/>
      <c r="AX11" s="699"/>
      <c r="AY11" s="699"/>
      <c r="AZ11" s="699"/>
      <c r="BA11" s="699"/>
      <c r="BB11" s="699"/>
      <c r="BC11" s="699"/>
      <c r="BD11" s="699"/>
      <c r="BE11" s="699"/>
      <c r="BF11" s="699"/>
      <c r="BG11" s="699"/>
      <c r="BH11" s="700"/>
      <c r="BI11" s="698"/>
      <c r="BJ11" s="699" t="s">
        <v>1989</v>
      </c>
      <c r="BK11" s="699"/>
      <c r="BL11" s="699"/>
      <c r="BM11" s="699"/>
      <c r="BN11" s="699"/>
      <c r="BO11" s="699"/>
      <c r="BP11" s="699"/>
      <c r="BQ11" s="699"/>
      <c r="BR11" s="699"/>
      <c r="BS11" s="699"/>
      <c r="BT11" s="699"/>
      <c r="BU11" s="699"/>
      <c r="BV11" s="700"/>
      <c r="BW11" s="698"/>
      <c r="BX11" s="699"/>
      <c r="BY11" s="699"/>
      <c r="BZ11" s="699"/>
      <c r="CA11" s="699"/>
      <c r="CB11" s="699"/>
      <c r="CC11" s="699" t="s">
        <v>1987</v>
      </c>
      <c r="CD11" s="699"/>
      <c r="CE11" s="699"/>
      <c r="CF11" s="699"/>
      <c r="CG11" s="699"/>
      <c r="CH11" s="699"/>
      <c r="CI11" s="699"/>
      <c r="CJ11" s="700"/>
      <c r="CK11" s="698"/>
      <c r="CL11" s="699"/>
      <c r="CM11" s="699"/>
      <c r="CN11" s="699"/>
      <c r="CO11" s="699"/>
      <c r="CP11" s="699"/>
      <c r="CQ11" s="699" t="s">
        <v>1987</v>
      </c>
      <c r="CR11" s="699"/>
      <c r="CS11" s="699"/>
      <c r="CT11" s="699"/>
      <c r="CU11" s="699"/>
      <c r="CV11" s="699"/>
      <c r="CW11" s="699"/>
      <c r="CX11" s="700"/>
      <c r="CY11" s="698" t="s">
        <v>1998</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5" customHeight="1">
      <c r="A12" s="184"/>
      <c r="B12" s="188"/>
      <c r="C12" s="188"/>
      <c r="D12" s="188"/>
      <c r="V12" s="2941"/>
      <c r="W12" s="2941"/>
      <c r="X12" s="2941"/>
      <c r="Y12" s="2941"/>
      <c r="Z12" s="2941"/>
      <c r="AA12" s="2941"/>
      <c r="AB12" s="2941"/>
      <c r="AC12" s="2941"/>
      <c r="AD12" s="2941"/>
      <c r="AE12" s="2941"/>
      <c r="AF12" s="2941"/>
      <c r="AG12" s="2941"/>
      <c r="AH12" s="2941"/>
      <c r="AI12" s="2941"/>
      <c r="AJ12" s="2941"/>
      <c r="AK12" s="2941"/>
      <c r="AL12" s="2941"/>
      <c r="AM12" s="2941"/>
      <c r="AN12" s="2941"/>
      <c r="AO12" s="584"/>
      <c r="AP12" s="698" t="s">
        <v>1972</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1987</v>
      </c>
      <c r="BP12" s="699"/>
      <c r="BQ12" s="699"/>
      <c r="BR12" s="699"/>
      <c r="BS12" s="699"/>
      <c r="BT12" s="699"/>
      <c r="BU12" s="699"/>
      <c r="BV12" s="700"/>
      <c r="BW12" s="698"/>
      <c r="BX12" s="699"/>
      <c r="BY12" s="699"/>
      <c r="BZ12" s="699"/>
      <c r="CA12" s="699"/>
      <c r="CB12" s="699"/>
      <c r="CC12" s="699" t="s">
        <v>1987</v>
      </c>
      <c r="CD12" s="699"/>
      <c r="CE12" s="699"/>
      <c r="CF12" s="699"/>
      <c r="CG12" s="699"/>
      <c r="CH12" s="699"/>
      <c r="CI12" s="699"/>
      <c r="CJ12" s="700"/>
      <c r="CK12" s="698"/>
      <c r="CL12" s="699"/>
      <c r="CM12" s="699"/>
      <c r="CN12" s="699"/>
      <c r="CO12" s="699"/>
      <c r="CP12" s="699"/>
      <c r="CQ12" s="699" t="s">
        <v>1987</v>
      </c>
      <c r="CR12" s="699"/>
      <c r="CS12" s="699"/>
      <c r="CT12" s="699"/>
      <c r="CU12" s="699"/>
      <c r="CV12" s="699"/>
      <c r="CW12" s="699"/>
      <c r="CX12" s="700"/>
      <c r="CY12" s="698" t="s">
        <v>1997</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5" customHeight="1">
      <c r="A13" s="184"/>
      <c r="B13" s="188"/>
      <c r="C13" s="188"/>
      <c r="D13" s="188"/>
      <c r="P13" s="189" t="s">
        <v>342</v>
      </c>
      <c r="Q13" s="2927" t="s">
        <v>2232</v>
      </c>
      <c r="R13" s="2927"/>
      <c r="S13" s="2927"/>
      <c r="T13" s="2927"/>
      <c r="U13" s="2927"/>
      <c r="V13" s="2939" t="s">
        <v>343</v>
      </c>
      <c r="W13" s="2939"/>
      <c r="X13" s="2939"/>
      <c r="Y13" s="2939"/>
      <c r="Z13" s="2939"/>
      <c r="AA13" s="2939"/>
      <c r="AB13" s="2939"/>
      <c r="AC13" s="2939"/>
      <c r="AD13" s="2939"/>
      <c r="AE13" s="2939"/>
      <c r="AF13" s="2939"/>
      <c r="AG13" s="2939"/>
      <c r="AH13" s="2939"/>
      <c r="AI13" s="2939"/>
      <c r="AJ13" s="2939"/>
      <c r="AK13" s="2939"/>
      <c r="AL13" s="2939"/>
      <c r="AM13" s="2939"/>
      <c r="AN13" s="2939"/>
      <c r="AO13" s="584"/>
      <c r="AP13" s="698" t="s">
        <v>1973</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1987</v>
      </c>
      <c r="BP13" s="699"/>
      <c r="BQ13" s="699"/>
      <c r="BR13" s="699"/>
      <c r="BS13" s="699"/>
      <c r="BT13" s="699"/>
      <c r="BU13" s="699"/>
      <c r="BV13" s="700"/>
      <c r="BW13" s="698"/>
      <c r="BX13" s="699"/>
      <c r="BY13" s="699"/>
      <c r="BZ13" s="699"/>
      <c r="CA13" s="699"/>
      <c r="CB13" s="699"/>
      <c r="CC13" s="699" t="s">
        <v>1987</v>
      </c>
      <c r="CD13" s="699"/>
      <c r="CE13" s="699"/>
      <c r="CF13" s="699"/>
      <c r="CG13" s="699"/>
      <c r="CH13" s="699"/>
      <c r="CI13" s="699"/>
      <c r="CJ13" s="700"/>
      <c r="CK13" s="698"/>
      <c r="CL13" s="699"/>
      <c r="CM13" s="699"/>
      <c r="CN13" s="699"/>
      <c r="CO13" s="699"/>
      <c r="CP13" s="699"/>
      <c r="CQ13" s="699" t="s">
        <v>1987</v>
      </c>
      <c r="CR13" s="699"/>
      <c r="CS13" s="699"/>
      <c r="CT13" s="699"/>
      <c r="CU13" s="699"/>
      <c r="CV13" s="699"/>
      <c r="CW13" s="699"/>
      <c r="CX13" s="700"/>
      <c r="CY13" s="698" t="s">
        <v>1999</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5" customHeight="1">
      <c r="A14" s="184"/>
      <c r="B14" s="188"/>
      <c r="C14" s="188"/>
      <c r="D14" s="188"/>
      <c r="V14" s="2942" t="str">
        <f>一括入力シート!B45&amp;CHAR(10)&amp;一括入力シート!B46</f>
        <v xml:space="preserve">
</v>
      </c>
      <c r="W14" s="2942"/>
      <c r="X14" s="2942"/>
      <c r="Y14" s="2942"/>
      <c r="Z14" s="2942"/>
      <c r="AA14" s="2942"/>
      <c r="AB14" s="2942"/>
      <c r="AC14" s="2942"/>
      <c r="AD14" s="2942"/>
      <c r="AE14" s="2942"/>
      <c r="AF14" s="2942"/>
      <c r="AG14" s="2942"/>
      <c r="AH14" s="2942"/>
      <c r="AI14" s="2942"/>
      <c r="AJ14" s="2942"/>
      <c r="AK14" s="2942"/>
      <c r="AL14" s="2942"/>
      <c r="AM14" s="2944"/>
      <c r="AN14" s="2944"/>
      <c r="AO14" s="584"/>
      <c r="AP14" s="698" t="s">
        <v>1974</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1987</v>
      </c>
      <c r="BP14" s="699"/>
      <c r="BQ14" s="699"/>
      <c r="BR14" s="699"/>
      <c r="BS14" s="699"/>
      <c r="BT14" s="699"/>
      <c r="BU14" s="699"/>
      <c r="BV14" s="700"/>
      <c r="BW14" s="698"/>
      <c r="BX14" s="699"/>
      <c r="BY14" s="699"/>
      <c r="BZ14" s="699"/>
      <c r="CA14" s="699"/>
      <c r="CB14" s="699"/>
      <c r="CC14" s="699" t="s">
        <v>1987</v>
      </c>
      <c r="CD14" s="699"/>
      <c r="CE14" s="699"/>
      <c r="CF14" s="699"/>
      <c r="CG14" s="699"/>
      <c r="CH14" s="699"/>
      <c r="CI14" s="699"/>
      <c r="CJ14" s="700"/>
      <c r="CK14" s="698"/>
      <c r="CL14" s="699"/>
      <c r="CM14" s="699"/>
      <c r="CN14" s="699"/>
      <c r="CO14" s="699"/>
      <c r="CP14" s="699"/>
      <c r="CQ14" s="699" t="s">
        <v>1987</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5" customHeight="1">
      <c r="A15" s="184"/>
      <c r="B15" s="188"/>
      <c r="C15" s="188"/>
      <c r="D15" s="188"/>
      <c r="V15" s="2942"/>
      <c r="W15" s="2942"/>
      <c r="X15" s="2942"/>
      <c r="Y15" s="2942"/>
      <c r="Z15" s="2942"/>
      <c r="AA15" s="2942"/>
      <c r="AB15" s="2942"/>
      <c r="AC15" s="2942"/>
      <c r="AD15" s="2942"/>
      <c r="AE15" s="2942"/>
      <c r="AF15" s="2942"/>
      <c r="AG15" s="2942"/>
      <c r="AH15" s="2942"/>
      <c r="AI15" s="2942"/>
      <c r="AJ15" s="2942"/>
      <c r="AK15" s="2942"/>
      <c r="AL15" s="2942"/>
      <c r="AM15" s="2944"/>
      <c r="AN15" s="2944"/>
      <c r="AO15" s="584"/>
      <c r="AP15" s="698" t="s">
        <v>1975</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1988</v>
      </c>
      <c r="BP15" s="699"/>
      <c r="BQ15" s="699"/>
      <c r="BR15" s="699"/>
      <c r="BS15" s="699"/>
      <c r="BT15" s="699"/>
      <c r="BU15" s="699"/>
      <c r="BV15" s="700"/>
      <c r="BW15" s="698"/>
      <c r="BX15" s="699"/>
      <c r="BY15" s="699"/>
      <c r="BZ15" s="699"/>
      <c r="CA15" s="699"/>
      <c r="CB15" s="699"/>
      <c r="CC15" s="699" t="s">
        <v>1990</v>
      </c>
      <c r="CD15" s="699"/>
      <c r="CE15" s="699"/>
      <c r="CF15" s="699"/>
      <c r="CG15" s="699"/>
      <c r="CH15" s="699"/>
      <c r="CI15" s="699"/>
      <c r="CJ15" s="700"/>
      <c r="CK15" s="698"/>
      <c r="CL15" s="699"/>
      <c r="CM15" s="699"/>
      <c r="CN15" s="699"/>
      <c r="CO15" s="699"/>
      <c r="CP15" s="699"/>
      <c r="CQ15" s="699" t="s">
        <v>1995</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5" customHeight="1">
      <c r="A16" s="183"/>
      <c r="V16" s="2943"/>
      <c r="W16" s="2943"/>
      <c r="X16" s="2943"/>
      <c r="Y16" s="2943"/>
      <c r="Z16" s="2943"/>
      <c r="AA16" s="2943"/>
      <c r="AB16" s="2943"/>
      <c r="AC16" s="2943"/>
      <c r="AD16" s="2943"/>
      <c r="AE16" s="2943"/>
      <c r="AF16" s="2943"/>
      <c r="AG16" s="2943"/>
      <c r="AH16" s="2943"/>
      <c r="AI16" s="2943"/>
      <c r="AJ16" s="2943"/>
      <c r="AK16" s="2943"/>
      <c r="AL16" s="2943"/>
      <c r="AM16" s="2945"/>
      <c r="AN16" s="2945"/>
      <c r="AO16" s="584"/>
      <c r="AP16" s="698" t="s">
        <v>1976</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1987</v>
      </c>
      <c r="BP16" s="699"/>
      <c r="BQ16" s="699"/>
      <c r="BR16" s="699"/>
      <c r="BS16" s="699"/>
      <c r="BT16" s="699"/>
      <c r="BU16" s="699"/>
      <c r="BV16" s="700"/>
      <c r="BW16" s="698"/>
      <c r="BX16" s="699"/>
      <c r="BY16" s="699"/>
      <c r="BZ16" s="699"/>
      <c r="CA16" s="699"/>
      <c r="CB16" s="699"/>
      <c r="CC16" s="699" t="s">
        <v>1987</v>
      </c>
      <c r="CD16" s="699"/>
      <c r="CE16" s="699"/>
      <c r="CF16" s="699"/>
      <c r="CG16" s="699"/>
      <c r="CH16" s="699"/>
      <c r="CI16" s="699"/>
      <c r="CJ16" s="700"/>
      <c r="CK16" s="698"/>
      <c r="CL16" s="699"/>
      <c r="CM16" s="699"/>
      <c r="CN16" s="699"/>
      <c r="CO16" s="699"/>
      <c r="CP16" s="699"/>
      <c r="CQ16" s="699" t="s">
        <v>1987</v>
      </c>
      <c r="CR16" s="699"/>
      <c r="CS16" s="699"/>
      <c r="CT16" s="699"/>
      <c r="CU16" s="699"/>
      <c r="CV16" s="699"/>
      <c r="CW16" s="699"/>
      <c r="CX16" s="700"/>
      <c r="CY16" s="698" t="s">
        <v>2002</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5" customHeight="1">
      <c r="A17" s="183"/>
      <c r="Q17" s="2927" t="s">
        <v>344</v>
      </c>
      <c r="R17" s="2927"/>
      <c r="S17" s="2927"/>
      <c r="T17" s="2927"/>
      <c r="U17" s="2927"/>
      <c r="V17" s="2928">
        <f>一括入力シート!B54</f>
        <v>0</v>
      </c>
      <c r="W17" s="2928"/>
      <c r="X17" s="2928"/>
      <c r="Y17" s="2928"/>
      <c r="Z17" s="2928"/>
      <c r="AA17" s="2928"/>
      <c r="AB17" s="2928"/>
      <c r="AC17" s="2928"/>
      <c r="AD17" s="2928"/>
      <c r="AE17" s="2928"/>
      <c r="AF17" s="2928"/>
      <c r="AG17" s="2928"/>
      <c r="AH17" s="2928"/>
      <c r="AI17" s="2928"/>
      <c r="AJ17" s="2928"/>
      <c r="AK17" s="2928"/>
      <c r="AL17" s="2928"/>
      <c r="AM17" s="2928"/>
      <c r="AN17" s="2928"/>
      <c r="AO17" s="584"/>
      <c r="AP17" s="698" t="s">
        <v>1979</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1987</v>
      </c>
      <c r="BP17" s="699"/>
      <c r="BQ17" s="699"/>
      <c r="BR17" s="699"/>
      <c r="BS17" s="699"/>
      <c r="BT17" s="699"/>
      <c r="BU17" s="699"/>
      <c r="BV17" s="700"/>
      <c r="BW17" s="698"/>
      <c r="BX17" s="699"/>
      <c r="BY17" s="699"/>
      <c r="BZ17" s="699"/>
      <c r="CA17" s="699"/>
      <c r="CB17" s="699"/>
      <c r="CC17" s="699" t="s">
        <v>1991</v>
      </c>
      <c r="CD17" s="699"/>
      <c r="CE17" s="699"/>
      <c r="CF17" s="699"/>
      <c r="CG17" s="699"/>
      <c r="CH17" s="699"/>
      <c r="CI17" s="699"/>
      <c r="CJ17" s="700"/>
      <c r="CK17" s="698"/>
      <c r="CL17" s="699"/>
      <c r="CM17" s="699"/>
      <c r="CN17" s="699"/>
      <c r="CO17" s="699"/>
      <c r="CP17" s="699"/>
      <c r="CQ17" s="699" t="s">
        <v>1995</v>
      </c>
      <c r="CR17" s="699"/>
      <c r="CS17" s="699"/>
      <c r="CT17" s="699"/>
      <c r="CU17" s="699"/>
      <c r="CV17" s="699"/>
      <c r="CW17" s="699"/>
      <c r="CX17" s="700"/>
      <c r="CY17" s="698" t="s">
        <v>2000</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5" customHeight="1">
      <c r="A18" s="183"/>
      <c r="V18" s="2929"/>
      <c r="W18" s="2929"/>
      <c r="X18" s="2929"/>
      <c r="Y18" s="2929"/>
      <c r="Z18" s="2929"/>
      <c r="AA18" s="2929"/>
      <c r="AB18" s="2929"/>
      <c r="AC18" s="2929"/>
      <c r="AD18" s="2929"/>
      <c r="AE18" s="2929"/>
      <c r="AF18" s="2929"/>
      <c r="AG18" s="2929"/>
      <c r="AH18" s="2929"/>
      <c r="AI18" s="2929"/>
      <c r="AJ18" s="2929"/>
      <c r="AK18" s="2929"/>
      <c r="AL18" s="2929"/>
      <c r="AM18" s="2929"/>
      <c r="AN18" s="2929"/>
      <c r="AO18" s="584"/>
      <c r="AP18" s="698" t="s">
        <v>1980</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1987</v>
      </c>
      <c r="BP18" s="699"/>
      <c r="BQ18" s="699"/>
      <c r="BR18" s="699"/>
      <c r="BS18" s="699"/>
      <c r="BT18" s="699"/>
      <c r="BU18" s="699"/>
      <c r="BV18" s="700"/>
      <c r="BW18" s="698"/>
      <c r="BX18" s="699"/>
      <c r="BY18" s="699"/>
      <c r="BZ18" s="699"/>
      <c r="CA18" s="699"/>
      <c r="CB18" s="699"/>
      <c r="CC18" s="699" t="s">
        <v>1991</v>
      </c>
      <c r="CD18" s="699"/>
      <c r="CE18" s="699"/>
      <c r="CF18" s="699"/>
      <c r="CG18" s="699"/>
      <c r="CH18" s="699"/>
      <c r="CI18" s="699"/>
      <c r="CJ18" s="700"/>
      <c r="CK18" s="698"/>
      <c r="CL18" s="699"/>
      <c r="CM18" s="699"/>
      <c r="CN18" s="699"/>
      <c r="CO18" s="699"/>
      <c r="CP18" s="699"/>
      <c r="CQ18" s="699" t="s">
        <v>1995</v>
      </c>
      <c r="CR18" s="699"/>
      <c r="CS18" s="699"/>
      <c r="CT18" s="699"/>
      <c r="CU18" s="699"/>
      <c r="CV18" s="699"/>
      <c r="CW18" s="699"/>
      <c r="CX18" s="700"/>
      <c r="CY18" s="698" t="s">
        <v>2001</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5" customHeight="1">
      <c r="A19" s="183"/>
      <c r="V19" s="2930" t="s">
        <v>345</v>
      </c>
      <c r="W19" s="2930"/>
      <c r="X19" s="2932" t="s">
        <v>347</v>
      </c>
      <c r="Y19" s="2934" t="str">
        <f>一括入力シート!B49</f>
        <v>078</v>
      </c>
      <c r="Z19" s="2935"/>
      <c r="AA19" s="2935"/>
      <c r="AB19" s="2932" t="s">
        <v>348</v>
      </c>
      <c r="AC19" s="2934">
        <f>一括入力シート!C49</f>
        <v>0</v>
      </c>
      <c r="AD19" s="2935"/>
      <c r="AE19" s="2935"/>
      <c r="AF19" s="2935"/>
      <c r="AG19" s="2932" t="s">
        <v>349</v>
      </c>
      <c r="AH19" s="2932"/>
      <c r="AI19" s="2934">
        <f>一括入力シート!D49</f>
        <v>0</v>
      </c>
      <c r="AJ19" s="2935"/>
      <c r="AK19" s="2935"/>
      <c r="AL19" s="2935"/>
      <c r="AM19" s="2930" t="s">
        <v>346</v>
      </c>
      <c r="AN19" s="2930"/>
      <c r="AO19" s="584"/>
      <c r="AP19" s="584" t="s">
        <v>2220</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5" customHeight="1">
      <c r="A20" s="183"/>
      <c r="Q20" s="193"/>
      <c r="R20" s="193"/>
      <c r="S20" s="193"/>
      <c r="T20" s="193"/>
      <c r="U20" s="193"/>
      <c r="V20" s="2931"/>
      <c r="W20" s="2931"/>
      <c r="X20" s="2933"/>
      <c r="Y20" s="2936"/>
      <c r="Z20" s="2936"/>
      <c r="AA20" s="2936"/>
      <c r="AB20" s="2933"/>
      <c r="AC20" s="2936"/>
      <c r="AD20" s="2936"/>
      <c r="AE20" s="2936"/>
      <c r="AF20" s="2936"/>
      <c r="AG20" s="2933"/>
      <c r="AH20" s="2933"/>
      <c r="AI20" s="2936"/>
      <c r="AJ20" s="2936"/>
      <c r="AK20" s="2936"/>
      <c r="AL20" s="2936"/>
      <c r="AM20" s="2931"/>
      <c r="AN20" s="2931"/>
      <c r="AO20" s="584"/>
      <c r="AP20" s="584" t="s">
        <v>1981</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5" customHeight="1">
      <c r="Q21" s="193"/>
      <c r="R21" s="193"/>
      <c r="S21" s="193"/>
      <c r="T21" s="193"/>
      <c r="U21" s="193"/>
      <c r="AO21" s="584" t="s">
        <v>2546</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5" customHeight="1">
      <c r="A22" s="2824" t="s">
        <v>316</v>
      </c>
      <c r="B22" s="2824"/>
      <c r="C22" s="2824"/>
      <c r="D22" s="2824"/>
      <c r="E22" s="2824"/>
      <c r="F22" s="2824"/>
      <c r="G22" s="2824"/>
      <c r="H22" s="2824"/>
      <c r="I22" s="2824"/>
      <c r="J22" s="2824"/>
      <c r="K22" s="2824"/>
      <c r="L22" s="2824"/>
      <c r="M22" s="2824"/>
      <c r="N22" s="2824"/>
      <c r="O22" s="2824"/>
      <c r="P22" s="2824"/>
      <c r="Q22" s="2917">
        <f>一括入力シート!B6</f>
        <v>0</v>
      </c>
      <c r="R22" s="2918"/>
      <c r="S22" s="2918"/>
      <c r="T22" s="2918"/>
      <c r="U22" s="2918"/>
      <c r="V22" s="2918"/>
      <c r="W22" s="2918"/>
      <c r="X22" s="2918"/>
      <c r="Y22" s="2918"/>
      <c r="Z22" s="2918"/>
      <c r="AA22" s="2918"/>
      <c r="AB22" s="2918"/>
      <c r="AC22" s="2918"/>
      <c r="AD22" s="2918"/>
      <c r="AE22" s="2918"/>
      <c r="AF22" s="2918"/>
      <c r="AG22" s="2918"/>
      <c r="AH22" s="2918"/>
      <c r="AI22" s="2918"/>
      <c r="AJ22" s="2918"/>
      <c r="AK22" s="2918"/>
      <c r="AL22" s="2918"/>
      <c r="AM22" s="2918"/>
      <c r="AN22" s="2919"/>
      <c r="AO22" s="584" t="s">
        <v>1966</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5" customHeight="1">
      <c r="A23" s="2824"/>
      <c r="B23" s="2824"/>
      <c r="C23" s="2824"/>
      <c r="D23" s="2824"/>
      <c r="E23" s="2824"/>
      <c r="F23" s="2824"/>
      <c r="G23" s="2824"/>
      <c r="H23" s="2824"/>
      <c r="I23" s="2824"/>
      <c r="J23" s="2824"/>
      <c r="K23" s="2824"/>
      <c r="L23" s="2824"/>
      <c r="M23" s="2824"/>
      <c r="N23" s="2824"/>
      <c r="O23" s="2824"/>
      <c r="P23" s="2824"/>
      <c r="Q23" s="2920"/>
      <c r="R23" s="2921"/>
      <c r="S23" s="2921"/>
      <c r="T23" s="2921"/>
      <c r="U23" s="2921"/>
      <c r="V23" s="2921"/>
      <c r="W23" s="2921"/>
      <c r="X23" s="2921"/>
      <c r="Y23" s="2921"/>
      <c r="Z23" s="2921"/>
      <c r="AA23" s="2921"/>
      <c r="AB23" s="2921"/>
      <c r="AC23" s="2921"/>
      <c r="AD23" s="2921"/>
      <c r="AE23" s="2921"/>
      <c r="AF23" s="2921"/>
      <c r="AG23" s="2921"/>
      <c r="AH23" s="2921"/>
      <c r="AI23" s="2921"/>
      <c r="AJ23" s="2921"/>
      <c r="AK23" s="2921"/>
      <c r="AL23" s="2921"/>
      <c r="AM23" s="2921"/>
      <c r="AN23" s="2922"/>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5" customHeight="1">
      <c r="A24" s="2824"/>
      <c r="B24" s="2824"/>
      <c r="C24" s="2824"/>
      <c r="D24" s="2824"/>
      <c r="E24" s="2824"/>
      <c r="F24" s="2824"/>
      <c r="G24" s="2824"/>
      <c r="H24" s="2824"/>
      <c r="I24" s="2824"/>
      <c r="J24" s="2824"/>
      <c r="K24" s="2824"/>
      <c r="L24" s="2824"/>
      <c r="M24" s="2824"/>
      <c r="N24" s="2824"/>
      <c r="O24" s="2824"/>
      <c r="P24" s="2824"/>
      <c r="Q24" s="2923"/>
      <c r="R24" s="2924"/>
      <c r="S24" s="2924"/>
      <c r="T24" s="2924"/>
      <c r="U24" s="2924"/>
      <c r="V24" s="2924"/>
      <c r="W24" s="2924"/>
      <c r="X24" s="2924"/>
      <c r="Y24" s="2924"/>
      <c r="Z24" s="2924"/>
      <c r="AA24" s="2924"/>
      <c r="AB24" s="2924"/>
      <c r="AC24" s="2924"/>
      <c r="AD24" s="2924"/>
      <c r="AE24" s="2924"/>
      <c r="AF24" s="2924"/>
      <c r="AG24" s="2924"/>
      <c r="AH24" s="2924"/>
      <c r="AI24" s="2924"/>
      <c r="AJ24" s="2924"/>
      <c r="AK24" s="2924"/>
      <c r="AL24" s="2924"/>
      <c r="AM24" s="2924"/>
      <c r="AN24" s="2925"/>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5" customHeight="1">
      <c r="A25" s="2858" t="s">
        <v>317</v>
      </c>
      <c r="B25" s="2858"/>
      <c r="C25" s="2858"/>
      <c r="D25" s="2858"/>
      <c r="E25" s="2858"/>
      <c r="F25" s="2858"/>
      <c r="G25" s="2858"/>
      <c r="H25" s="2858"/>
      <c r="I25" s="2858"/>
      <c r="J25" s="2858"/>
      <c r="K25" s="2858"/>
      <c r="L25" s="2858"/>
      <c r="M25" s="2858"/>
      <c r="N25" s="2858"/>
      <c r="O25" s="2858"/>
      <c r="P25" s="2858"/>
      <c r="Q25" s="2824" t="s">
        <v>318</v>
      </c>
      <c r="R25" s="2824"/>
      <c r="S25" s="2824"/>
      <c r="T25" s="2824"/>
      <c r="U25" s="2824"/>
      <c r="V25" s="2824"/>
      <c r="W25" s="2926"/>
      <c r="X25" s="2926"/>
      <c r="Y25" s="2926"/>
      <c r="Z25" s="2926"/>
      <c r="AA25" s="2926"/>
      <c r="AB25" s="2926"/>
      <c r="AC25" s="2926"/>
      <c r="AD25" s="2926"/>
      <c r="AE25" s="2926"/>
      <c r="AF25" s="2926"/>
      <c r="AG25" s="2926"/>
      <c r="AH25" s="2926"/>
      <c r="AI25" s="2926"/>
      <c r="AJ25" s="2926"/>
      <c r="AK25" s="2926"/>
      <c r="AL25" s="2926"/>
      <c r="AM25" s="2926"/>
      <c r="AN25" s="2926"/>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5" customHeight="1">
      <c r="A26" s="2858"/>
      <c r="B26" s="2858"/>
      <c r="C26" s="2858"/>
      <c r="D26" s="2858"/>
      <c r="E26" s="2858"/>
      <c r="F26" s="2858"/>
      <c r="G26" s="2858"/>
      <c r="H26" s="2858"/>
      <c r="I26" s="2858"/>
      <c r="J26" s="2858"/>
      <c r="K26" s="2858"/>
      <c r="L26" s="2858"/>
      <c r="M26" s="2858"/>
      <c r="N26" s="2858"/>
      <c r="O26" s="2858"/>
      <c r="P26" s="2858"/>
      <c r="Q26" s="2824"/>
      <c r="R26" s="2824"/>
      <c r="S26" s="2824"/>
      <c r="T26" s="2824"/>
      <c r="U26" s="2824"/>
      <c r="V26" s="2824"/>
      <c r="W26" s="2926"/>
      <c r="X26" s="2926"/>
      <c r="Y26" s="2926"/>
      <c r="Z26" s="2926"/>
      <c r="AA26" s="2926"/>
      <c r="AB26" s="2926"/>
      <c r="AC26" s="2926"/>
      <c r="AD26" s="2926"/>
      <c r="AE26" s="2926"/>
      <c r="AF26" s="2926"/>
      <c r="AG26" s="2926"/>
      <c r="AH26" s="2926"/>
      <c r="AI26" s="2926"/>
      <c r="AJ26" s="2926"/>
      <c r="AK26" s="2926"/>
      <c r="AL26" s="2926"/>
      <c r="AM26" s="2926"/>
      <c r="AN26" s="2926"/>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5" customHeight="1">
      <c r="A27" s="2858"/>
      <c r="B27" s="2858"/>
      <c r="C27" s="2858"/>
      <c r="D27" s="2858"/>
      <c r="E27" s="2858"/>
      <c r="F27" s="2858"/>
      <c r="G27" s="2858"/>
      <c r="H27" s="2858"/>
      <c r="I27" s="2858"/>
      <c r="J27" s="2858"/>
      <c r="K27" s="2858"/>
      <c r="L27" s="2858"/>
      <c r="M27" s="2858"/>
      <c r="N27" s="2858"/>
      <c r="O27" s="2858"/>
      <c r="P27" s="2858"/>
      <c r="Q27" s="2824" t="s">
        <v>319</v>
      </c>
      <c r="R27" s="2824"/>
      <c r="S27" s="2824"/>
      <c r="T27" s="2824"/>
      <c r="U27" s="2824"/>
      <c r="V27" s="2824"/>
      <c r="W27" s="2926"/>
      <c r="X27" s="2926"/>
      <c r="Y27" s="2926"/>
      <c r="Z27" s="2926"/>
      <c r="AA27" s="2926"/>
      <c r="AB27" s="2926"/>
      <c r="AC27" s="2926"/>
      <c r="AD27" s="2926"/>
      <c r="AE27" s="2926"/>
      <c r="AF27" s="2926"/>
      <c r="AG27" s="2926"/>
      <c r="AH27" s="2926"/>
      <c r="AI27" s="2926"/>
      <c r="AJ27" s="2926"/>
      <c r="AK27" s="2926"/>
      <c r="AL27" s="2926"/>
      <c r="AM27" s="2926"/>
      <c r="AN27" s="2926"/>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5" customHeight="1">
      <c r="A28" s="2858"/>
      <c r="B28" s="2858"/>
      <c r="C28" s="2858"/>
      <c r="D28" s="2858"/>
      <c r="E28" s="2858"/>
      <c r="F28" s="2858"/>
      <c r="G28" s="2858"/>
      <c r="H28" s="2858"/>
      <c r="I28" s="2858"/>
      <c r="J28" s="2858"/>
      <c r="K28" s="2858"/>
      <c r="L28" s="2858"/>
      <c r="M28" s="2858"/>
      <c r="N28" s="2858"/>
      <c r="O28" s="2858"/>
      <c r="P28" s="2858"/>
      <c r="Q28" s="2824"/>
      <c r="R28" s="2824"/>
      <c r="S28" s="2824"/>
      <c r="T28" s="2824"/>
      <c r="U28" s="2824"/>
      <c r="V28" s="2824"/>
      <c r="W28" s="2926"/>
      <c r="X28" s="2926"/>
      <c r="Y28" s="2926"/>
      <c r="Z28" s="2926"/>
      <c r="AA28" s="2926"/>
      <c r="AB28" s="2926"/>
      <c r="AC28" s="2926"/>
      <c r="AD28" s="2926"/>
      <c r="AE28" s="2926"/>
      <c r="AF28" s="2926"/>
      <c r="AG28" s="2926"/>
      <c r="AH28" s="2926"/>
      <c r="AI28" s="2926"/>
      <c r="AJ28" s="2926"/>
      <c r="AK28" s="2926"/>
      <c r="AL28" s="2926"/>
      <c r="AM28" s="2926"/>
      <c r="AN28" s="2926"/>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5" customHeight="1">
      <c r="A29" s="2824" t="s">
        <v>320</v>
      </c>
      <c r="B29" s="2824"/>
      <c r="C29" s="2824"/>
      <c r="D29" s="2824"/>
      <c r="E29" s="2824"/>
      <c r="F29" s="2824"/>
      <c r="G29" s="2824"/>
      <c r="H29" s="2824"/>
      <c r="I29" s="2824"/>
      <c r="J29" s="2824"/>
      <c r="K29" s="2824"/>
      <c r="L29" s="2824"/>
      <c r="M29" s="2824"/>
      <c r="N29" s="2824"/>
      <c r="O29" s="2824"/>
      <c r="P29" s="2824"/>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c r="AL29" s="2926"/>
      <c r="AM29" s="2926"/>
      <c r="AN29" s="2926"/>
      <c r="AO29" s="712" t="s">
        <v>2004</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5" customHeight="1">
      <c r="A30" s="2824"/>
      <c r="B30" s="2824"/>
      <c r="C30" s="2824"/>
      <c r="D30" s="2824"/>
      <c r="E30" s="2824"/>
      <c r="F30" s="2824"/>
      <c r="G30" s="2824"/>
      <c r="H30" s="2824"/>
      <c r="I30" s="2824"/>
      <c r="J30" s="2824"/>
      <c r="K30" s="2824"/>
      <c r="L30" s="2824"/>
      <c r="M30" s="2824"/>
      <c r="N30" s="2824"/>
      <c r="O30" s="2824"/>
      <c r="P30" s="2824"/>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c r="AL30" s="2926"/>
      <c r="AM30" s="2926"/>
      <c r="AN30" s="2926"/>
      <c r="AO30" s="712" t="s">
        <v>2005</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5" customHeight="1">
      <c r="A31" s="2824"/>
      <c r="B31" s="2824"/>
      <c r="C31" s="2824"/>
      <c r="D31" s="2824"/>
      <c r="E31" s="2824"/>
      <c r="F31" s="2824"/>
      <c r="G31" s="2824"/>
      <c r="H31" s="2824"/>
      <c r="I31" s="2824"/>
      <c r="J31" s="2824"/>
      <c r="K31" s="2824"/>
      <c r="L31" s="2824"/>
      <c r="M31" s="2824"/>
      <c r="N31" s="2824"/>
      <c r="O31" s="2824"/>
      <c r="P31" s="2824"/>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712" t="s">
        <v>2006</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5" customHeight="1">
      <c r="A32" s="2858" t="s">
        <v>321</v>
      </c>
      <c r="B32" s="2858"/>
      <c r="C32" s="2858"/>
      <c r="D32" s="2858"/>
      <c r="E32" s="2858"/>
      <c r="F32" s="2858"/>
      <c r="G32" s="2858"/>
      <c r="H32" s="2858"/>
      <c r="I32" s="2858"/>
      <c r="J32" s="2858"/>
      <c r="K32" s="2858"/>
      <c r="L32" s="2858"/>
      <c r="M32" s="2858"/>
      <c r="N32" s="2858"/>
      <c r="O32" s="2858"/>
      <c r="P32" s="2858"/>
      <c r="Q32" s="2908"/>
      <c r="R32" s="2908"/>
      <c r="S32" s="2908"/>
      <c r="T32" s="2908"/>
      <c r="U32" s="2908"/>
      <c r="V32" s="2908"/>
      <c r="W32" s="2908"/>
      <c r="X32" s="2908"/>
      <c r="Y32" s="2908"/>
      <c r="Z32" s="2908"/>
      <c r="AA32" s="2908"/>
      <c r="AB32" s="2908"/>
      <c r="AC32" s="2908"/>
      <c r="AD32" s="2908"/>
      <c r="AE32" s="2908"/>
      <c r="AF32" s="2908"/>
      <c r="AG32" s="2908"/>
      <c r="AH32" s="2908"/>
      <c r="AI32" s="2908"/>
      <c r="AJ32" s="2908"/>
      <c r="AK32" s="2909"/>
      <c r="AL32" s="2873" t="s">
        <v>338</v>
      </c>
      <c r="AM32" s="2824"/>
      <c r="AN32" s="2824"/>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5" customHeight="1">
      <c r="A33" s="2858"/>
      <c r="B33" s="2858"/>
      <c r="C33" s="2858"/>
      <c r="D33" s="2858"/>
      <c r="E33" s="2858"/>
      <c r="F33" s="2858"/>
      <c r="G33" s="2858"/>
      <c r="H33" s="2858"/>
      <c r="I33" s="2858"/>
      <c r="J33" s="2858"/>
      <c r="K33" s="2858"/>
      <c r="L33" s="2858"/>
      <c r="M33" s="2858"/>
      <c r="N33" s="2858"/>
      <c r="O33" s="2858"/>
      <c r="P33" s="2858"/>
      <c r="Q33" s="2908"/>
      <c r="R33" s="2908"/>
      <c r="S33" s="2908"/>
      <c r="T33" s="2908"/>
      <c r="U33" s="2908"/>
      <c r="V33" s="2908"/>
      <c r="W33" s="2908"/>
      <c r="X33" s="2908"/>
      <c r="Y33" s="2908"/>
      <c r="Z33" s="2908"/>
      <c r="AA33" s="2908"/>
      <c r="AB33" s="2908"/>
      <c r="AC33" s="2908"/>
      <c r="AD33" s="2908"/>
      <c r="AE33" s="2908"/>
      <c r="AF33" s="2908"/>
      <c r="AG33" s="2908"/>
      <c r="AH33" s="2908"/>
      <c r="AI33" s="2908"/>
      <c r="AJ33" s="2908"/>
      <c r="AK33" s="2909"/>
      <c r="AL33" s="2873"/>
      <c r="AM33" s="2824"/>
      <c r="AN33" s="2824"/>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5" customHeight="1">
      <c r="A34" s="2858"/>
      <c r="B34" s="2858"/>
      <c r="C34" s="2858"/>
      <c r="D34" s="2858"/>
      <c r="E34" s="2858"/>
      <c r="F34" s="2858"/>
      <c r="G34" s="2858"/>
      <c r="H34" s="2858"/>
      <c r="I34" s="2858"/>
      <c r="J34" s="2858"/>
      <c r="K34" s="2858"/>
      <c r="L34" s="2858"/>
      <c r="M34" s="2858"/>
      <c r="N34" s="2858"/>
      <c r="O34" s="2858"/>
      <c r="P34" s="2858"/>
      <c r="Q34" s="2908"/>
      <c r="R34" s="2908"/>
      <c r="S34" s="2908"/>
      <c r="T34" s="2908"/>
      <c r="U34" s="2908"/>
      <c r="V34" s="2908"/>
      <c r="W34" s="2908"/>
      <c r="X34" s="2908"/>
      <c r="Y34" s="2908"/>
      <c r="Z34" s="2908"/>
      <c r="AA34" s="2908"/>
      <c r="AB34" s="2908"/>
      <c r="AC34" s="2908"/>
      <c r="AD34" s="2908"/>
      <c r="AE34" s="2908"/>
      <c r="AF34" s="2908"/>
      <c r="AG34" s="2908"/>
      <c r="AH34" s="2908"/>
      <c r="AI34" s="2908"/>
      <c r="AJ34" s="2908"/>
      <c r="AK34" s="2909"/>
      <c r="AL34" s="2841"/>
      <c r="AM34" s="2910"/>
      <c r="AN34" s="2910"/>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5" customHeight="1">
      <c r="A35" s="2871" t="s">
        <v>322</v>
      </c>
      <c r="B35" s="2872"/>
      <c r="C35" s="2872"/>
      <c r="D35" s="2872"/>
      <c r="E35" s="2872"/>
      <c r="F35" s="2872"/>
      <c r="G35" s="2872"/>
      <c r="H35" s="2872"/>
      <c r="I35" s="2872"/>
      <c r="J35" s="2872"/>
      <c r="K35" s="2872"/>
      <c r="L35" s="2872"/>
      <c r="M35" s="2872"/>
      <c r="N35" s="2872"/>
      <c r="O35" s="2872"/>
      <c r="P35" s="2873"/>
      <c r="Q35" s="194"/>
      <c r="R35" s="195"/>
      <c r="S35" s="195"/>
      <c r="T35" s="195"/>
      <c r="U35" s="195"/>
      <c r="V35" s="196"/>
      <c r="W35" s="196"/>
      <c r="X35" s="196"/>
      <c r="Y35" s="2840" t="s">
        <v>350</v>
      </c>
      <c r="Z35" s="2840"/>
      <c r="AA35" s="2840"/>
      <c r="AB35" s="2840" t="s">
        <v>351</v>
      </c>
      <c r="AC35" s="2840"/>
      <c r="AD35" s="2840"/>
      <c r="AE35" s="2840" t="s">
        <v>352</v>
      </c>
      <c r="AF35" s="2840"/>
      <c r="AG35" s="2840"/>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5" customHeight="1">
      <c r="A36" s="2871"/>
      <c r="B36" s="2872"/>
      <c r="C36" s="2872"/>
      <c r="D36" s="2872"/>
      <c r="E36" s="2872"/>
      <c r="F36" s="2872"/>
      <c r="G36" s="2872"/>
      <c r="H36" s="2872"/>
      <c r="I36" s="2872"/>
      <c r="J36" s="2872"/>
      <c r="K36" s="2872"/>
      <c r="L36" s="2872"/>
      <c r="M36" s="2872"/>
      <c r="N36" s="2872"/>
      <c r="O36" s="2872"/>
      <c r="P36" s="2873"/>
      <c r="Q36" s="197"/>
      <c r="R36" s="198"/>
      <c r="S36" s="198"/>
      <c r="T36" s="198"/>
      <c r="U36" s="198"/>
      <c r="V36" s="199"/>
      <c r="W36" s="199"/>
      <c r="X36" s="199"/>
      <c r="Y36" s="2843"/>
      <c r="Z36" s="2843"/>
      <c r="AA36" s="2843"/>
      <c r="AB36" s="2843"/>
      <c r="AC36" s="2843"/>
      <c r="AD36" s="2843"/>
      <c r="AE36" s="2843"/>
      <c r="AF36" s="2843"/>
      <c r="AG36" s="2843"/>
      <c r="AH36" s="199"/>
      <c r="AI36" s="199"/>
      <c r="AJ36" s="199"/>
      <c r="AK36" s="199"/>
      <c r="AL36" s="185"/>
      <c r="AM36" s="185"/>
      <c r="AN36" s="200"/>
      <c r="AO36" s="584" t="s">
        <v>1968</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5" customHeight="1">
      <c r="A37" s="2871" t="s">
        <v>323</v>
      </c>
      <c r="B37" s="2872"/>
      <c r="C37" s="2872"/>
      <c r="D37" s="2872"/>
      <c r="E37" s="2872"/>
      <c r="F37" s="2872"/>
      <c r="G37" s="2872"/>
      <c r="H37" s="2872"/>
      <c r="I37" s="2872"/>
      <c r="J37" s="2872"/>
      <c r="K37" s="2872"/>
      <c r="L37" s="2872"/>
      <c r="M37" s="2872"/>
      <c r="N37" s="2872"/>
      <c r="O37" s="2872"/>
      <c r="P37" s="2873"/>
      <c r="Q37" s="2911">
        <f>一括入力シート!B8</f>
        <v>0</v>
      </c>
      <c r="R37" s="2912"/>
      <c r="S37" s="2912"/>
      <c r="T37" s="2912"/>
      <c r="U37" s="2912"/>
      <c r="V37" s="2912"/>
      <c r="W37" s="2912"/>
      <c r="X37" s="2912"/>
      <c r="Y37" s="2912"/>
      <c r="Z37" s="2912"/>
      <c r="AA37" s="2912"/>
      <c r="AB37" s="2912"/>
      <c r="AC37" s="2912"/>
      <c r="AD37" s="2912"/>
      <c r="AE37" s="2912"/>
      <c r="AF37" s="2912"/>
      <c r="AG37" s="2912"/>
      <c r="AH37" s="2912"/>
      <c r="AI37" s="2912"/>
      <c r="AJ37" s="2912"/>
      <c r="AK37" s="2912"/>
      <c r="AL37" s="2912"/>
      <c r="AM37" s="2912"/>
      <c r="AN37" s="2913"/>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5" customHeight="1">
      <c r="A38" s="2871"/>
      <c r="B38" s="2872"/>
      <c r="C38" s="2872"/>
      <c r="D38" s="2872"/>
      <c r="E38" s="2872"/>
      <c r="F38" s="2872"/>
      <c r="G38" s="2872"/>
      <c r="H38" s="2872"/>
      <c r="I38" s="2872"/>
      <c r="J38" s="2872"/>
      <c r="K38" s="2872"/>
      <c r="L38" s="2872"/>
      <c r="M38" s="2872"/>
      <c r="N38" s="2872"/>
      <c r="O38" s="2872"/>
      <c r="P38" s="2873"/>
      <c r="Q38" s="2914"/>
      <c r="R38" s="2915"/>
      <c r="S38" s="2915"/>
      <c r="T38" s="2915"/>
      <c r="U38" s="2915"/>
      <c r="V38" s="2915"/>
      <c r="W38" s="2915"/>
      <c r="X38" s="2915"/>
      <c r="Y38" s="2915"/>
      <c r="Z38" s="2915"/>
      <c r="AA38" s="2915"/>
      <c r="AB38" s="2915"/>
      <c r="AC38" s="2915"/>
      <c r="AD38" s="2915"/>
      <c r="AE38" s="2915"/>
      <c r="AF38" s="2915"/>
      <c r="AG38" s="2915"/>
      <c r="AH38" s="2915"/>
      <c r="AI38" s="2915"/>
      <c r="AJ38" s="2915"/>
      <c r="AK38" s="2915"/>
      <c r="AL38" s="2915"/>
      <c r="AM38" s="2915"/>
      <c r="AN38" s="2916"/>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5" customHeight="1">
      <c r="A39" s="2871" t="s">
        <v>324</v>
      </c>
      <c r="B39" s="2872"/>
      <c r="C39" s="2872"/>
      <c r="D39" s="2872"/>
      <c r="E39" s="2872"/>
      <c r="F39" s="2872"/>
      <c r="G39" s="2872"/>
      <c r="H39" s="2872"/>
      <c r="I39" s="2872"/>
      <c r="J39" s="2872"/>
      <c r="K39" s="2872"/>
      <c r="L39" s="2872"/>
      <c r="M39" s="2872"/>
      <c r="N39" s="2872"/>
      <c r="O39" s="2872"/>
      <c r="P39" s="2873"/>
      <c r="Q39" s="203"/>
      <c r="R39" s="196"/>
      <c r="S39" s="196"/>
      <c r="T39" s="2904" t="s">
        <v>300</v>
      </c>
      <c r="U39" s="2904"/>
      <c r="V39" s="2904" t="s">
        <v>2311</v>
      </c>
      <c r="W39" s="2904"/>
      <c r="X39" s="2907"/>
      <c r="Y39" s="2907"/>
      <c r="Z39" s="2904" t="s">
        <v>301</v>
      </c>
      <c r="AA39" s="2904"/>
      <c r="AB39" s="2907"/>
      <c r="AC39" s="2907"/>
      <c r="AD39" s="2904" t="s">
        <v>302</v>
      </c>
      <c r="AE39" s="2904"/>
      <c r="AF39" s="2907"/>
      <c r="AG39" s="2907"/>
      <c r="AH39" s="2904" t="s">
        <v>303</v>
      </c>
      <c r="AI39" s="2904"/>
      <c r="AJ39" s="2904"/>
      <c r="AK39" s="2904"/>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5" customHeight="1">
      <c r="A40" s="2871"/>
      <c r="B40" s="2872"/>
      <c r="C40" s="2872"/>
      <c r="D40" s="2872"/>
      <c r="E40" s="2872"/>
      <c r="F40" s="2872"/>
      <c r="G40" s="2872"/>
      <c r="H40" s="2872"/>
      <c r="I40" s="2872"/>
      <c r="J40" s="2872"/>
      <c r="K40" s="2872"/>
      <c r="L40" s="2872"/>
      <c r="M40" s="2872"/>
      <c r="N40" s="2872"/>
      <c r="O40" s="2872"/>
      <c r="P40" s="2873"/>
      <c r="Q40" s="205"/>
      <c r="R40" s="199"/>
      <c r="S40" s="199"/>
      <c r="T40" s="2905"/>
      <c r="U40" s="2905"/>
      <c r="V40" s="2905"/>
      <c r="W40" s="2905"/>
      <c r="X40" s="2764"/>
      <c r="Y40" s="2764"/>
      <c r="Z40" s="2905"/>
      <c r="AA40" s="2905"/>
      <c r="AB40" s="2764"/>
      <c r="AC40" s="2764"/>
      <c r="AD40" s="2905"/>
      <c r="AE40" s="2905"/>
      <c r="AF40" s="2764"/>
      <c r="AG40" s="2764"/>
      <c r="AH40" s="2905"/>
      <c r="AI40" s="2905"/>
      <c r="AJ40" s="2905"/>
      <c r="AK40" s="2905"/>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5" customHeight="1">
      <c r="A41" s="2871"/>
      <c r="B41" s="2872"/>
      <c r="C41" s="2872"/>
      <c r="D41" s="2872"/>
      <c r="E41" s="2872"/>
      <c r="F41" s="2872"/>
      <c r="G41" s="2872"/>
      <c r="H41" s="2872"/>
      <c r="I41" s="2872"/>
      <c r="J41" s="2872"/>
      <c r="K41" s="2872"/>
      <c r="L41" s="2872"/>
      <c r="M41" s="2872"/>
      <c r="N41" s="2872"/>
      <c r="O41" s="2872"/>
      <c r="P41" s="2873"/>
      <c r="Q41" s="205"/>
      <c r="R41" s="199"/>
      <c r="S41" s="199"/>
      <c r="T41" s="2905" t="s">
        <v>299</v>
      </c>
      <c r="U41" s="2905"/>
      <c r="V41" s="2905" t="s">
        <v>2311</v>
      </c>
      <c r="W41" s="2905"/>
      <c r="X41" s="2764"/>
      <c r="Y41" s="2764"/>
      <c r="Z41" s="2905" t="s">
        <v>301</v>
      </c>
      <c r="AA41" s="2905"/>
      <c r="AB41" s="2764"/>
      <c r="AC41" s="2764"/>
      <c r="AD41" s="2905" t="s">
        <v>302</v>
      </c>
      <c r="AE41" s="2905"/>
      <c r="AF41" s="2764"/>
      <c r="AG41" s="2764"/>
      <c r="AH41" s="2905" t="s">
        <v>303</v>
      </c>
      <c r="AI41" s="2905"/>
      <c r="AJ41" s="2905"/>
      <c r="AK41" s="2905"/>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5" customHeight="1">
      <c r="A42" s="2871"/>
      <c r="B42" s="2872"/>
      <c r="C42" s="2872"/>
      <c r="D42" s="2872"/>
      <c r="E42" s="2872"/>
      <c r="F42" s="2872"/>
      <c r="G42" s="2872"/>
      <c r="H42" s="2872"/>
      <c r="I42" s="2872"/>
      <c r="J42" s="2872"/>
      <c r="K42" s="2872"/>
      <c r="L42" s="2872"/>
      <c r="M42" s="2872"/>
      <c r="N42" s="2872"/>
      <c r="O42" s="2872"/>
      <c r="P42" s="2873"/>
      <c r="Q42" s="206"/>
      <c r="R42" s="201"/>
      <c r="S42" s="201"/>
      <c r="T42" s="2906"/>
      <c r="U42" s="2906"/>
      <c r="V42" s="2906"/>
      <c r="W42" s="2906"/>
      <c r="X42" s="2891"/>
      <c r="Y42" s="2891"/>
      <c r="Z42" s="2906"/>
      <c r="AA42" s="2906"/>
      <c r="AB42" s="2891"/>
      <c r="AC42" s="2891"/>
      <c r="AD42" s="2906"/>
      <c r="AE42" s="2906"/>
      <c r="AF42" s="2891"/>
      <c r="AG42" s="2891"/>
      <c r="AH42" s="2906"/>
      <c r="AI42" s="2906"/>
      <c r="AJ42" s="2906"/>
      <c r="AK42" s="2906"/>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5" customHeight="1">
      <c r="A43" s="2871" t="s">
        <v>325</v>
      </c>
      <c r="B43" s="2872"/>
      <c r="C43" s="2872"/>
      <c r="D43" s="2872"/>
      <c r="E43" s="2872"/>
      <c r="F43" s="2872"/>
      <c r="G43" s="2872"/>
      <c r="H43" s="2872"/>
      <c r="I43" s="2872"/>
      <c r="J43" s="2872"/>
      <c r="K43" s="2872"/>
      <c r="L43" s="2872"/>
      <c r="M43" s="2872"/>
      <c r="N43" s="2872"/>
      <c r="O43" s="2872"/>
      <c r="P43" s="2873"/>
      <c r="Q43" s="2874" t="s">
        <v>326</v>
      </c>
      <c r="R43" s="2875"/>
      <c r="S43" s="2875"/>
      <c r="T43" s="2875"/>
      <c r="U43" s="2875"/>
      <c r="V43" s="2875"/>
      <c r="W43" s="2875"/>
      <c r="X43" s="2875"/>
      <c r="Y43" s="2875"/>
      <c r="Z43" s="2875"/>
      <c r="AA43" s="2875"/>
      <c r="AB43" s="2875"/>
      <c r="AC43" s="2875"/>
      <c r="AD43" s="2875"/>
      <c r="AE43" s="2875"/>
      <c r="AF43" s="2875"/>
      <c r="AG43" s="2875"/>
      <c r="AH43" s="2875"/>
      <c r="AI43" s="2875"/>
      <c r="AJ43" s="2875"/>
      <c r="AK43" s="2875"/>
      <c r="AL43" s="2875"/>
      <c r="AM43" s="2875"/>
      <c r="AN43" s="2876"/>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5" customHeight="1">
      <c r="A44" s="2871"/>
      <c r="B44" s="2872"/>
      <c r="C44" s="2872"/>
      <c r="D44" s="2872"/>
      <c r="E44" s="2872"/>
      <c r="F44" s="2872"/>
      <c r="G44" s="2872"/>
      <c r="H44" s="2872"/>
      <c r="I44" s="2872"/>
      <c r="J44" s="2872"/>
      <c r="K44" s="2872"/>
      <c r="L44" s="2872"/>
      <c r="M44" s="2872"/>
      <c r="N44" s="2872"/>
      <c r="O44" s="2872"/>
      <c r="P44" s="2873"/>
      <c r="Q44" s="2886"/>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8"/>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5" customHeight="1">
      <c r="A45" s="2871"/>
      <c r="B45" s="2872"/>
      <c r="C45" s="2872"/>
      <c r="D45" s="2872"/>
      <c r="E45" s="2872"/>
      <c r="F45" s="2872"/>
      <c r="G45" s="2872"/>
      <c r="H45" s="2872"/>
      <c r="I45" s="2872"/>
      <c r="J45" s="2872"/>
      <c r="K45" s="2872"/>
      <c r="L45" s="2872"/>
      <c r="M45" s="2872"/>
      <c r="N45" s="2872"/>
      <c r="O45" s="2872"/>
      <c r="P45" s="2873"/>
      <c r="Q45" s="2877"/>
      <c r="R45" s="2878"/>
      <c r="S45" s="2878"/>
      <c r="T45" s="2878"/>
      <c r="U45" s="2878"/>
      <c r="V45" s="2878"/>
      <c r="W45" s="2878"/>
      <c r="X45" s="2878"/>
      <c r="Y45" s="2878"/>
      <c r="Z45" s="2878"/>
      <c r="AA45" s="2878"/>
      <c r="AB45" s="2878"/>
      <c r="AC45" s="2878"/>
      <c r="AD45" s="2878"/>
      <c r="AE45" s="2878"/>
      <c r="AF45" s="2878"/>
      <c r="AG45" s="2878"/>
      <c r="AH45" s="2878"/>
      <c r="AI45" s="2878"/>
      <c r="AJ45" s="2878"/>
      <c r="AK45" s="2878"/>
      <c r="AL45" s="2878"/>
      <c r="AM45" s="2878"/>
      <c r="AN45" s="2879"/>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5" customHeight="1">
      <c r="A46" s="2894" t="s">
        <v>355</v>
      </c>
      <c r="B46" s="2895"/>
      <c r="C46" s="2895"/>
      <c r="D46" s="2895"/>
      <c r="E46" s="2895"/>
      <c r="F46" s="2895"/>
      <c r="G46" s="2895"/>
      <c r="H46" s="2895"/>
      <c r="I46" s="2895"/>
      <c r="J46" s="2895"/>
      <c r="K46" s="2895"/>
      <c r="L46" s="2895"/>
      <c r="M46" s="2895"/>
      <c r="N46" s="2895"/>
      <c r="O46" s="2895"/>
      <c r="P46" s="2896"/>
      <c r="Q46" s="713"/>
      <c r="R46" s="714" t="s">
        <v>1967</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5" customHeight="1">
      <c r="A47" s="2897"/>
      <c r="B47" s="2881"/>
      <c r="C47" s="2881"/>
      <c r="D47" s="2881"/>
      <c r="E47" s="2881"/>
      <c r="F47" s="2881"/>
      <c r="G47" s="2881"/>
      <c r="H47" s="2881"/>
      <c r="I47" s="2881"/>
      <c r="J47" s="2881"/>
      <c r="K47" s="2881"/>
      <c r="L47" s="2881"/>
      <c r="M47" s="2881"/>
      <c r="N47" s="2881"/>
      <c r="O47" s="2881"/>
      <c r="P47" s="2898"/>
      <c r="Q47" s="716"/>
      <c r="R47" s="2902" t="s">
        <v>2007</v>
      </c>
      <c r="S47" s="2902"/>
      <c r="T47" s="2902"/>
      <c r="U47" s="2902"/>
      <c r="V47" s="2902"/>
      <c r="W47" s="2902"/>
      <c r="X47" s="2887" t="str">
        <f>CONCATENATE(一括入力シート!B15,一括入力シート!C15,一括入力シート!D15)</f>
        <v/>
      </c>
      <c r="Y47" s="2887"/>
      <c r="Z47" s="2887"/>
      <c r="AA47" s="2887"/>
      <c r="AB47" s="2887"/>
      <c r="AC47" s="2887"/>
      <c r="AD47" s="2887"/>
      <c r="AE47" s="2887"/>
      <c r="AF47" s="2887"/>
      <c r="AG47" s="2887"/>
      <c r="AH47" s="2887"/>
      <c r="AI47" s="2887"/>
      <c r="AJ47" s="2887"/>
      <c r="AK47" s="2887"/>
      <c r="AL47" s="2887"/>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5" customHeight="1">
      <c r="A48" s="2897"/>
      <c r="B48" s="2881"/>
      <c r="C48" s="2881"/>
      <c r="D48" s="2881"/>
      <c r="E48" s="2881"/>
      <c r="F48" s="2881"/>
      <c r="G48" s="2881"/>
      <c r="H48" s="2881"/>
      <c r="I48" s="2881"/>
      <c r="J48" s="2881"/>
      <c r="K48" s="2881"/>
      <c r="L48" s="2881"/>
      <c r="M48" s="2881"/>
      <c r="N48" s="2881"/>
      <c r="O48" s="2881"/>
      <c r="P48" s="2898"/>
      <c r="Q48" s="716"/>
      <c r="R48" s="2902"/>
      <c r="S48" s="2902"/>
      <c r="T48" s="2902"/>
      <c r="U48" s="2902"/>
      <c r="V48" s="2902"/>
      <c r="W48" s="2902"/>
      <c r="X48" s="2887"/>
      <c r="Y48" s="2887"/>
      <c r="Z48" s="2887"/>
      <c r="AA48" s="2887"/>
      <c r="AB48" s="2887"/>
      <c r="AC48" s="2887"/>
      <c r="AD48" s="2887"/>
      <c r="AE48" s="2887"/>
      <c r="AF48" s="2887"/>
      <c r="AG48" s="2887"/>
      <c r="AH48" s="2887"/>
      <c r="AI48" s="2887"/>
      <c r="AJ48" s="2887"/>
      <c r="AK48" s="2887"/>
      <c r="AL48" s="2887"/>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5" customHeight="1">
      <c r="A49" s="2897"/>
      <c r="B49" s="2881"/>
      <c r="C49" s="2881"/>
      <c r="D49" s="2881"/>
      <c r="E49" s="2881"/>
      <c r="F49" s="2881"/>
      <c r="G49" s="2881"/>
      <c r="H49" s="2881"/>
      <c r="I49" s="2881"/>
      <c r="J49" s="2881"/>
      <c r="K49" s="2881"/>
      <c r="L49" s="2881"/>
      <c r="M49" s="2881"/>
      <c r="N49" s="2881"/>
      <c r="O49" s="2881"/>
      <c r="P49" s="2898"/>
      <c r="Q49" s="205"/>
      <c r="R49" s="199"/>
      <c r="S49" s="199"/>
      <c r="T49" s="199"/>
      <c r="U49" s="199"/>
      <c r="V49" s="2889" t="s">
        <v>345</v>
      </c>
      <c r="W49" s="2889"/>
      <c r="X49" s="2889" t="s">
        <v>347</v>
      </c>
      <c r="Y49" s="2903">
        <f>一括入力シート!B20</f>
        <v>0</v>
      </c>
      <c r="Z49" s="2764"/>
      <c r="AA49" s="2764"/>
      <c r="AB49" s="2851" t="s">
        <v>348</v>
      </c>
      <c r="AC49" s="2903">
        <f>一括入力シート!C20</f>
        <v>0</v>
      </c>
      <c r="AD49" s="2764"/>
      <c r="AE49" s="2764"/>
      <c r="AF49" s="2764"/>
      <c r="AG49" s="2851" t="s">
        <v>349</v>
      </c>
      <c r="AH49" s="2851"/>
      <c r="AI49" s="2903">
        <f>一括入力シート!D20</f>
        <v>0</v>
      </c>
      <c r="AJ49" s="2764"/>
      <c r="AK49" s="2764"/>
      <c r="AL49" s="2764"/>
      <c r="AM49" s="2889" t="s">
        <v>346</v>
      </c>
      <c r="AN49" s="2892"/>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5" customHeight="1">
      <c r="A50" s="2899"/>
      <c r="B50" s="2900"/>
      <c r="C50" s="2900"/>
      <c r="D50" s="2900"/>
      <c r="E50" s="2900"/>
      <c r="F50" s="2900"/>
      <c r="G50" s="2900"/>
      <c r="H50" s="2900"/>
      <c r="I50" s="2900"/>
      <c r="J50" s="2900"/>
      <c r="K50" s="2900"/>
      <c r="L50" s="2900"/>
      <c r="M50" s="2900"/>
      <c r="N50" s="2900"/>
      <c r="O50" s="2900"/>
      <c r="P50" s="2901"/>
      <c r="Q50" s="206"/>
      <c r="R50" s="201"/>
      <c r="S50" s="201"/>
      <c r="T50" s="201"/>
      <c r="U50" s="201"/>
      <c r="V50" s="2890"/>
      <c r="W50" s="2890"/>
      <c r="X50" s="2890"/>
      <c r="Y50" s="2891"/>
      <c r="Z50" s="2891"/>
      <c r="AA50" s="2891"/>
      <c r="AB50" s="2853"/>
      <c r="AC50" s="2891"/>
      <c r="AD50" s="2891"/>
      <c r="AE50" s="2891"/>
      <c r="AF50" s="2891"/>
      <c r="AG50" s="2853"/>
      <c r="AH50" s="2853"/>
      <c r="AI50" s="2891"/>
      <c r="AJ50" s="2891"/>
      <c r="AK50" s="2891"/>
      <c r="AL50" s="2891"/>
      <c r="AM50" s="2890"/>
      <c r="AN50" s="2893"/>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5" customHeight="1">
      <c r="A51" s="2883" t="s">
        <v>353</v>
      </c>
      <c r="B51" s="2884"/>
      <c r="C51" s="2884"/>
      <c r="D51" s="2884"/>
      <c r="E51" s="2884"/>
      <c r="F51" s="2884"/>
      <c r="G51" s="2884"/>
      <c r="H51" s="2884"/>
      <c r="I51" s="2884"/>
      <c r="J51" s="2884"/>
      <c r="K51" s="2884"/>
      <c r="L51" s="2884"/>
      <c r="M51" s="2884"/>
      <c r="N51" s="2884"/>
      <c r="O51" s="2884"/>
      <c r="P51" s="2885"/>
      <c r="Q51" s="2874"/>
      <c r="R51" s="2875"/>
      <c r="S51" s="2875"/>
      <c r="T51" s="2875"/>
      <c r="U51" s="2875"/>
      <c r="V51" s="2875"/>
      <c r="W51" s="2875"/>
      <c r="X51" s="2875"/>
      <c r="Y51" s="2875"/>
      <c r="Z51" s="2875"/>
      <c r="AA51" s="2875"/>
      <c r="AB51" s="2875"/>
      <c r="AC51" s="2875"/>
      <c r="AD51" s="2875"/>
      <c r="AE51" s="2875"/>
      <c r="AF51" s="2875"/>
      <c r="AG51" s="2875"/>
      <c r="AH51" s="2875"/>
      <c r="AI51" s="2875"/>
      <c r="AJ51" s="2875"/>
      <c r="AK51" s="2875"/>
      <c r="AL51" s="2875"/>
      <c r="AM51" s="2875"/>
      <c r="AN51" s="2876"/>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5" customHeight="1">
      <c r="A52" s="2883"/>
      <c r="B52" s="2884"/>
      <c r="C52" s="2884"/>
      <c r="D52" s="2884"/>
      <c r="E52" s="2884"/>
      <c r="F52" s="2884"/>
      <c r="G52" s="2884"/>
      <c r="H52" s="2884"/>
      <c r="I52" s="2884"/>
      <c r="J52" s="2884"/>
      <c r="K52" s="2884"/>
      <c r="L52" s="2884"/>
      <c r="M52" s="2884"/>
      <c r="N52" s="2884"/>
      <c r="O52" s="2884"/>
      <c r="P52" s="2885"/>
      <c r="Q52" s="2886"/>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8"/>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5" customHeight="1">
      <c r="A53" s="2883"/>
      <c r="B53" s="2884"/>
      <c r="C53" s="2884"/>
      <c r="D53" s="2884"/>
      <c r="E53" s="2884"/>
      <c r="F53" s="2884"/>
      <c r="G53" s="2884"/>
      <c r="H53" s="2884"/>
      <c r="I53" s="2884"/>
      <c r="J53" s="2884"/>
      <c r="K53" s="2884"/>
      <c r="L53" s="2884"/>
      <c r="M53" s="2884"/>
      <c r="N53" s="2884"/>
      <c r="O53" s="2884"/>
      <c r="P53" s="2885"/>
      <c r="Q53" s="2886"/>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8"/>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5" customHeight="1">
      <c r="A54" s="2883"/>
      <c r="B54" s="2884"/>
      <c r="C54" s="2884"/>
      <c r="D54" s="2884"/>
      <c r="E54" s="2884"/>
      <c r="F54" s="2884"/>
      <c r="G54" s="2884"/>
      <c r="H54" s="2884"/>
      <c r="I54" s="2884"/>
      <c r="J54" s="2884"/>
      <c r="K54" s="2884"/>
      <c r="L54" s="2884"/>
      <c r="M54" s="2884"/>
      <c r="N54" s="2884"/>
      <c r="O54" s="2884"/>
      <c r="P54" s="2885"/>
      <c r="Q54" s="205"/>
      <c r="R54" s="199"/>
      <c r="S54" s="199"/>
      <c r="T54" s="199"/>
      <c r="U54" s="199"/>
      <c r="V54" s="2889" t="s">
        <v>345</v>
      </c>
      <c r="W54" s="2889"/>
      <c r="X54" s="2889" t="s">
        <v>347</v>
      </c>
      <c r="Y54" s="2764"/>
      <c r="Z54" s="2764"/>
      <c r="AA54" s="2764"/>
      <c r="AB54" s="2851" t="s">
        <v>348</v>
      </c>
      <c r="AC54" s="2764"/>
      <c r="AD54" s="2764"/>
      <c r="AE54" s="2764"/>
      <c r="AF54" s="2764"/>
      <c r="AG54" s="2851" t="s">
        <v>349</v>
      </c>
      <c r="AH54" s="2851"/>
      <c r="AI54" s="2764"/>
      <c r="AJ54" s="2764"/>
      <c r="AK54" s="2764"/>
      <c r="AL54" s="2764"/>
      <c r="AM54" s="2889" t="s">
        <v>346</v>
      </c>
      <c r="AN54" s="2892"/>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5" customHeight="1">
      <c r="A55" s="2883"/>
      <c r="B55" s="2884"/>
      <c r="C55" s="2884"/>
      <c r="D55" s="2884"/>
      <c r="E55" s="2884"/>
      <c r="F55" s="2884"/>
      <c r="G55" s="2884"/>
      <c r="H55" s="2884"/>
      <c r="I55" s="2884"/>
      <c r="J55" s="2884"/>
      <c r="K55" s="2884"/>
      <c r="L55" s="2884"/>
      <c r="M55" s="2884"/>
      <c r="N55" s="2884"/>
      <c r="O55" s="2884"/>
      <c r="P55" s="2885"/>
      <c r="Q55" s="206"/>
      <c r="R55" s="201"/>
      <c r="S55" s="201"/>
      <c r="T55" s="201"/>
      <c r="U55" s="201"/>
      <c r="V55" s="2890"/>
      <c r="W55" s="2890"/>
      <c r="X55" s="2890"/>
      <c r="Y55" s="2891"/>
      <c r="Z55" s="2891"/>
      <c r="AA55" s="2891"/>
      <c r="AB55" s="2853"/>
      <c r="AC55" s="2891"/>
      <c r="AD55" s="2891"/>
      <c r="AE55" s="2891"/>
      <c r="AF55" s="2891"/>
      <c r="AG55" s="2853"/>
      <c r="AH55" s="2853"/>
      <c r="AI55" s="2891"/>
      <c r="AJ55" s="2891"/>
      <c r="AK55" s="2891"/>
      <c r="AL55" s="2891"/>
      <c r="AM55" s="2890"/>
      <c r="AN55" s="2893"/>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5" customHeight="1">
      <c r="A56" s="2871" t="s">
        <v>354</v>
      </c>
      <c r="B56" s="2872"/>
      <c r="C56" s="2872"/>
      <c r="D56" s="2872"/>
      <c r="E56" s="2872"/>
      <c r="F56" s="2872"/>
      <c r="G56" s="2872"/>
      <c r="H56" s="2872"/>
      <c r="I56" s="2872"/>
      <c r="J56" s="2872"/>
      <c r="K56" s="2872"/>
      <c r="L56" s="2872"/>
      <c r="M56" s="2872"/>
      <c r="N56" s="2872"/>
      <c r="O56" s="2872"/>
      <c r="P56" s="2873"/>
      <c r="Q56" s="2874"/>
      <c r="R56" s="2875"/>
      <c r="S56" s="2875"/>
      <c r="T56" s="2875"/>
      <c r="U56" s="2875"/>
      <c r="V56" s="2875"/>
      <c r="W56" s="2875"/>
      <c r="X56" s="2875"/>
      <c r="Y56" s="2875"/>
      <c r="Z56" s="2875"/>
      <c r="AA56" s="2875"/>
      <c r="AB56" s="2875"/>
      <c r="AC56" s="2875"/>
      <c r="AD56" s="2875"/>
      <c r="AE56" s="2875"/>
      <c r="AF56" s="2875"/>
      <c r="AG56" s="2875"/>
      <c r="AH56" s="2875"/>
      <c r="AI56" s="2875"/>
      <c r="AJ56" s="2875"/>
      <c r="AK56" s="2875"/>
      <c r="AL56" s="2875"/>
      <c r="AM56" s="2875"/>
      <c r="AN56" s="2876"/>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5" customHeight="1">
      <c r="A57" s="2871"/>
      <c r="B57" s="2872"/>
      <c r="C57" s="2872"/>
      <c r="D57" s="2872"/>
      <c r="E57" s="2872"/>
      <c r="F57" s="2872"/>
      <c r="G57" s="2872"/>
      <c r="H57" s="2872"/>
      <c r="I57" s="2872"/>
      <c r="J57" s="2872"/>
      <c r="K57" s="2872"/>
      <c r="L57" s="2872"/>
      <c r="M57" s="2872"/>
      <c r="N57" s="2872"/>
      <c r="O57" s="2872"/>
      <c r="P57" s="2873"/>
      <c r="Q57" s="2877"/>
      <c r="R57" s="2878"/>
      <c r="S57" s="2878"/>
      <c r="T57" s="2878"/>
      <c r="U57" s="2878"/>
      <c r="V57" s="2878"/>
      <c r="W57" s="2878"/>
      <c r="X57" s="2878"/>
      <c r="Y57" s="2878"/>
      <c r="Z57" s="2878"/>
      <c r="AA57" s="2878"/>
      <c r="AB57" s="2878"/>
      <c r="AC57" s="2878"/>
      <c r="AD57" s="2878"/>
      <c r="AE57" s="2878"/>
      <c r="AF57" s="2878"/>
      <c r="AG57" s="2878"/>
      <c r="AH57" s="2878"/>
      <c r="AI57" s="2878"/>
      <c r="AJ57" s="2878"/>
      <c r="AK57" s="2878"/>
      <c r="AL57" s="2878"/>
      <c r="AM57" s="2878"/>
      <c r="AN57" s="2879"/>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5" customHeight="1">
      <c r="A58" s="2880" t="s">
        <v>2003</v>
      </c>
      <c r="B58" s="2880"/>
      <c r="C58" s="2880"/>
      <c r="D58" s="2880"/>
      <c r="E58" s="2880"/>
      <c r="F58" s="2880"/>
      <c r="G58" s="2880"/>
      <c r="H58" s="2880"/>
      <c r="I58" s="2880"/>
      <c r="J58" s="2880"/>
      <c r="K58" s="2880"/>
      <c r="L58" s="2880"/>
      <c r="M58" s="2880"/>
      <c r="N58" s="2880"/>
      <c r="O58" s="2880"/>
      <c r="P58" s="2880"/>
      <c r="Q58" s="2880"/>
      <c r="R58" s="2880"/>
      <c r="S58" s="2880"/>
      <c r="T58" s="2880"/>
      <c r="U58" s="2880"/>
      <c r="V58" s="2880"/>
      <c r="W58" s="2880"/>
      <c r="X58" s="2880"/>
      <c r="Y58" s="2880"/>
      <c r="Z58" s="2880"/>
      <c r="AA58" s="2880"/>
      <c r="AB58" s="2880"/>
      <c r="AC58" s="2880"/>
      <c r="AD58" s="2880"/>
      <c r="AE58" s="2880"/>
      <c r="AF58" s="2880"/>
      <c r="AG58" s="2880"/>
      <c r="AH58" s="2880"/>
      <c r="AI58" s="2880"/>
      <c r="AJ58" s="2880"/>
      <c r="AK58" s="2880"/>
      <c r="AL58" s="2880"/>
      <c r="AM58" s="2880"/>
      <c r="AN58" s="2880"/>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5" customHeight="1">
      <c r="A59" s="2880"/>
      <c r="B59" s="2880"/>
      <c r="C59" s="2880"/>
      <c r="D59" s="2880"/>
      <c r="E59" s="2880"/>
      <c r="F59" s="2880"/>
      <c r="G59" s="2880"/>
      <c r="H59" s="2880"/>
      <c r="I59" s="2880"/>
      <c r="J59" s="2880"/>
      <c r="K59" s="2880"/>
      <c r="L59" s="2880"/>
      <c r="M59" s="2880"/>
      <c r="N59" s="2880"/>
      <c r="O59" s="2880"/>
      <c r="P59" s="2880"/>
      <c r="Q59" s="2880"/>
      <c r="R59" s="2880"/>
      <c r="S59" s="2880"/>
      <c r="T59" s="2880"/>
      <c r="U59" s="2880"/>
      <c r="V59" s="2880"/>
      <c r="W59" s="2880"/>
      <c r="X59" s="2880"/>
      <c r="Y59" s="2880"/>
      <c r="Z59" s="2880"/>
      <c r="AA59" s="2880"/>
      <c r="AB59" s="2880"/>
      <c r="AC59" s="2880"/>
      <c r="AD59" s="2880"/>
      <c r="AE59" s="2880"/>
      <c r="AF59" s="2880"/>
      <c r="AG59" s="2880"/>
      <c r="AH59" s="2880"/>
      <c r="AI59" s="2880"/>
      <c r="AJ59" s="2880"/>
      <c r="AK59" s="2880"/>
      <c r="AL59" s="2880"/>
      <c r="AM59" s="2880"/>
      <c r="AN59" s="2880"/>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5" customHeight="1">
      <c r="A60" s="2880"/>
      <c r="B60" s="2880"/>
      <c r="C60" s="2880"/>
      <c r="D60" s="2880"/>
      <c r="E60" s="2880"/>
      <c r="F60" s="2880"/>
      <c r="G60" s="2880"/>
      <c r="H60" s="2880"/>
      <c r="I60" s="2880"/>
      <c r="J60" s="2880"/>
      <c r="K60" s="2880"/>
      <c r="L60" s="2880"/>
      <c r="M60" s="2880"/>
      <c r="N60" s="2880"/>
      <c r="O60" s="2880"/>
      <c r="P60" s="2880"/>
      <c r="Q60" s="2880"/>
      <c r="R60" s="2880"/>
      <c r="S60" s="2880"/>
      <c r="T60" s="2880"/>
      <c r="U60" s="2880"/>
      <c r="V60" s="2880"/>
      <c r="W60" s="2880"/>
      <c r="X60" s="2880"/>
      <c r="Y60" s="2880"/>
      <c r="Z60" s="2880"/>
      <c r="AA60" s="2880"/>
      <c r="AB60" s="2880"/>
      <c r="AC60" s="2880"/>
      <c r="AD60" s="2880"/>
      <c r="AE60" s="2880"/>
      <c r="AF60" s="2880"/>
      <c r="AG60" s="2880"/>
      <c r="AH60" s="2880"/>
      <c r="AI60" s="2880"/>
      <c r="AJ60" s="2880"/>
      <c r="AK60" s="2880"/>
      <c r="AL60" s="2880"/>
      <c r="AM60" s="2880"/>
      <c r="AN60" s="2880"/>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5" customHeight="1">
      <c r="A61" s="2880"/>
      <c r="B61" s="2880"/>
      <c r="C61" s="2880"/>
      <c r="D61" s="2880"/>
      <c r="E61" s="2880"/>
      <c r="F61" s="2880"/>
      <c r="G61" s="2880"/>
      <c r="H61" s="2880"/>
      <c r="I61" s="2880"/>
      <c r="J61" s="2880"/>
      <c r="K61" s="2880"/>
      <c r="L61" s="2880"/>
      <c r="M61" s="2880"/>
      <c r="N61" s="2880"/>
      <c r="O61" s="2880"/>
      <c r="P61" s="2880"/>
      <c r="Q61" s="2880"/>
      <c r="R61" s="2880"/>
      <c r="S61" s="2880"/>
      <c r="T61" s="2880"/>
      <c r="U61" s="2880"/>
      <c r="V61" s="2880"/>
      <c r="W61" s="2880"/>
      <c r="X61" s="2880"/>
      <c r="Y61" s="2880"/>
      <c r="Z61" s="2880"/>
      <c r="AA61" s="2880"/>
      <c r="AB61" s="2880"/>
      <c r="AC61" s="2880"/>
      <c r="AD61" s="2880"/>
      <c r="AE61" s="2880"/>
      <c r="AF61" s="2880"/>
      <c r="AG61" s="2880"/>
      <c r="AH61" s="2880"/>
      <c r="AI61" s="2880"/>
      <c r="AJ61" s="2880"/>
      <c r="AK61" s="2880"/>
      <c r="AL61" s="2880"/>
      <c r="AM61" s="2880"/>
      <c r="AN61" s="2880"/>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5" customHeight="1">
      <c r="A62" s="2881" t="s">
        <v>327</v>
      </c>
      <c r="B62" s="2881"/>
      <c r="C62" s="2881"/>
      <c r="D62" s="2881"/>
      <c r="E62" s="2881"/>
      <c r="F62" s="2881"/>
      <c r="G62" s="2881"/>
      <c r="H62" s="2881"/>
      <c r="I62" s="2881"/>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5" customHeight="1">
      <c r="A63" s="2829" t="s">
        <v>356</v>
      </c>
      <c r="B63" s="2829"/>
      <c r="C63" s="2829"/>
      <c r="D63" s="2839" t="s">
        <v>328</v>
      </c>
      <c r="E63" s="2840"/>
      <c r="F63" s="2840"/>
      <c r="G63" s="2840"/>
      <c r="H63" s="2840"/>
      <c r="I63" s="2840"/>
      <c r="J63" s="2840"/>
      <c r="K63" s="2840"/>
      <c r="L63" s="2840"/>
      <c r="M63" s="2840"/>
      <c r="N63" s="2840"/>
      <c r="O63" s="2840"/>
      <c r="P63" s="2841"/>
      <c r="Q63" s="2882" t="s">
        <v>2011</v>
      </c>
      <c r="R63" s="2882"/>
      <c r="S63" s="2882"/>
      <c r="T63" s="2882"/>
      <c r="U63" s="2882"/>
      <c r="V63" s="2882"/>
      <c r="W63" s="2882"/>
      <c r="X63" s="2882"/>
      <c r="Y63" s="2882"/>
      <c r="Z63" s="2882"/>
      <c r="AA63" s="2882"/>
      <c r="AB63" s="2882"/>
      <c r="AC63" s="2882"/>
      <c r="AD63" s="2882"/>
      <c r="AE63" s="2882"/>
      <c r="AF63" s="2882"/>
      <c r="AG63" s="2882"/>
      <c r="AH63" s="2882"/>
      <c r="AI63" s="2882"/>
      <c r="AJ63" s="2882"/>
      <c r="AK63" s="2882"/>
      <c r="AL63" s="2882"/>
      <c r="AM63" s="2882"/>
      <c r="AN63" s="2882"/>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5" customHeight="1">
      <c r="A64" s="2829"/>
      <c r="B64" s="2829"/>
      <c r="C64" s="2829"/>
      <c r="D64" s="2842"/>
      <c r="E64" s="2843"/>
      <c r="F64" s="2843"/>
      <c r="G64" s="2843"/>
      <c r="H64" s="2843"/>
      <c r="I64" s="2843"/>
      <c r="J64" s="2843"/>
      <c r="K64" s="2843"/>
      <c r="L64" s="2843"/>
      <c r="M64" s="2843"/>
      <c r="N64" s="2843"/>
      <c r="O64" s="2843"/>
      <c r="P64" s="2844"/>
      <c r="Q64" s="2882"/>
      <c r="R64" s="2882"/>
      <c r="S64" s="2882"/>
      <c r="T64" s="2882"/>
      <c r="U64" s="2882"/>
      <c r="V64" s="2882"/>
      <c r="W64" s="2882"/>
      <c r="X64" s="2882"/>
      <c r="Y64" s="2882"/>
      <c r="Z64" s="2882"/>
      <c r="AA64" s="2882"/>
      <c r="AB64" s="2882"/>
      <c r="AC64" s="2882"/>
      <c r="AD64" s="2882"/>
      <c r="AE64" s="2882"/>
      <c r="AF64" s="2882"/>
      <c r="AG64" s="2882"/>
      <c r="AH64" s="2882"/>
      <c r="AI64" s="2882"/>
      <c r="AJ64" s="2882"/>
      <c r="AK64" s="2882"/>
      <c r="AL64" s="2882"/>
      <c r="AM64" s="2882"/>
      <c r="AN64" s="2882"/>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5" customHeight="1">
      <c r="A65" s="2829"/>
      <c r="B65" s="2829"/>
      <c r="C65" s="2829"/>
      <c r="D65" s="2842"/>
      <c r="E65" s="2843"/>
      <c r="F65" s="2843"/>
      <c r="G65" s="2843"/>
      <c r="H65" s="2843"/>
      <c r="I65" s="2843"/>
      <c r="J65" s="2843"/>
      <c r="K65" s="2843"/>
      <c r="L65" s="2843"/>
      <c r="M65" s="2843"/>
      <c r="N65" s="2843"/>
      <c r="O65" s="2843"/>
      <c r="P65" s="2844"/>
      <c r="Q65" s="2882"/>
      <c r="R65" s="2882"/>
      <c r="S65" s="2882"/>
      <c r="T65" s="2882"/>
      <c r="U65" s="2882"/>
      <c r="V65" s="2882"/>
      <c r="W65" s="2882"/>
      <c r="X65" s="2882"/>
      <c r="Y65" s="2882"/>
      <c r="Z65" s="2882"/>
      <c r="AA65" s="2882"/>
      <c r="AB65" s="2882"/>
      <c r="AC65" s="2882"/>
      <c r="AD65" s="2882"/>
      <c r="AE65" s="2882"/>
      <c r="AF65" s="2882"/>
      <c r="AG65" s="2882"/>
      <c r="AH65" s="2882"/>
      <c r="AI65" s="2882"/>
      <c r="AJ65" s="2882"/>
      <c r="AK65" s="2882"/>
      <c r="AL65" s="2882"/>
      <c r="AM65" s="2882"/>
      <c r="AN65" s="2882"/>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5" customHeight="1">
      <c r="A66" s="2829"/>
      <c r="B66" s="2829"/>
      <c r="C66" s="2829"/>
      <c r="D66" s="2842"/>
      <c r="E66" s="2843"/>
      <c r="F66" s="2843"/>
      <c r="G66" s="2843"/>
      <c r="H66" s="2843"/>
      <c r="I66" s="2843"/>
      <c r="J66" s="2843"/>
      <c r="K66" s="2843"/>
      <c r="L66" s="2843"/>
      <c r="M66" s="2843"/>
      <c r="N66" s="2843"/>
      <c r="O66" s="2843"/>
      <c r="P66" s="2844"/>
      <c r="Q66" s="2882"/>
      <c r="R66" s="2882"/>
      <c r="S66" s="2882"/>
      <c r="T66" s="2882"/>
      <c r="U66" s="2882"/>
      <c r="V66" s="2882"/>
      <c r="W66" s="2882"/>
      <c r="X66" s="2882"/>
      <c r="Y66" s="2882"/>
      <c r="Z66" s="2882"/>
      <c r="AA66" s="2882"/>
      <c r="AB66" s="2882"/>
      <c r="AC66" s="2882"/>
      <c r="AD66" s="2882"/>
      <c r="AE66" s="2882"/>
      <c r="AF66" s="2882"/>
      <c r="AG66" s="2882"/>
      <c r="AH66" s="2882"/>
      <c r="AI66" s="2882"/>
      <c r="AJ66" s="2882"/>
      <c r="AK66" s="2882"/>
      <c r="AL66" s="2882"/>
      <c r="AM66" s="2882"/>
      <c r="AN66" s="2882"/>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5" customHeight="1">
      <c r="A67" s="2829"/>
      <c r="B67" s="2829"/>
      <c r="C67" s="2829"/>
      <c r="D67" s="2845"/>
      <c r="E67" s="2846"/>
      <c r="F67" s="2846"/>
      <c r="G67" s="2846"/>
      <c r="H67" s="2846"/>
      <c r="I67" s="2846"/>
      <c r="J67" s="2846"/>
      <c r="K67" s="2846"/>
      <c r="L67" s="2846"/>
      <c r="M67" s="2846"/>
      <c r="N67" s="2846"/>
      <c r="O67" s="2846"/>
      <c r="P67" s="2847"/>
      <c r="Q67" s="2882"/>
      <c r="R67" s="2882"/>
      <c r="S67" s="2882"/>
      <c r="T67" s="2882"/>
      <c r="U67" s="2882"/>
      <c r="V67" s="2882"/>
      <c r="W67" s="2882"/>
      <c r="X67" s="2882"/>
      <c r="Y67" s="2882"/>
      <c r="Z67" s="2882"/>
      <c r="AA67" s="2882"/>
      <c r="AB67" s="2882"/>
      <c r="AC67" s="2882"/>
      <c r="AD67" s="2882"/>
      <c r="AE67" s="2882"/>
      <c r="AF67" s="2882"/>
      <c r="AG67" s="2882"/>
      <c r="AH67" s="2882"/>
      <c r="AI67" s="2882"/>
      <c r="AJ67" s="2882"/>
      <c r="AK67" s="2882"/>
      <c r="AL67" s="2882"/>
      <c r="AM67" s="2882"/>
      <c r="AN67" s="2882"/>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5" customHeight="1">
      <c r="A68" s="2829"/>
      <c r="B68" s="2829"/>
      <c r="C68" s="2829"/>
      <c r="D68" s="2839" t="s">
        <v>371</v>
      </c>
      <c r="E68" s="2840"/>
      <c r="F68" s="2840"/>
      <c r="G68" s="2840"/>
      <c r="H68" s="2840"/>
      <c r="I68" s="2840"/>
      <c r="J68" s="2840"/>
      <c r="K68" s="2840"/>
      <c r="L68" s="2840"/>
      <c r="M68" s="2840"/>
      <c r="N68" s="2840"/>
      <c r="O68" s="2840"/>
      <c r="P68" s="2841"/>
      <c r="Q68" s="2882" t="s">
        <v>2011</v>
      </c>
      <c r="R68" s="2882"/>
      <c r="S68" s="2882"/>
      <c r="T68" s="2882"/>
      <c r="U68" s="2882"/>
      <c r="V68" s="2882"/>
      <c r="W68" s="2882"/>
      <c r="X68" s="2882"/>
      <c r="Y68" s="2882"/>
      <c r="Z68" s="2882"/>
      <c r="AA68" s="2882"/>
      <c r="AB68" s="2882"/>
      <c r="AC68" s="2882"/>
      <c r="AD68" s="2882"/>
      <c r="AE68" s="2882"/>
      <c r="AF68" s="2882"/>
      <c r="AG68" s="2882"/>
      <c r="AH68" s="2882"/>
      <c r="AI68" s="2882"/>
      <c r="AJ68" s="2882"/>
      <c r="AK68" s="2882"/>
      <c r="AL68" s="2882"/>
      <c r="AM68" s="2882"/>
      <c r="AN68" s="2882"/>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5" customHeight="1">
      <c r="A69" s="2829"/>
      <c r="B69" s="2829"/>
      <c r="C69" s="2829"/>
      <c r="D69" s="2842"/>
      <c r="E69" s="2843"/>
      <c r="F69" s="2843"/>
      <c r="G69" s="2843"/>
      <c r="H69" s="2843"/>
      <c r="I69" s="2843"/>
      <c r="J69" s="2843"/>
      <c r="K69" s="2843"/>
      <c r="L69" s="2843"/>
      <c r="M69" s="2843"/>
      <c r="N69" s="2843"/>
      <c r="O69" s="2843"/>
      <c r="P69" s="2844"/>
      <c r="Q69" s="2882"/>
      <c r="R69" s="2882"/>
      <c r="S69" s="2882"/>
      <c r="T69" s="2882"/>
      <c r="U69" s="2882"/>
      <c r="V69" s="2882"/>
      <c r="W69" s="2882"/>
      <c r="X69" s="2882"/>
      <c r="Y69" s="2882"/>
      <c r="Z69" s="2882"/>
      <c r="AA69" s="2882"/>
      <c r="AB69" s="2882"/>
      <c r="AC69" s="2882"/>
      <c r="AD69" s="2882"/>
      <c r="AE69" s="2882"/>
      <c r="AF69" s="2882"/>
      <c r="AG69" s="2882"/>
      <c r="AH69" s="2882"/>
      <c r="AI69" s="2882"/>
      <c r="AJ69" s="2882"/>
      <c r="AK69" s="2882"/>
      <c r="AL69" s="2882"/>
      <c r="AM69" s="2882"/>
      <c r="AN69" s="2882"/>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5" customHeight="1">
      <c r="A70" s="2829"/>
      <c r="B70" s="2829"/>
      <c r="C70" s="2829"/>
      <c r="D70" s="2842"/>
      <c r="E70" s="2843"/>
      <c r="F70" s="2843"/>
      <c r="G70" s="2843"/>
      <c r="H70" s="2843"/>
      <c r="I70" s="2843"/>
      <c r="J70" s="2843"/>
      <c r="K70" s="2843"/>
      <c r="L70" s="2843"/>
      <c r="M70" s="2843"/>
      <c r="N70" s="2843"/>
      <c r="O70" s="2843"/>
      <c r="P70" s="2844"/>
      <c r="Q70" s="2882"/>
      <c r="R70" s="2882"/>
      <c r="S70" s="2882"/>
      <c r="T70" s="2882"/>
      <c r="U70" s="2882"/>
      <c r="V70" s="2882"/>
      <c r="W70" s="2882"/>
      <c r="X70" s="2882"/>
      <c r="Y70" s="2882"/>
      <c r="Z70" s="2882"/>
      <c r="AA70" s="2882"/>
      <c r="AB70" s="2882"/>
      <c r="AC70" s="2882"/>
      <c r="AD70" s="2882"/>
      <c r="AE70" s="2882"/>
      <c r="AF70" s="2882"/>
      <c r="AG70" s="2882"/>
      <c r="AH70" s="2882"/>
      <c r="AI70" s="2882"/>
      <c r="AJ70" s="2882"/>
      <c r="AK70" s="2882"/>
      <c r="AL70" s="2882"/>
      <c r="AM70" s="2882"/>
      <c r="AN70" s="2882"/>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5" customHeight="1">
      <c r="A71" s="2829"/>
      <c r="B71" s="2829"/>
      <c r="C71" s="2829"/>
      <c r="D71" s="2842"/>
      <c r="E71" s="2843"/>
      <c r="F71" s="2843"/>
      <c r="G71" s="2843"/>
      <c r="H71" s="2843"/>
      <c r="I71" s="2843"/>
      <c r="J71" s="2843"/>
      <c r="K71" s="2843"/>
      <c r="L71" s="2843"/>
      <c r="M71" s="2843"/>
      <c r="N71" s="2843"/>
      <c r="O71" s="2843"/>
      <c r="P71" s="2844"/>
      <c r="Q71" s="2882"/>
      <c r="R71" s="2882"/>
      <c r="S71" s="2882"/>
      <c r="T71" s="2882"/>
      <c r="U71" s="2882"/>
      <c r="V71" s="2882"/>
      <c r="W71" s="2882"/>
      <c r="X71" s="2882"/>
      <c r="Y71" s="2882"/>
      <c r="Z71" s="2882"/>
      <c r="AA71" s="2882"/>
      <c r="AB71" s="2882"/>
      <c r="AC71" s="2882"/>
      <c r="AD71" s="2882"/>
      <c r="AE71" s="2882"/>
      <c r="AF71" s="2882"/>
      <c r="AG71" s="2882"/>
      <c r="AH71" s="2882"/>
      <c r="AI71" s="2882"/>
      <c r="AJ71" s="2882"/>
      <c r="AK71" s="2882"/>
      <c r="AL71" s="2882"/>
      <c r="AM71" s="2882"/>
      <c r="AN71" s="2882"/>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5" customHeight="1">
      <c r="A72" s="2829"/>
      <c r="B72" s="2829"/>
      <c r="C72" s="2829"/>
      <c r="D72" s="2845"/>
      <c r="E72" s="2846"/>
      <c r="F72" s="2846"/>
      <c r="G72" s="2846"/>
      <c r="H72" s="2846"/>
      <c r="I72" s="2846"/>
      <c r="J72" s="2846"/>
      <c r="K72" s="2846"/>
      <c r="L72" s="2846"/>
      <c r="M72" s="2846"/>
      <c r="N72" s="2846"/>
      <c r="O72" s="2846"/>
      <c r="P72" s="2847"/>
      <c r="Q72" s="2882"/>
      <c r="R72" s="2882"/>
      <c r="S72" s="2882"/>
      <c r="T72" s="2882"/>
      <c r="U72" s="2882"/>
      <c r="V72" s="2882"/>
      <c r="W72" s="2882"/>
      <c r="X72" s="2882"/>
      <c r="Y72" s="2882"/>
      <c r="Z72" s="2882"/>
      <c r="AA72" s="2882"/>
      <c r="AB72" s="2882"/>
      <c r="AC72" s="2882"/>
      <c r="AD72" s="2882"/>
      <c r="AE72" s="2882"/>
      <c r="AF72" s="2882"/>
      <c r="AG72" s="2882"/>
      <c r="AH72" s="2882"/>
      <c r="AI72" s="2882"/>
      <c r="AJ72" s="2882"/>
      <c r="AK72" s="2882"/>
      <c r="AL72" s="2882"/>
      <c r="AM72" s="2882"/>
      <c r="AN72" s="2882"/>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5" customHeight="1">
      <c r="A73" s="2830" t="s">
        <v>376</v>
      </c>
      <c r="B73" s="2831"/>
      <c r="C73" s="2832"/>
      <c r="D73" s="2839" t="s">
        <v>329</v>
      </c>
      <c r="E73" s="2840"/>
      <c r="F73" s="2840"/>
      <c r="G73" s="2840"/>
      <c r="H73" s="2840"/>
      <c r="I73" s="2840"/>
      <c r="J73" s="2840"/>
      <c r="K73" s="2840"/>
      <c r="L73" s="2840"/>
      <c r="M73" s="2840"/>
      <c r="N73" s="2840"/>
      <c r="O73" s="2840"/>
      <c r="P73" s="2841"/>
      <c r="Q73" s="2848" t="s">
        <v>357</v>
      </c>
      <c r="R73" s="2849"/>
      <c r="S73" s="2849"/>
      <c r="T73" s="2849"/>
      <c r="U73" s="2849"/>
      <c r="V73" s="2849"/>
      <c r="W73" s="2849" t="s">
        <v>351</v>
      </c>
      <c r="X73" s="2849"/>
      <c r="Y73" s="2849"/>
      <c r="Z73" s="2849" t="s">
        <v>358</v>
      </c>
      <c r="AA73" s="2849"/>
      <c r="AB73" s="2849"/>
      <c r="AC73" s="2849"/>
      <c r="AD73" s="2849"/>
      <c r="AE73" s="2849"/>
      <c r="AF73" s="2849" t="s">
        <v>351</v>
      </c>
      <c r="AG73" s="2849"/>
      <c r="AH73" s="2849"/>
      <c r="AI73" s="2849" t="s">
        <v>359</v>
      </c>
      <c r="AJ73" s="2849"/>
      <c r="AK73" s="2849"/>
      <c r="AL73" s="2849"/>
      <c r="AM73" s="2849"/>
      <c r="AN73" s="2854"/>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5" customHeight="1">
      <c r="A74" s="2833"/>
      <c r="B74" s="2834"/>
      <c r="C74" s="2835"/>
      <c r="D74" s="2842"/>
      <c r="E74" s="2843"/>
      <c r="F74" s="2843"/>
      <c r="G74" s="2843"/>
      <c r="H74" s="2843"/>
      <c r="I74" s="2843"/>
      <c r="J74" s="2843"/>
      <c r="K74" s="2843"/>
      <c r="L74" s="2843"/>
      <c r="M74" s="2843"/>
      <c r="N74" s="2843"/>
      <c r="O74" s="2843"/>
      <c r="P74" s="2844"/>
      <c r="Q74" s="2850"/>
      <c r="R74" s="2851"/>
      <c r="S74" s="2851"/>
      <c r="T74" s="2851"/>
      <c r="U74" s="2851"/>
      <c r="V74" s="2851"/>
      <c r="W74" s="2851"/>
      <c r="X74" s="2851"/>
      <c r="Y74" s="2851"/>
      <c r="Z74" s="2851"/>
      <c r="AA74" s="2851"/>
      <c r="AB74" s="2851"/>
      <c r="AC74" s="2851"/>
      <c r="AD74" s="2851"/>
      <c r="AE74" s="2851"/>
      <c r="AF74" s="2851"/>
      <c r="AG74" s="2851"/>
      <c r="AH74" s="2851"/>
      <c r="AI74" s="2851"/>
      <c r="AJ74" s="2851"/>
      <c r="AK74" s="2851"/>
      <c r="AL74" s="2851"/>
      <c r="AM74" s="2851"/>
      <c r="AN74" s="2855"/>
      <c r="AO74" s="584" t="s">
        <v>2008</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5" customHeight="1">
      <c r="A75" s="2833"/>
      <c r="B75" s="2834"/>
      <c r="C75" s="2835"/>
      <c r="D75" s="2842"/>
      <c r="E75" s="2843"/>
      <c r="F75" s="2843"/>
      <c r="G75" s="2843"/>
      <c r="H75" s="2843"/>
      <c r="I75" s="2843"/>
      <c r="J75" s="2843"/>
      <c r="K75" s="2843"/>
      <c r="L75" s="2843"/>
      <c r="M75" s="2843"/>
      <c r="N75" s="2843"/>
      <c r="O75" s="2843"/>
      <c r="P75" s="2844"/>
      <c r="Q75" s="2852"/>
      <c r="R75" s="2853"/>
      <c r="S75" s="2853"/>
      <c r="T75" s="2853"/>
      <c r="U75" s="2853"/>
      <c r="V75" s="2853"/>
      <c r="W75" s="2853"/>
      <c r="X75" s="2853"/>
      <c r="Y75" s="2853"/>
      <c r="Z75" s="2853"/>
      <c r="AA75" s="2853"/>
      <c r="AB75" s="2853"/>
      <c r="AC75" s="2853"/>
      <c r="AD75" s="2853"/>
      <c r="AE75" s="2853"/>
      <c r="AF75" s="2853"/>
      <c r="AG75" s="2853"/>
      <c r="AH75" s="2853"/>
      <c r="AI75" s="2853"/>
      <c r="AJ75" s="2853"/>
      <c r="AK75" s="2853"/>
      <c r="AL75" s="2853"/>
      <c r="AM75" s="2853"/>
      <c r="AN75" s="2856"/>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5" customHeight="1">
      <c r="A76" s="2833"/>
      <c r="B76" s="2834"/>
      <c r="C76" s="2835"/>
      <c r="D76" s="2842"/>
      <c r="E76" s="2843"/>
      <c r="F76" s="2843"/>
      <c r="G76" s="2843"/>
      <c r="H76" s="2843"/>
      <c r="I76" s="2843"/>
      <c r="J76" s="2843"/>
      <c r="K76" s="2843"/>
      <c r="L76" s="2843"/>
      <c r="M76" s="2843"/>
      <c r="N76" s="2843"/>
      <c r="O76" s="2843"/>
      <c r="P76" s="2844"/>
      <c r="Q76" s="2850" t="s">
        <v>360</v>
      </c>
      <c r="R76" s="2851"/>
      <c r="S76" s="2851"/>
      <c r="T76" s="2851"/>
      <c r="U76" s="2851"/>
      <c r="V76" s="2851"/>
      <c r="W76" s="2857"/>
      <c r="X76" s="2857"/>
      <c r="Y76" s="2857"/>
      <c r="Z76" s="2857"/>
      <c r="AA76" s="2851" t="s">
        <v>361</v>
      </c>
      <c r="AB76" s="2851"/>
      <c r="AC76" s="2851"/>
      <c r="AD76" s="2851"/>
      <c r="AE76" s="2851"/>
      <c r="AF76" s="2851"/>
      <c r="AG76" s="2851"/>
      <c r="AH76" s="2851"/>
      <c r="AI76" s="2851"/>
      <c r="AJ76" s="2851"/>
      <c r="AK76" s="2851"/>
      <c r="AL76" s="2851"/>
      <c r="AM76" s="2851"/>
      <c r="AN76" s="2855"/>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5" customHeight="1">
      <c r="A77" s="2833"/>
      <c r="B77" s="2834"/>
      <c r="C77" s="2835"/>
      <c r="D77" s="2842"/>
      <c r="E77" s="2843"/>
      <c r="F77" s="2843"/>
      <c r="G77" s="2843"/>
      <c r="H77" s="2843"/>
      <c r="I77" s="2843"/>
      <c r="J77" s="2843"/>
      <c r="K77" s="2843"/>
      <c r="L77" s="2843"/>
      <c r="M77" s="2843"/>
      <c r="N77" s="2843"/>
      <c r="O77" s="2843"/>
      <c r="P77" s="2844"/>
      <c r="Q77" s="2850"/>
      <c r="R77" s="2851"/>
      <c r="S77" s="2851"/>
      <c r="T77" s="2851"/>
      <c r="U77" s="2851"/>
      <c r="V77" s="2851"/>
      <c r="W77" s="2857"/>
      <c r="X77" s="2857"/>
      <c r="Y77" s="2857"/>
      <c r="Z77" s="2857"/>
      <c r="AA77" s="2851"/>
      <c r="AB77" s="2851"/>
      <c r="AC77" s="2851"/>
      <c r="AD77" s="2851"/>
      <c r="AE77" s="2851"/>
      <c r="AF77" s="2851"/>
      <c r="AG77" s="2851"/>
      <c r="AH77" s="2851"/>
      <c r="AI77" s="2851"/>
      <c r="AJ77" s="2851"/>
      <c r="AK77" s="2851"/>
      <c r="AL77" s="2851"/>
      <c r="AM77" s="2851"/>
      <c r="AN77" s="2855"/>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5" customHeight="1">
      <c r="A78" s="2833"/>
      <c r="B78" s="2834"/>
      <c r="C78" s="2835"/>
      <c r="D78" s="2845"/>
      <c r="E78" s="2846"/>
      <c r="F78" s="2846"/>
      <c r="G78" s="2846"/>
      <c r="H78" s="2846"/>
      <c r="I78" s="2846"/>
      <c r="J78" s="2846"/>
      <c r="K78" s="2846"/>
      <c r="L78" s="2846"/>
      <c r="M78" s="2846"/>
      <c r="N78" s="2846"/>
      <c r="O78" s="2846"/>
      <c r="P78" s="2847"/>
      <c r="Q78" s="2850"/>
      <c r="R78" s="2851"/>
      <c r="S78" s="2851"/>
      <c r="T78" s="2851"/>
      <c r="U78" s="2851"/>
      <c r="V78" s="2851"/>
      <c r="W78" s="2857"/>
      <c r="X78" s="2857"/>
      <c r="Y78" s="2857"/>
      <c r="Z78" s="2857"/>
      <c r="AA78" s="2851"/>
      <c r="AB78" s="2851"/>
      <c r="AC78" s="2851"/>
      <c r="AD78" s="2851"/>
      <c r="AE78" s="2851"/>
      <c r="AF78" s="2851"/>
      <c r="AG78" s="2851"/>
      <c r="AH78" s="2851"/>
      <c r="AI78" s="2851"/>
      <c r="AJ78" s="2851"/>
      <c r="AK78" s="2851"/>
      <c r="AL78" s="2851"/>
      <c r="AM78" s="2851"/>
      <c r="AN78" s="2855"/>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5" customHeight="1">
      <c r="A79" s="2833"/>
      <c r="B79" s="2834"/>
      <c r="C79" s="2835"/>
      <c r="D79" s="2858" t="s">
        <v>330</v>
      </c>
      <c r="E79" s="2858"/>
      <c r="F79" s="2858"/>
      <c r="G79" s="2858"/>
      <c r="H79" s="2858"/>
      <c r="I79" s="2858"/>
      <c r="J79" s="2858"/>
      <c r="K79" s="2858"/>
      <c r="L79" s="2858"/>
      <c r="M79" s="2858"/>
      <c r="N79" s="2858"/>
      <c r="O79" s="2858"/>
      <c r="P79" s="2858"/>
      <c r="Q79" s="2859"/>
      <c r="R79" s="2860"/>
      <c r="S79" s="2860"/>
      <c r="T79" s="2860"/>
      <c r="U79" s="2860"/>
      <c r="V79" s="2860"/>
      <c r="W79" s="2860"/>
      <c r="X79" s="2860"/>
      <c r="Y79" s="2860"/>
      <c r="Z79" s="2860"/>
      <c r="AA79" s="2860"/>
      <c r="AB79" s="2860"/>
      <c r="AC79" s="2860"/>
      <c r="AD79" s="2860"/>
      <c r="AE79" s="2860"/>
      <c r="AF79" s="2860"/>
      <c r="AG79" s="2860"/>
      <c r="AH79" s="2860"/>
      <c r="AI79" s="2860"/>
      <c r="AJ79" s="2860"/>
      <c r="AK79" s="2860"/>
      <c r="AL79" s="2860"/>
      <c r="AM79" s="2860"/>
      <c r="AN79" s="2861"/>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5" customHeight="1">
      <c r="A80" s="2833"/>
      <c r="B80" s="2834"/>
      <c r="C80" s="2835"/>
      <c r="D80" s="2858"/>
      <c r="E80" s="2858"/>
      <c r="F80" s="2858"/>
      <c r="G80" s="2858"/>
      <c r="H80" s="2858"/>
      <c r="I80" s="2858"/>
      <c r="J80" s="2858"/>
      <c r="K80" s="2858"/>
      <c r="L80" s="2858"/>
      <c r="M80" s="2858"/>
      <c r="N80" s="2858"/>
      <c r="O80" s="2858"/>
      <c r="P80" s="2858"/>
      <c r="Q80" s="2859"/>
      <c r="R80" s="2860"/>
      <c r="S80" s="2860"/>
      <c r="T80" s="2860"/>
      <c r="U80" s="2860"/>
      <c r="V80" s="2860"/>
      <c r="W80" s="2860"/>
      <c r="X80" s="2860"/>
      <c r="Y80" s="2860"/>
      <c r="Z80" s="2860"/>
      <c r="AA80" s="2860"/>
      <c r="AB80" s="2860"/>
      <c r="AC80" s="2860"/>
      <c r="AD80" s="2860"/>
      <c r="AE80" s="2860"/>
      <c r="AF80" s="2860"/>
      <c r="AG80" s="2860"/>
      <c r="AH80" s="2860"/>
      <c r="AI80" s="2860"/>
      <c r="AJ80" s="2860"/>
      <c r="AK80" s="2860"/>
      <c r="AL80" s="2860"/>
      <c r="AM80" s="2860"/>
      <c r="AN80" s="2861"/>
      <c r="AO80" s="584" t="s">
        <v>2009</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5" customHeight="1">
      <c r="A81" s="2833"/>
      <c r="B81" s="2834"/>
      <c r="C81" s="2835"/>
      <c r="D81" s="2858"/>
      <c r="E81" s="2858"/>
      <c r="F81" s="2858"/>
      <c r="G81" s="2858"/>
      <c r="H81" s="2858"/>
      <c r="I81" s="2858"/>
      <c r="J81" s="2858"/>
      <c r="K81" s="2858"/>
      <c r="L81" s="2858"/>
      <c r="M81" s="2858"/>
      <c r="N81" s="2858"/>
      <c r="O81" s="2858"/>
      <c r="P81" s="2858"/>
      <c r="Q81" s="2859"/>
      <c r="R81" s="2860"/>
      <c r="S81" s="2860"/>
      <c r="T81" s="2860"/>
      <c r="U81" s="2860"/>
      <c r="V81" s="2860"/>
      <c r="W81" s="2860"/>
      <c r="X81" s="2860"/>
      <c r="Y81" s="2860"/>
      <c r="Z81" s="2860"/>
      <c r="AA81" s="2860"/>
      <c r="AB81" s="2860"/>
      <c r="AC81" s="2860"/>
      <c r="AD81" s="2860"/>
      <c r="AE81" s="2860"/>
      <c r="AF81" s="2860"/>
      <c r="AG81" s="2860"/>
      <c r="AH81" s="2860"/>
      <c r="AI81" s="2860"/>
      <c r="AJ81" s="2860"/>
      <c r="AK81" s="2860"/>
      <c r="AL81" s="2860"/>
      <c r="AM81" s="2860"/>
      <c r="AN81" s="2861"/>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5" customHeight="1">
      <c r="A82" s="2833"/>
      <c r="B82" s="2834"/>
      <c r="C82" s="2835"/>
      <c r="D82" s="2858"/>
      <c r="E82" s="2858"/>
      <c r="F82" s="2858"/>
      <c r="G82" s="2858"/>
      <c r="H82" s="2858"/>
      <c r="I82" s="2858"/>
      <c r="J82" s="2858"/>
      <c r="K82" s="2858"/>
      <c r="L82" s="2858"/>
      <c r="M82" s="2858"/>
      <c r="N82" s="2858"/>
      <c r="O82" s="2858"/>
      <c r="P82" s="2858"/>
      <c r="Q82" s="2859"/>
      <c r="R82" s="2860"/>
      <c r="S82" s="2860"/>
      <c r="T82" s="2860"/>
      <c r="U82" s="2860"/>
      <c r="V82" s="2860"/>
      <c r="W82" s="2860"/>
      <c r="X82" s="2860"/>
      <c r="Y82" s="2860"/>
      <c r="Z82" s="2860"/>
      <c r="AA82" s="2860"/>
      <c r="AB82" s="2860"/>
      <c r="AC82" s="2860"/>
      <c r="AD82" s="2860"/>
      <c r="AE82" s="2860"/>
      <c r="AF82" s="2860"/>
      <c r="AG82" s="2860"/>
      <c r="AH82" s="2860"/>
      <c r="AI82" s="2860"/>
      <c r="AJ82" s="2860"/>
      <c r="AK82" s="2860"/>
      <c r="AL82" s="2860"/>
      <c r="AM82" s="2860"/>
      <c r="AN82" s="2861"/>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5" customHeight="1">
      <c r="A83" s="2833"/>
      <c r="B83" s="2834"/>
      <c r="C83" s="2835"/>
      <c r="D83" s="2824" t="s">
        <v>372</v>
      </c>
      <c r="E83" s="2824"/>
      <c r="F83" s="2824"/>
      <c r="G83" s="2824"/>
      <c r="H83" s="2824"/>
      <c r="I83" s="2824"/>
      <c r="J83" s="2824"/>
      <c r="K83" s="2824"/>
      <c r="L83" s="2824"/>
      <c r="M83" s="2824"/>
      <c r="N83" s="2824"/>
      <c r="O83" s="2824"/>
      <c r="P83" s="2824"/>
      <c r="Q83" s="2859"/>
      <c r="R83" s="2860"/>
      <c r="S83" s="2860"/>
      <c r="T83" s="2860"/>
      <c r="U83" s="2860"/>
      <c r="V83" s="2860"/>
      <c r="W83" s="2860"/>
      <c r="X83" s="2860"/>
      <c r="Y83" s="2860"/>
      <c r="Z83" s="2860"/>
      <c r="AA83" s="2860"/>
      <c r="AB83" s="2860"/>
      <c r="AC83" s="2860"/>
      <c r="AD83" s="2860"/>
      <c r="AE83" s="2860"/>
      <c r="AF83" s="2860"/>
      <c r="AG83" s="2860"/>
      <c r="AH83" s="2860"/>
      <c r="AI83" s="2860"/>
      <c r="AJ83" s="2860"/>
      <c r="AK83" s="2860"/>
      <c r="AL83" s="2860"/>
      <c r="AM83" s="2860"/>
      <c r="AN83" s="2861"/>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5" customHeight="1">
      <c r="A84" s="2833"/>
      <c r="B84" s="2834"/>
      <c r="C84" s="2835"/>
      <c r="D84" s="2824"/>
      <c r="E84" s="2824"/>
      <c r="F84" s="2824"/>
      <c r="G84" s="2824"/>
      <c r="H84" s="2824"/>
      <c r="I84" s="2824"/>
      <c r="J84" s="2824"/>
      <c r="K84" s="2824"/>
      <c r="L84" s="2824"/>
      <c r="M84" s="2824"/>
      <c r="N84" s="2824"/>
      <c r="O84" s="2824"/>
      <c r="P84" s="2824"/>
      <c r="Q84" s="2859"/>
      <c r="R84" s="2860"/>
      <c r="S84" s="2860"/>
      <c r="T84" s="2860"/>
      <c r="U84" s="2860"/>
      <c r="V84" s="2860"/>
      <c r="W84" s="2860"/>
      <c r="X84" s="2860"/>
      <c r="Y84" s="2860"/>
      <c r="Z84" s="2860"/>
      <c r="AA84" s="2860"/>
      <c r="AB84" s="2860"/>
      <c r="AC84" s="2860"/>
      <c r="AD84" s="2860"/>
      <c r="AE84" s="2860"/>
      <c r="AF84" s="2860"/>
      <c r="AG84" s="2860"/>
      <c r="AH84" s="2860"/>
      <c r="AI84" s="2860"/>
      <c r="AJ84" s="2860"/>
      <c r="AK84" s="2860"/>
      <c r="AL84" s="2860"/>
      <c r="AM84" s="2860"/>
      <c r="AN84" s="2861"/>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5" customHeight="1">
      <c r="A85" s="2833"/>
      <c r="B85" s="2834"/>
      <c r="C85" s="2835"/>
      <c r="D85" s="2824"/>
      <c r="E85" s="2824"/>
      <c r="F85" s="2824"/>
      <c r="G85" s="2824"/>
      <c r="H85" s="2824"/>
      <c r="I85" s="2824"/>
      <c r="J85" s="2824"/>
      <c r="K85" s="2824"/>
      <c r="L85" s="2824"/>
      <c r="M85" s="2824"/>
      <c r="N85" s="2824"/>
      <c r="O85" s="2824"/>
      <c r="P85" s="2824"/>
      <c r="Q85" s="2859"/>
      <c r="R85" s="2860"/>
      <c r="S85" s="2860"/>
      <c r="T85" s="2860"/>
      <c r="U85" s="2860"/>
      <c r="V85" s="2860"/>
      <c r="W85" s="2860"/>
      <c r="X85" s="2860"/>
      <c r="Y85" s="2860"/>
      <c r="Z85" s="2860"/>
      <c r="AA85" s="2860"/>
      <c r="AB85" s="2860"/>
      <c r="AC85" s="2860"/>
      <c r="AD85" s="2860"/>
      <c r="AE85" s="2860"/>
      <c r="AF85" s="2860"/>
      <c r="AG85" s="2860"/>
      <c r="AH85" s="2860"/>
      <c r="AI85" s="2860"/>
      <c r="AJ85" s="2860"/>
      <c r="AK85" s="2860"/>
      <c r="AL85" s="2860"/>
      <c r="AM85" s="2860"/>
      <c r="AN85" s="2861"/>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5" customHeight="1">
      <c r="A86" s="2833"/>
      <c r="B86" s="2834"/>
      <c r="C86" s="2835"/>
      <c r="D86" s="2824"/>
      <c r="E86" s="2824"/>
      <c r="F86" s="2824"/>
      <c r="G86" s="2824"/>
      <c r="H86" s="2824"/>
      <c r="I86" s="2824"/>
      <c r="J86" s="2824"/>
      <c r="K86" s="2824"/>
      <c r="L86" s="2824"/>
      <c r="M86" s="2824"/>
      <c r="N86" s="2824"/>
      <c r="O86" s="2824"/>
      <c r="P86" s="2824"/>
      <c r="Q86" s="2859"/>
      <c r="R86" s="2860"/>
      <c r="S86" s="2860"/>
      <c r="T86" s="2860"/>
      <c r="U86" s="2860"/>
      <c r="V86" s="2860"/>
      <c r="W86" s="2860"/>
      <c r="X86" s="2860"/>
      <c r="Y86" s="2860"/>
      <c r="Z86" s="2860"/>
      <c r="AA86" s="2860"/>
      <c r="AB86" s="2860"/>
      <c r="AC86" s="2860"/>
      <c r="AD86" s="2860"/>
      <c r="AE86" s="2860"/>
      <c r="AF86" s="2860"/>
      <c r="AG86" s="2860"/>
      <c r="AH86" s="2860"/>
      <c r="AI86" s="2860"/>
      <c r="AJ86" s="2860"/>
      <c r="AK86" s="2860"/>
      <c r="AL86" s="2860"/>
      <c r="AM86" s="2860"/>
      <c r="AN86" s="2861"/>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5" customHeight="1">
      <c r="A87" s="2833"/>
      <c r="B87" s="2834"/>
      <c r="C87" s="2835"/>
      <c r="D87" s="2862" t="s">
        <v>2233</v>
      </c>
      <c r="E87" s="2863"/>
      <c r="F87" s="2863"/>
      <c r="G87" s="2864" t="s">
        <v>373</v>
      </c>
      <c r="H87" s="2864"/>
      <c r="I87" s="2864"/>
      <c r="J87" s="2864"/>
      <c r="K87" s="2864"/>
      <c r="L87" s="2864"/>
      <c r="M87" s="2864"/>
      <c r="N87" s="2864"/>
      <c r="O87" s="2864"/>
      <c r="P87" s="2864"/>
      <c r="Q87" s="2865"/>
      <c r="R87" s="2866"/>
      <c r="S87" s="2866"/>
      <c r="T87" s="2866"/>
      <c r="U87" s="2867" t="s">
        <v>364</v>
      </c>
      <c r="V87" s="2867"/>
      <c r="W87" s="2867"/>
      <c r="X87" s="2867"/>
      <c r="Y87" s="2867"/>
      <c r="Z87" s="2867"/>
      <c r="AA87" s="2866"/>
      <c r="AB87" s="2866"/>
      <c r="AC87" s="2866"/>
      <c r="AD87" s="2866"/>
      <c r="AE87" s="2867" t="s">
        <v>363</v>
      </c>
      <c r="AF87" s="2867"/>
      <c r="AG87" s="2867"/>
      <c r="AH87" s="2866"/>
      <c r="AI87" s="2866"/>
      <c r="AJ87" s="2866"/>
      <c r="AK87" s="2866"/>
      <c r="AL87" s="2867" t="s">
        <v>362</v>
      </c>
      <c r="AM87" s="2867"/>
      <c r="AN87" s="2868"/>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5" customHeight="1">
      <c r="A88" s="2833"/>
      <c r="B88" s="2834"/>
      <c r="C88" s="2835"/>
      <c r="D88" s="2863"/>
      <c r="E88" s="2863"/>
      <c r="F88" s="2863"/>
      <c r="G88" s="2864"/>
      <c r="H88" s="2864"/>
      <c r="I88" s="2864"/>
      <c r="J88" s="2864"/>
      <c r="K88" s="2864"/>
      <c r="L88" s="2864"/>
      <c r="M88" s="2864"/>
      <c r="N88" s="2864"/>
      <c r="O88" s="2864"/>
      <c r="P88" s="2864"/>
      <c r="Q88" s="2865"/>
      <c r="R88" s="2866"/>
      <c r="S88" s="2866"/>
      <c r="T88" s="2866"/>
      <c r="U88" s="2867"/>
      <c r="V88" s="2867"/>
      <c r="W88" s="2867"/>
      <c r="X88" s="2867"/>
      <c r="Y88" s="2867"/>
      <c r="Z88" s="2867"/>
      <c r="AA88" s="2866"/>
      <c r="AB88" s="2866"/>
      <c r="AC88" s="2866"/>
      <c r="AD88" s="2866"/>
      <c r="AE88" s="2867"/>
      <c r="AF88" s="2867"/>
      <c r="AG88" s="2867"/>
      <c r="AH88" s="2866"/>
      <c r="AI88" s="2866"/>
      <c r="AJ88" s="2866"/>
      <c r="AK88" s="2866"/>
      <c r="AL88" s="2867"/>
      <c r="AM88" s="2867"/>
      <c r="AN88" s="2868"/>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5" customHeight="1">
      <c r="A89" s="2833"/>
      <c r="B89" s="2834"/>
      <c r="C89" s="2835"/>
      <c r="D89" s="2863"/>
      <c r="E89" s="2863"/>
      <c r="F89" s="2863"/>
      <c r="G89" s="2864"/>
      <c r="H89" s="2864"/>
      <c r="I89" s="2864"/>
      <c r="J89" s="2864"/>
      <c r="K89" s="2864"/>
      <c r="L89" s="2864"/>
      <c r="M89" s="2864"/>
      <c r="N89" s="2864"/>
      <c r="O89" s="2864"/>
      <c r="P89" s="2864"/>
      <c r="Q89" s="2865"/>
      <c r="R89" s="2866"/>
      <c r="S89" s="2866"/>
      <c r="T89" s="2866"/>
      <c r="U89" s="2867"/>
      <c r="V89" s="2867"/>
      <c r="W89" s="2867"/>
      <c r="X89" s="2867"/>
      <c r="Y89" s="2867"/>
      <c r="Z89" s="2867"/>
      <c r="AA89" s="2866"/>
      <c r="AB89" s="2866"/>
      <c r="AC89" s="2866"/>
      <c r="AD89" s="2866"/>
      <c r="AE89" s="2867"/>
      <c r="AF89" s="2867"/>
      <c r="AG89" s="2867"/>
      <c r="AH89" s="2866"/>
      <c r="AI89" s="2866"/>
      <c r="AJ89" s="2866"/>
      <c r="AK89" s="2866"/>
      <c r="AL89" s="2867"/>
      <c r="AM89" s="2867"/>
      <c r="AN89" s="2868"/>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5" customHeight="1">
      <c r="A90" s="2833"/>
      <c r="B90" s="2834"/>
      <c r="C90" s="2835"/>
      <c r="D90" s="2863"/>
      <c r="E90" s="2863"/>
      <c r="F90" s="2863"/>
      <c r="G90" s="2824" t="s">
        <v>331</v>
      </c>
      <c r="H90" s="2824"/>
      <c r="I90" s="2824"/>
      <c r="J90" s="2824"/>
      <c r="K90" s="2824"/>
      <c r="L90" s="2824"/>
      <c r="M90" s="2824"/>
      <c r="N90" s="2824"/>
      <c r="O90" s="2824"/>
      <c r="P90" s="2824"/>
      <c r="Q90" s="2865"/>
      <c r="R90" s="2866"/>
      <c r="S90" s="2866"/>
      <c r="T90" s="2866"/>
      <c r="U90" s="2867" t="s">
        <v>365</v>
      </c>
      <c r="V90" s="2867"/>
      <c r="W90" s="2867"/>
      <c r="X90" s="2867"/>
      <c r="Y90" s="2867"/>
      <c r="Z90" s="2866"/>
      <c r="AA90" s="2866"/>
      <c r="AB90" s="2866"/>
      <c r="AC90" s="2866"/>
      <c r="AD90" s="2867" t="s">
        <v>366</v>
      </c>
      <c r="AE90" s="2867"/>
      <c r="AF90" s="2867"/>
      <c r="AG90" s="2866"/>
      <c r="AH90" s="2866"/>
      <c r="AI90" s="2866"/>
      <c r="AJ90" s="2866"/>
      <c r="AK90" s="2867" t="s">
        <v>367</v>
      </c>
      <c r="AL90" s="2867"/>
      <c r="AM90" s="2867"/>
      <c r="AN90" s="2868"/>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5" customHeight="1">
      <c r="A91" s="2833"/>
      <c r="B91" s="2834"/>
      <c r="C91" s="2835"/>
      <c r="D91" s="2863"/>
      <c r="E91" s="2863"/>
      <c r="F91" s="2863"/>
      <c r="G91" s="2824"/>
      <c r="H91" s="2824"/>
      <c r="I91" s="2824"/>
      <c r="J91" s="2824"/>
      <c r="K91" s="2824"/>
      <c r="L91" s="2824"/>
      <c r="M91" s="2824"/>
      <c r="N91" s="2824"/>
      <c r="O91" s="2824"/>
      <c r="P91" s="2824"/>
      <c r="Q91" s="2865"/>
      <c r="R91" s="2866"/>
      <c r="S91" s="2866"/>
      <c r="T91" s="2866"/>
      <c r="U91" s="2867"/>
      <c r="V91" s="2867"/>
      <c r="W91" s="2867"/>
      <c r="X91" s="2867"/>
      <c r="Y91" s="2867"/>
      <c r="Z91" s="2866"/>
      <c r="AA91" s="2866"/>
      <c r="AB91" s="2866"/>
      <c r="AC91" s="2866"/>
      <c r="AD91" s="2867"/>
      <c r="AE91" s="2867"/>
      <c r="AF91" s="2867"/>
      <c r="AG91" s="2866"/>
      <c r="AH91" s="2866"/>
      <c r="AI91" s="2866"/>
      <c r="AJ91" s="2866"/>
      <c r="AK91" s="2867"/>
      <c r="AL91" s="2867"/>
      <c r="AM91" s="2867"/>
      <c r="AN91" s="2868"/>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5" customHeight="1">
      <c r="A92" s="2833"/>
      <c r="B92" s="2834"/>
      <c r="C92" s="2835"/>
      <c r="D92" s="2863"/>
      <c r="E92" s="2863"/>
      <c r="F92" s="2863"/>
      <c r="G92" s="2824"/>
      <c r="H92" s="2824"/>
      <c r="I92" s="2824"/>
      <c r="J92" s="2824"/>
      <c r="K92" s="2824"/>
      <c r="L92" s="2824"/>
      <c r="M92" s="2824"/>
      <c r="N92" s="2824"/>
      <c r="O92" s="2824"/>
      <c r="P92" s="2824"/>
      <c r="Q92" s="2865"/>
      <c r="R92" s="2866"/>
      <c r="S92" s="2866"/>
      <c r="T92" s="2866"/>
      <c r="U92" s="2867"/>
      <c r="V92" s="2867"/>
      <c r="W92" s="2867"/>
      <c r="X92" s="2867"/>
      <c r="Y92" s="2867"/>
      <c r="Z92" s="2866"/>
      <c r="AA92" s="2866"/>
      <c r="AB92" s="2866"/>
      <c r="AC92" s="2866"/>
      <c r="AD92" s="2867"/>
      <c r="AE92" s="2867"/>
      <c r="AF92" s="2867"/>
      <c r="AG92" s="2866"/>
      <c r="AH92" s="2866"/>
      <c r="AI92" s="2866"/>
      <c r="AJ92" s="2866"/>
      <c r="AK92" s="2867"/>
      <c r="AL92" s="2867"/>
      <c r="AM92" s="2867"/>
      <c r="AN92" s="2868"/>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5" customHeight="1">
      <c r="A93" s="2833"/>
      <c r="B93" s="2834"/>
      <c r="C93" s="2835"/>
      <c r="D93" s="2863"/>
      <c r="E93" s="2863"/>
      <c r="F93" s="2863"/>
      <c r="G93" s="2824" t="s">
        <v>332</v>
      </c>
      <c r="H93" s="2824"/>
      <c r="I93" s="2824"/>
      <c r="J93" s="2824"/>
      <c r="K93" s="2824"/>
      <c r="L93" s="2824"/>
      <c r="M93" s="2824"/>
      <c r="N93" s="2824"/>
      <c r="O93" s="2824"/>
      <c r="P93" s="2824"/>
      <c r="Q93" s="2850" t="s">
        <v>369</v>
      </c>
      <c r="R93" s="2851"/>
      <c r="S93" s="2851"/>
      <c r="T93" s="2851"/>
      <c r="U93" s="2851"/>
      <c r="V93" s="2851"/>
      <c r="W93" s="2851"/>
      <c r="X93" s="2851"/>
      <c r="Y93" s="2851"/>
      <c r="Z93" s="2851"/>
      <c r="AA93" s="2851"/>
      <c r="AB93" s="2851"/>
      <c r="AC93" s="2851"/>
      <c r="AD93" s="2851"/>
      <c r="AE93" s="2851"/>
      <c r="AF93" s="2851"/>
      <c r="AG93" s="2869"/>
      <c r="AH93" s="2869"/>
      <c r="AI93" s="2869"/>
      <c r="AJ93" s="2869"/>
      <c r="AK93" s="2851" t="s">
        <v>368</v>
      </c>
      <c r="AL93" s="2851"/>
      <c r="AM93" s="2851"/>
      <c r="AN93" s="2855"/>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5" customHeight="1">
      <c r="A94" s="2833"/>
      <c r="B94" s="2834"/>
      <c r="C94" s="2835"/>
      <c r="D94" s="2863"/>
      <c r="E94" s="2863"/>
      <c r="F94" s="2863"/>
      <c r="G94" s="2824"/>
      <c r="H94" s="2824"/>
      <c r="I94" s="2824"/>
      <c r="J94" s="2824"/>
      <c r="K94" s="2824"/>
      <c r="L94" s="2824"/>
      <c r="M94" s="2824"/>
      <c r="N94" s="2824"/>
      <c r="O94" s="2824"/>
      <c r="P94" s="2824"/>
      <c r="Q94" s="2850"/>
      <c r="R94" s="2851"/>
      <c r="S94" s="2851"/>
      <c r="T94" s="2851"/>
      <c r="U94" s="2851"/>
      <c r="V94" s="2851"/>
      <c r="W94" s="2851"/>
      <c r="X94" s="2851"/>
      <c r="Y94" s="2851"/>
      <c r="Z94" s="2851"/>
      <c r="AA94" s="2851"/>
      <c r="AB94" s="2851"/>
      <c r="AC94" s="2851"/>
      <c r="AD94" s="2851"/>
      <c r="AE94" s="2851"/>
      <c r="AF94" s="2851"/>
      <c r="AG94" s="2869"/>
      <c r="AH94" s="2869"/>
      <c r="AI94" s="2869"/>
      <c r="AJ94" s="2869"/>
      <c r="AK94" s="2851"/>
      <c r="AL94" s="2851"/>
      <c r="AM94" s="2851"/>
      <c r="AN94" s="2855"/>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5" customHeight="1">
      <c r="A95" s="2833"/>
      <c r="B95" s="2834"/>
      <c r="C95" s="2835"/>
      <c r="D95" s="2863"/>
      <c r="E95" s="2863"/>
      <c r="F95" s="2863"/>
      <c r="G95" s="2824"/>
      <c r="H95" s="2824"/>
      <c r="I95" s="2824"/>
      <c r="J95" s="2824"/>
      <c r="K95" s="2824"/>
      <c r="L95" s="2824"/>
      <c r="M95" s="2824"/>
      <c r="N95" s="2824"/>
      <c r="O95" s="2824"/>
      <c r="P95" s="2824"/>
      <c r="Q95" s="2852"/>
      <c r="R95" s="2853"/>
      <c r="S95" s="2853"/>
      <c r="T95" s="2853"/>
      <c r="U95" s="2853"/>
      <c r="V95" s="2853"/>
      <c r="W95" s="2853"/>
      <c r="X95" s="2853"/>
      <c r="Y95" s="2853"/>
      <c r="Z95" s="2853"/>
      <c r="AA95" s="2853"/>
      <c r="AB95" s="2853"/>
      <c r="AC95" s="2853"/>
      <c r="AD95" s="2853"/>
      <c r="AE95" s="2853"/>
      <c r="AF95" s="2853"/>
      <c r="AG95" s="2870"/>
      <c r="AH95" s="2870"/>
      <c r="AI95" s="2870"/>
      <c r="AJ95" s="2870"/>
      <c r="AK95" s="2853"/>
      <c r="AL95" s="2853"/>
      <c r="AM95" s="2853"/>
      <c r="AN95" s="2856"/>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5" customHeight="1">
      <c r="A96" s="2833"/>
      <c r="B96" s="2834"/>
      <c r="C96" s="2835"/>
      <c r="D96" s="2863"/>
      <c r="E96" s="2863"/>
      <c r="F96" s="2863"/>
      <c r="G96" s="2824" t="s">
        <v>333</v>
      </c>
      <c r="H96" s="2824"/>
      <c r="I96" s="2824"/>
      <c r="J96" s="2824"/>
      <c r="K96" s="2824"/>
      <c r="L96" s="2824"/>
      <c r="M96" s="2824"/>
      <c r="N96" s="2824"/>
      <c r="O96" s="2824"/>
      <c r="P96" s="2824"/>
      <c r="Q96" s="2825" t="s">
        <v>2010</v>
      </c>
      <c r="R96" s="2825"/>
      <c r="S96" s="2825"/>
      <c r="T96" s="2825"/>
      <c r="U96" s="2825"/>
      <c r="V96" s="2825"/>
      <c r="W96" s="2825"/>
      <c r="X96" s="2825"/>
      <c r="Y96" s="2825"/>
      <c r="Z96" s="2825"/>
      <c r="AA96" s="2825"/>
      <c r="AB96" s="2825"/>
      <c r="AC96" s="2825"/>
      <c r="AD96" s="2825"/>
      <c r="AE96" s="2825"/>
      <c r="AF96" s="2825"/>
      <c r="AG96" s="2825"/>
      <c r="AH96" s="2825"/>
      <c r="AI96" s="2825"/>
      <c r="AJ96" s="2825"/>
      <c r="AK96" s="2825"/>
      <c r="AL96" s="2825"/>
      <c r="AM96" s="2825"/>
      <c r="AN96" s="2825"/>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5" customHeight="1">
      <c r="A97" s="2833"/>
      <c r="B97" s="2834"/>
      <c r="C97" s="2835"/>
      <c r="D97" s="2863"/>
      <c r="E97" s="2863"/>
      <c r="F97" s="2863"/>
      <c r="G97" s="2824"/>
      <c r="H97" s="2824"/>
      <c r="I97" s="2824"/>
      <c r="J97" s="2824"/>
      <c r="K97" s="2824"/>
      <c r="L97" s="2824"/>
      <c r="M97" s="2824"/>
      <c r="N97" s="2824"/>
      <c r="O97" s="2824"/>
      <c r="P97" s="2824"/>
      <c r="Q97" s="2825"/>
      <c r="R97" s="2825"/>
      <c r="S97" s="2825"/>
      <c r="T97" s="2825"/>
      <c r="U97" s="2825"/>
      <c r="V97" s="2825"/>
      <c r="W97" s="2825"/>
      <c r="X97" s="2825"/>
      <c r="Y97" s="2825"/>
      <c r="Z97" s="2825"/>
      <c r="AA97" s="2825"/>
      <c r="AB97" s="2825"/>
      <c r="AC97" s="2825"/>
      <c r="AD97" s="2825"/>
      <c r="AE97" s="2825"/>
      <c r="AF97" s="2825"/>
      <c r="AG97" s="2825"/>
      <c r="AH97" s="2825"/>
      <c r="AI97" s="2825"/>
      <c r="AJ97" s="2825"/>
      <c r="AK97" s="2825"/>
      <c r="AL97" s="2825"/>
      <c r="AM97" s="2825"/>
      <c r="AN97" s="2825"/>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5" customHeight="1">
      <c r="A98" s="2833"/>
      <c r="B98" s="2834"/>
      <c r="C98" s="2835"/>
      <c r="D98" s="2863"/>
      <c r="E98" s="2863"/>
      <c r="F98" s="2863"/>
      <c r="G98" s="2824"/>
      <c r="H98" s="2824"/>
      <c r="I98" s="2824"/>
      <c r="J98" s="2824"/>
      <c r="K98" s="2824"/>
      <c r="L98" s="2824"/>
      <c r="M98" s="2824"/>
      <c r="N98" s="2824"/>
      <c r="O98" s="2824"/>
      <c r="P98" s="2824"/>
      <c r="Q98" s="2825"/>
      <c r="R98" s="2825"/>
      <c r="S98" s="2825"/>
      <c r="T98" s="2825"/>
      <c r="U98" s="2825"/>
      <c r="V98" s="2825"/>
      <c r="W98" s="2825"/>
      <c r="X98" s="2825"/>
      <c r="Y98" s="2825"/>
      <c r="Z98" s="2825"/>
      <c r="AA98" s="2825"/>
      <c r="AB98" s="2825"/>
      <c r="AC98" s="2825"/>
      <c r="AD98" s="2825"/>
      <c r="AE98" s="2825"/>
      <c r="AF98" s="2825"/>
      <c r="AG98" s="2825"/>
      <c r="AH98" s="2825"/>
      <c r="AI98" s="2825"/>
      <c r="AJ98" s="2825"/>
      <c r="AK98" s="2825"/>
      <c r="AL98" s="2825"/>
      <c r="AM98" s="2825"/>
      <c r="AN98" s="2825"/>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5" customHeight="1">
      <c r="A99" s="2833"/>
      <c r="B99" s="2834"/>
      <c r="C99" s="2835"/>
      <c r="D99" s="2829" t="s">
        <v>334</v>
      </c>
      <c r="E99" s="2829"/>
      <c r="F99" s="2829"/>
      <c r="G99" s="2824" t="s">
        <v>335</v>
      </c>
      <c r="H99" s="2824"/>
      <c r="I99" s="2824"/>
      <c r="J99" s="2824"/>
      <c r="K99" s="2824"/>
      <c r="L99" s="2824"/>
      <c r="M99" s="2824"/>
      <c r="N99" s="2824"/>
      <c r="O99" s="2824"/>
      <c r="P99" s="2824"/>
      <c r="Q99" s="2826"/>
      <c r="R99" s="2826"/>
      <c r="S99" s="2826"/>
      <c r="T99" s="2826"/>
      <c r="U99" s="2826"/>
      <c r="V99" s="2826"/>
      <c r="W99" s="2826"/>
      <c r="X99" s="2826"/>
      <c r="Y99" s="2826"/>
      <c r="Z99" s="2826"/>
      <c r="AA99" s="2826"/>
      <c r="AB99" s="2826"/>
      <c r="AC99" s="2826"/>
      <c r="AD99" s="2826"/>
      <c r="AE99" s="2826"/>
      <c r="AF99" s="2826"/>
      <c r="AG99" s="2826"/>
      <c r="AH99" s="2826"/>
      <c r="AI99" s="2826"/>
      <c r="AJ99" s="2826"/>
      <c r="AK99" s="2826"/>
      <c r="AL99" s="2826"/>
      <c r="AM99" s="2826"/>
      <c r="AN99" s="2826"/>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5" customHeight="1">
      <c r="A100" s="2833"/>
      <c r="B100" s="2834"/>
      <c r="C100" s="2835"/>
      <c r="D100" s="2829"/>
      <c r="E100" s="2829"/>
      <c r="F100" s="2829"/>
      <c r="G100" s="2824"/>
      <c r="H100" s="2824"/>
      <c r="I100" s="2824"/>
      <c r="J100" s="2824"/>
      <c r="K100" s="2824"/>
      <c r="L100" s="2824"/>
      <c r="M100" s="2824"/>
      <c r="N100" s="2824"/>
      <c r="O100" s="2824"/>
      <c r="P100" s="2824"/>
      <c r="Q100" s="2826"/>
      <c r="R100" s="2826"/>
      <c r="S100" s="2826"/>
      <c r="T100" s="2826"/>
      <c r="U100" s="2826"/>
      <c r="V100" s="2826"/>
      <c r="W100" s="2826"/>
      <c r="X100" s="2826"/>
      <c r="Y100" s="2826"/>
      <c r="Z100" s="2826"/>
      <c r="AA100" s="2826"/>
      <c r="AB100" s="2826"/>
      <c r="AC100" s="2826"/>
      <c r="AD100" s="2826"/>
      <c r="AE100" s="2826"/>
      <c r="AF100" s="2826"/>
      <c r="AG100" s="2826"/>
      <c r="AH100" s="2826"/>
      <c r="AI100" s="2826"/>
      <c r="AJ100" s="2826"/>
      <c r="AK100" s="2826"/>
      <c r="AL100" s="2826"/>
      <c r="AM100" s="2826"/>
      <c r="AN100" s="2826"/>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5" customHeight="1">
      <c r="A101" s="2833"/>
      <c r="B101" s="2834"/>
      <c r="C101" s="2835"/>
      <c r="D101" s="2829"/>
      <c r="E101" s="2829"/>
      <c r="F101" s="2829"/>
      <c r="G101" s="2824"/>
      <c r="H101" s="2824"/>
      <c r="I101" s="2824"/>
      <c r="J101" s="2824"/>
      <c r="K101" s="2824"/>
      <c r="L101" s="2824"/>
      <c r="M101" s="2824"/>
      <c r="N101" s="2824"/>
      <c r="O101" s="2824"/>
      <c r="P101" s="2824"/>
      <c r="Q101" s="2826"/>
      <c r="R101" s="2826"/>
      <c r="S101" s="2826"/>
      <c r="T101" s="2826"/>
      <c r="U101" s="2826"/>
      <c r="V101" s="2826"/>
      <c r="W101" s="2826"/>
      <c r="X101" s="2826"/>
      <c r="Y101" s="2826"/>
      <c r="Z101" s="2826"/>
      <c r="AA101" s="2826"/>
      <c r="AB101" s="2826"/>
      <c r="AC101" s="2826"/>
      <c r="AD101" s="2826"/>
      <c r="AE101" s="2826"/>
      <c r="AF101" s="2826"/>
      <c r="AG101" s="2826"/>
      <c r="AH101" s="2826"/>
      <c r="AI101" s="2826"/>
      <c r="AJ101" s="2826"/>
      <c r="AK101" s="2826"/>
      <c r="AL101" s="2826"/>
      <c r="AM101" s="2826"/>
      <c r="AN101" s="2826"/>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5" customHeight="1">
      <c r="A102" s="2833"/>
      <c r="B102" s="2834"/>
      <c r="C102" s="2835"/>
      <c r="D102" s="2829"/>
      <c r="E102" s="2829"/>
      <c r="F102" s="2829"/>
      <c r="G102" s="2824"/>
      <c r="H102" s="2824"/>
      <c r="I102" s="2824"/>
      <c r="J102" s="2824"/>
      <c r="K102" s="2824"/>
      <c r="L102" s="2824"/>
      <c r="M102" s="2824"/>
      <c r="N102" s="2824"/>
      <c r="O102" s="2824"/>
      <c r="P102" s="2824"/>
      <c r="Q102" s="2826"/>
      <c r="R102" s="2826"/>
      <c r="S102" s="2826"/>
      <c r="T102" s="2826"/>
      <c r="U102" s="2826"/>
      <c r="V102" s="2826"/>
      <c r="W102" s="2826"/>
      <c r="X102" s="2826"/>
      <c r="Y102" s="2826"/>
      <c r="Z102" s="2826"/>
      <c r="AA102" s="2826"/>
      <c r="AB102" s="2826"/>
      <c r="AC102" s="2826"/>
      <c r="AD102" s="2826"/>
      <c r="AE102" s="2826"/>
      <c r="AF102" s="2826"/>
      <c r="AG102" s="2826"/>
      <c r="AH102" s="2826"/>
      <c r="AI102" s="2826"/>
      <c r="AJ102" s="2826"/>
      <c r="AK102" s="2826"/>
      <c r="AL102" s="2826"/>
      <c r="AM102" s="2826"/>
      <c r="AN102" s="2826"/>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5" customHeight="1">
      <c r="A103" s="2833"/>
      <c r="B103" s="2834"/>
      <c r="C103" s="2835"/>
      <c r="D103" s="2829"/>
      <c r="E103" s="2829"/>
      <c r="F103" s="2829"/>
      <c r="G103" s="2824" t="s">
        <v>374</v>
      </c>
      <c r="H103" s="2824"/>
      <c r="I103" s="2824"/>
      <c r="J103" s="2824"/>
      <c r="K103" s="2824"/>
      <c r="L103" s="2824"/>
      <c r="M103" s="2824"/>
      <c r="N103" s="2824"/>
      <c r="O103" s="2824"/>
      <c r="P103" s="2824"/>
      <c r="Q103" s="2826"/>
      <c r="R103" s="2826"/>
      <c r="S103" s="2826"/>
      <c r="T103" s="2826"/>
      <c r="U103" s="2826"/>
      <c r="V103" s="2826"/>
      <c r="W103" s="2826"/>
      <c r="X103" s="2826"/>
      <c r="Y103" s="2826"/>
      <c r="Z103" s="2826"/>
      <c r="AA103" s="2826"/>
      <c r="AB103" s="2826"/>
      <c r="AC103" s="2826"/>
      <c r="AD103" s="2826"/>
      <c r="AE103" s="2826"/>
      <c r="AF103" s="2826"/>
      <c r="AG103" s="2826"/>
      <c r="AH103" s="2826"/>
      <c r="AI103" s="2826"/>
      <c r="AJ103" s="2826"/>
      <c r="AK103" s="2826"/>
      <c r="AL103" s="2826"/>
      <c r="AM103" s="2826"/>
      <c r="AN103" s="2826"/>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5" customHeight="1">
      <c r="A104" s="2833"/>
      <c r="B104" s="2834"/>
      <c r="C104" s="2835"/>
      <c r="D104" s="2829"/>
      <c r="E104" s="2829"/>
      <c r="F104" s="2829"/>
      <c r="G104" s="2824"/>
      <c r="H104" s="2824"/>
      <c r="I104" s="2824"/>
      <c r="J104" s="2824"/>
      <c r="K104" s="2824"/>
      <c r="L104" s="2824"/>
      <c r="M104" s="2824"/>
      <c r="N104" s="2824"/>
      <c r="O104" s="2824"/>
      <c r="P104" s="2824"/>
      <c r="Q104" s="2826"/>
      <c r="R104" s="2826"/>
      <c r="S104" s="2826"/>
      <c r="T104" s="2826"/>
      <c r="U104" s="2826"/>
      <c r="V104" s="2826"/>
      <c r="W104" s="2826"/>
      <c r="X104" s="2826"/>
      <c r="Y104" s="2826"/>
      <c r="Z104" s="2826"/>
      <c r="AA104" s="2826"/>
      <c r="AB104" s="2826"/>
      <c r="AC104" s="2826"/>
      <c r="AD104" s="2826"/>
      <c r="AE104" s="2826"/>
      <c r="AF104" s="2826"/>
      <c r="AG104" s="2826"/>
      <c r="AH104" s="2826"/>
      <c r="AI104" s="2826"/>
      <c r="AJ104" s="2826"/>
      <c r="AK104" s="2826"/>
      <c r="AL104" s="2826"/>
      <c r="AM104" s="2826"/>
      <c r="AN104" s="2826"/>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5" customHeight="1">
      <c r="A105" s="2833"/>
      <c r="B105" s="2834"/>
      <c r="C105" s="2835"/>
      <c r="D105" s="2829"/>
      <c r="E105" s="2829"/>
      <c r="F105" s="2829"/>
      <c r="G105" s="2824"/>
      <c r="H105" s="2824"/>
      <c r="I105" s="2824"/>
      <c r="J105" s="2824"/>
      <c r="K105" s="2824"/>
      <c r="L105" s="2824"/>
      <c r="M105" s="2824"/>
      <c r="N105" s="2824"/>
      <c r="O105" s="2824"/>
      <c r="P105" s="2824"/>
      <c r="Q105" s="2826"/>
      <c r="R105" s="2826"/>
      <c r="S105" s="2826"/>
      <c r="T105" s="2826"/>
      <c r="U105" s="2826"/>
      <c r="V105" s="2826"/>
      <c r="W105" s="2826"/>
      <c r="X105" s="2826"/>
      <c r="Y105" s="2826"/>
      <c r="Z105" s="2826"/>
      <c r="AA105" s="2826"/>
      <c r="AB105" s="2826"/>
      <c r="AC105" s="2826"/>
      <c r="AD105" s="2826"/>
      <c r="AE105" s="2826"/>
      <c r="AF105" s="2826"/>
      <c r="AG105" s="2826"/>
      <c r="AH105" s="2826"/>
      <c r="AI105" s="2826"/>
      <c r="AJ105" s="2826"/>
      <c r="AK105" s="2826"/>
      <c r="AL105" s="2826"/>
      <c r="AM105" s="2826"/>
      <c r="AN105" s="2826"/>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5" customHeight="1">
      <c r="A106" s="2833"/>
      <c r="B106" s="2834"/>
      <c r="C106" s="2835"/>
      <c r="D106" s="2829"/>
      <c r="E106" s="2829"/>
      <c r="F106" s="2829"/>
      <c r="G106" s="2824"/>
      <c r="H106" s="2824"/>
      <c r="I106" s="2824"/>
      <c r="J106" s="2824"/>
      <c r="K106" s="2824"/>
      <c r="L106" s="2824"/>
      <c r="M106" s="2824"/>
      <c r="N106" s="2824"/>
      <c r="O106" s="2824"/>
      <c r="P106" s="2824"/>
      <c r="Q106" s="2826"/>
      <c r="R106" s="2826"/>
      <c r="S106" s="2826"/>
      <c r="T106" s="2826"/>
      <c r="U106" s="2826"/>
      <c r="V106" s="2826"/>
      <c r="W106" s="2826"/>
      <c r="X106" s="2826"/>
      <c r="Y106" s="2826"/>
      <c r="Z106" s="2826"/>
      <c r="AA106" s="2826"/>
      <c r="AB106" s="2826"/>
      <c r="AC106" s="2826"/>
      <c r="AD106" s="2826"/>
      <c r="AE106" s="2826"/>
      <c r="AF106" s="2826"/>
      <c r="AG106" s="2826"/>
      <c r="AH106" s="2826"/>
      <c r="AI106" s="2826"/>
      <c r="AJ106" s="2826"/>
      <c r="AK106" s="2826"/>
      <c r="AL106" s="2826"/>
      <c r="AM106" s="2826"/>
      <c r="AN106" s="2826"/>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5" customHeight="1">
      <c r="A107" s="2833"/>
      <c r="B107" s="2834"/>
      <c r="C107" s="2835"/>
      <c r="D107" s="2824" t="s">
        <v>2468</v>
      </c>
      <c r="E107" s="2824"/>
      <c r="F107" s="2824"/>
      <c r="G107" s="2824"/>
      <c r="H107" s="2824"/>
      <c r="I107" s="2824"/>
      <c r="J107" s="2824"/>
      <c r="K107" s="2824"/>
      <c r="L107" s="2824"/>
      <c r="M107" s="2824"/>
      <c r="N107" s="2824"/>
      <c r="O107" s="2824"/>
      <c r="P107" s="2824"/>
      <c r="Q107" s="2826"/>
      <c r="R107" s="2826"/>
      <c r="S107" s="2826"/>
      <c r="T107" s="2826"/>
      <c r="U107" s="2826"/>
      <c r="V107" s="2826"/>
      <c r="W107" s="2826"/>
      <c r="X107" s="2826"/>
      <c r="Y107" s="2826"/>
      <c r="Z107" s="2826"/>
      <c r="AA107" s="2826"/>
      <c r="AB107" s="2826"/>
      <c r="AC107" s="2826"/>
      <c r="AD107" s="2826"/>
      <c r="AE107" s="2826"/>
      <c r="AF107" s="2826"/>
      <c r="AG107" s="2826"/>
      <c r="AH107" s="2826"/>
      <c r="AI107" s="2826"/>
      <c r="AJ107" s="2826"/>
      <c r="AK107" s="2826"/>
      <c r="AL107" s="2826"/>
      <c r="AM107" s="2826"/>
      <c r="AN107" s="2826"/>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5" customHeight="1">
      <c r="A108" s="2833"/>
      <c r="B108" s="2834"/>
      <c r="C108" s="2835"/>
      <c r="D108" s="2824"/>
      <c r="E108" s="2824"/>
      <c r="F108" s="2824"/>
      <c r="G108" s="2824"/>
      <c r="H108" s="2824"/>
      <c r="I108" s="2824"/>
      <c r="J108" s="2824"/>
      <c r="K108" s="2824"/>
      <c r="L108" s="2824"/>
      <c r="M108" s="2824"/>
      <c r="N108" s="2824"/>
      <c r="O108" s="2824"/>
      <c r="P108" s="2824"/>
      <c r="Q108" s="2826"/>
      <c r="R108" s="2826"/>
      <c r="S108" s="2826"/>
      <c r="T108" s="2826"/>
      <c r="U108" s="2826"/>
      <c r="V108" s="2826"/>
      <c r="W108" s="2826"/>
      <c r="X108" s="2826"/>
      <c r="Y108" s="2826"/>
      <c r="Z108" s="2826"/>
      <c r="AA108" s="2826"/>
      <c r="AB108" s="2826"/>
      <c r="AC108" s="2826"/>
      <c r="AD108" s="2826"/>
      <c r="AE108" s="2826"/>
      <c r="AF108" s="2826"/>
      <c r="AG108" s="2826"/>
      <c r="AH108" s="2826"/>
      <c r="AI108" s="2826"/>
      <c r="AJ108" s="2826"/>
      <c r="AK108" s="2826"/>
      <c r="AL108" s="2826"/>
      <c r="AM108" s="2826"/>
      <c r="AN108" s="2826"/>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5" customHeight="1">
      <c r="A109" s="2833"/>
      <c r="B109" s="2834"/>
      <c r="C109" s="2835"/>
      <c r="D109" s="2824"/>
      <c r="E109" s="2824"/>
      <c r="F109" s="2824"/>
      <c r="G109" s="2824"/>
      <c r="H109" s="2824"/>
      <c r="I109" s="2824"/>
      <c r="J109" s="2824"/>
      <c r="K109" s="2824"/>
      <c r="L109" s="2824"/>
      <c r="M109" s="2824"/>
      <c r="N109" s="2824"/>
      <c r="O109" s="2824"/>
      <c r="P109" s="2824"/>
      <c r="Q109" s="2826"/>
      <c r="R109" s="2826"/>
      <c r="S109" s="2826"/>
      <c r="T109" s="2826"/>
      <c r="U109" s="2826"/>
      <c r="V109" s="2826"/>
      <c r="W109" s="2826"/>
      <c r="X109" s="2826"/>
      <c r="Y109" s="2826"/>
      <c r="Z109" s="2826"/>
      <c r="AA109" s="2826"/>
      <c r="AB109" s="2826"/>
      <c r="AC109" s="2826"/>
      <c r="AD109" s="2826"/>
      <c r="AE109" s="2826"/>
      <c r="AF109" s="2826"/>
      <c r="AG109" s="2826"/>
      <c r="AH109" s="2826"/>
      <c r="AI109" s="2826"/>
      <c r="AJ109" s="2826"/>
      <c r="AK109" s="2826"/>
      <c r="AL109" s="2826"/>
      <c r="AM109" s="2826"/>
      <c r="AN109" s="2826"/>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5" customHeight="1">
      <c r="A110" s="2833"/>
      <c r="B110" s="2834"/>
      <c r="C110" s="2835"/>
      <c r="D110" s="2824"/>
      <c r="E110" s="2824"/>
      <c r="F110" s="2824"/>
      <c r="G110" s="2824"/>
      <c r="H110" s="2824"/>
      <c r="I110" s="2824"/>
      <c r="J110" s="2824"/>
      <c r="K110" s="2824"/>
      <c r="L110" s="2824"/>
      <c r="M110" s="2824"/>
      <c r="N110" s="2824"/>
      <c r="O110" s="2824"/>
      <c r="P110" s="2824"/>
      <c r="Q110" s="2826"/>
      <c r="R110" s="2826"/>
      <c r="S110" s="2826"/>
      <c r="T110" s="2826"/>
      <c r="U110" s="2826"/>
      <c r="V110" s="2826"/>
      <c r="W110" s="2826"/>
      <c r="X110" s="2826"/>
      <c r="Y110" s="2826"/>
      <c r="Z110" s="2826"/>
      <c r="AA110" s="2826"/>
      <c r="AB110" s="2826"/>
      <c r="AC110" s="2826"/>
      <c r="AD110" s="2826"/>
      <c r="AE110" s="2826"/>
      <c r="AF110" s="2826"/>
      <c r="AG110" s="2826"/>
      <c r="AH110" s="2826"/>
      <c r="AI110" s="2826"/>
      <c r="AJ110" s="2826"/>
      <c r="AK110" s="2826"/>
      <c r="AL110" s="2826"/>
      <c r="AM110" s="2826"/>
      <c r="AN110" s="2826"/>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5" customHeight="1">
      <c r="A111" s="2833"/>
      <c r="B111" s="2834"/>
      <c r="C111" s="2835"/>
      <c r="D111" s="2824" t="s">
        <v>370</v>
      </c>
      <c r="E111" s="2824"/>
      <c r="F111" s="2824"/>
      <c r="G111" s="2824"/>
      <c r="H111" s="2824"/>
      <c r="I111" s="2824"/>
      <c r="J111" s="2824"/>
      <c r="K111" s="2824"/>
      <c r="L111" s="2824"/>
      <c r="M111" s="2824"/>
      <c r="N111" s="2824"/>
      <c r="O111" s="2824"/>
      <c r="P111" s="2824"/>
      <c r="Q111" s="2825" t="s">
        <v>2010</v>
      </c>
      <c r="R111" s="2825"/>
      <c r="S111" s="2825"/>
      <c r="T111" s="2825"/>
      <c r="U111" s="2825"/>
      <c r="V111" s="2825"/>
      <c r="W111" s="2825"/>
      <c r="X111" s="2825"/>
      <c r="Y111" s="2825"/>
      <c r="Z111" s="2825"/>
      <c r="AA111" s="2825"/>
      <c r="AB111" s="2825"/>
      <c r="AC111" s="2825"/>
      <c r="AD111" s="2825"/>
      <c r="AE111" s="2825"/>
      <c r="AF111" s="2825"/>
      <c r="AG111" s="2825"/>
      <c r="AH111" s="2825"/>
      <c r="AI111" s="2825"/>
      <c r="AJ111" s="2825"/>
      <c r="AK111" s="2825"/>
      <c r="AL111" s="2825"/>
      <c r="AM111" s="2825"/>
      <c r="AN111" s="2825"/>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5" customHeight="1">
      <c r="A112" s="2833"/>
      <c r="B112" s="2834"/>
      <c r="C112" s="2835"/>
      <c r="D112" s="2824"/>
      <c r="E112" s="2824"/>
      <c r="F112" s="2824"/>
      <c r="G112" s="2824"/>
      <c r="H112" s="2824"/>
      <c r="I112" s="2824"/>
      <c r="J112" s="2824"/>
      <c r="K112" s="2824"/>
      <c r="L112" s="2824"/>
      <c r="M112" s="2824"/>
      <c r="N112" s="2824"/>
      <c r="O112" s="2824"/>
      <c r="P112" s="2824"/>
      <c r="Q112" s="2825"/>
      <c r="R112" s="2825"/>
      <c r="S112" s="2825"/>
      <c r="T112" s="2825"/>
      <c r="U112" s="2825"/>
      <c r="V112" s="2825"/>
      <c r="W112" s="2825"/>
      <c r="X112" s="2825"/>
      <c r="Y112" s="2825"/>
      <c r="Z112" s="2825"/>
      <c r="AA112" s="2825"/>
      <c r="AB112" s="2825"/>
      <c r="AC112" s="2825"/>
      <c r="AD112" s="2825"/>
      <c r="AE112" s="2825"/>
      <c r="AF112" s="2825"/>
      <c r="AG112" s="2825"/>
      <c r="AH112" s="2825"/>
      <c r="AI112" s="2825"/>
      <c r="AJ112" s="2825"/>
      <c r="AK112" s="2825"/>
      <c r="AL112" s="2825"/>
      <c r="AM112" s="2825"/>
      <c r="AN112" s="2825"/>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5" customHeight="1">
      <c r="A113" s="2833"/>
      <c r="B113" s="2834"/>
      <c r="C113" s="2835"/>
      <c r="D113" s="2824"/>
      <c r="E113" s="2824"/>
      <c r="F113" s="2824"/>
      <c r="G113" s="2824"/>
      <c r="H113" s="2824"/>
      <c r="I113" s="2824"/>
      <c r="J113" s="2824"/>
      <c r="K113" s="2824"/>
      <c r="L113" s="2824"/>
      <c r="M113" s="2824"/>
      <c r="N113" s="2824"/>
      <c r="O113" s="2824"/>
      <c r="P113" s="2824"/>
      <c r="Q113" s="2825"/>
      <c r="R113" s="2825"/>
      <c r="S113" s="2825"/>
      <c r="T113" s="2825"/>
      <c r="U113" s="2825"/>
      <c r="V113" s="2825"/>
      <c r="W113" s="2825"/>
      <c r="X113" s="2825"/>
      <c r="Y113" s="2825"/>
      <c r="Z113" s="2825"/>
      <c r="AA113" s="2825"/>
      <c r="AB113" s="2825"/>
      <c r="AC113" s="2825"/>
      <c r="AD113" s="2825"/>
      <c r="AE113" s="2825"/>
      <c r="AF113" s="2825"/>
      <c r="AG113" s="2825"/>
      <c r="AH113" s="2825"/>
      <c r="AI113" s="2825"/>
      <c r="AJ113" s="2825"/>
      <c r="AK113" s="2825"/>
      <c r="AL113" s="2825"/>
      <c r="AM113" s="2825"/>
      <c r="AN113" s="2825"/>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5" customHeight="1">
      <c r="A114" s="2833"/>
      <c r="B114" s="2834"/>
      <c r="C114" s="2835"/>
      <c r="D114" s="2824"/>
      <c r="E114" s="2824"/>
      <c r="F114" s="2824"/>
      <c r="G114" s="2824"/>
      <c r="H114" s="2824"/>
      <c r="I114" s="2824"/>
      <c r="J114" s="2824"/>
      <c r="K114" s="2824"/>
      <c r="L114" s="2824"/>
      <c r="M114" s="2824"/>
      <c r="N114" s="2824"/>
      <c r="O114" s="2824"/>
      <c r="P114" s="2824"/>
      <c r="Q114" s="2825"/>
      <c r="R114" s="2825"/>
      <c r="S114" s="2825"/>
      <c r="T114" s="2825"/>
      <c r="U114" s="2825"/>
      <c r="V114" s="2825"/>
      <c r="W114" s="2825"/>
      <c r="X114" s="2825"/>
      <c r="Y114" s="2825"/>
      <c r="Z114" s="2825"/>
      <c r="AA114" s="2825"/>
      <c r="AB114" s="2825"/>
      <c r="AC114" s="2825"/>
      <c r="AD114" s="2825"/>
      <c r="AE114" s="2825"/>
      <c r="AF114" s="2825"/>
      <c r="AG114" s="2825"/>
      <c r="AH114" s="2825"/>
      <c r="AI114" s="2825"/>
      <c r="AJ114" s="2825"/>
      <c r="AK114" s="2825"/>
      <c r="AL114" s="2825"/>
      <c r="AM114" s="2825"/>
      <c r="AN114" s="2825"/>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5" customHeight="1">
      <c r="A115" s="2833"/>
      <c r="B115" s="2834"/>
      <c r="C115" s="2835"/>
      <c r="D115" s="2824" t="s">
        <v>375</v>
      </c>
      <c r="E115" s="2824"/>
      <c r="F115" s="2824"/>
      <c r="G115" s="2824"/>
      <c r="H115" s="2824"/>
      <c r="I115" s="2824"/>
      <c r="J115" s="2824"/>
      <c r="K115" s="2824"/>
      <c r="L115" s="2824"/>
      <c r="M115" s="2824"/>
      <c r="N115" s="2824"/>
      <c r="O115" s="2824"/>
      <c r="P115" s="2824"/>
      <c r="Q115" s="2826"/>
      <c r="R115" s="2826"/>
      <c r="S115" s="2826"/>
      <c r="T115" s="2826"/>
      <c r="U115" s="2826"/>
      <c r="V115" s="2826"/>
      <c r="W115" s="2826"/>
      <c r="X115" s="2826"/>
      <c r="Y115" s="2826"/>
      <c r="Z115" s="2826"/>
      <c r="AA115" s="2826"/>
      <c r="AB115" s="2826"/>
      <c r="AC115" s="2826"/>
      <c r="AD115" s="2826"/>
      <c r="AE115" s="2826"/>
      <c r="AF115" s="2826"/>
      <c r="AG115" s="2826"/>
      <c r="AH115" s="2826"/>
      <c r="AI115" s="2826"/>
      <c r="AJ115" s="2826"/>
      <c r="AK115" s="2826"/>
      <c r="AL115" s="2826"/>
      <c r="AM115" s="2826"/>
      <c r="AN115" s="2826"/>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5" customHeight="1">
      <c r="A116" s="2833"/>
      <c r="B116" s="2834"/>
      <c r="C116" s="2835"/>
      <c r="D116" s="2824"/>
      <c r="E116" s="2824"/>
      <c r="F116" s="2824"/>
      <c r="G116" s="2824"/>
      <c r="H116" s="2824"/>
      <c r="I116" s="2824"/>
      <c r="J116" s="2824"/>
      <c r="K116" s="2824"/>
      <c r="L116" s="2824"/>
      <c r="M116" s="2824"/>
      <c r="N116" s="2824"/>
      <c r="O116" s="2824"/>
      <c r="P116" s="2824"/>
      <c r="Q116" s="2826"/>
      <c r="R116" s="2826"/>
      <c r="S116" s="2826"/>
      <c r="T116" s="2826"/>
      <c r="U116" s="2826"/>
      <c r="V116" s="2826"/>
      <c r="W116" s="2826"/>
      <c r="X116" s="2826"/>
      <c r="Y116" s="2826"/>
      <c r="Z116" s="2826"/>
      <c r="AA116" s="2826"/>
      <c r="AB116" s="2826"/>
      <c r="AC116" s="2826"/>
      <c r="AD116" s="2826"/>
      <c r="AE116" s="2826"/>
      <c r="AF116" s="2826"/>
      <c r="AG116" s="2826"/>
      <c r="AH116" s="2826"/>
      <c r="AI116" s="2826"/>
      <c r="AJ116" s="2826"/>
      <c r="AK116" s="2826"/>
      <c r="AL116" s="2826"/>
      <c r="AM116" s="2826"/>
      <c r="AN116" s="2826"/>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5" customHeight="1">
      <c r="A117" s="2833"/>
      <c r="B117" s="2834"/>
      <c r="C117" s="2835"/>
      <c r="D117" s="2824"/>
      <c r="E117" s="2824"/>
      <c r="F117" s="2824"/>
      <c r="G117" s="2824"/>
      <c r="H117" s="2824"/>
      <c r="I117" s="2824"/>
      <c r="J117" s="2824"/>
      <c r="K117" s="2824"/>
      <c r="L117" s="2824"/>
      <c r="M117" s="2824"/>
      <c r="N117" s="2824"/>
      <c r="O117" s="2824"/>
      <c r="P117" s="2824"/>
      <c r="Q117" s="2826"/>
      <c r="R117" s="2826"/>
      <c r="S117" s="2826"/>
      <c r="T117" s="2826"/>
      <c r="U117" s="2826"/>
      <c r="V117" s="2826"/>
      <c r="W117" s="2826"/>
      <c r="X117" s="2826"/>
      <c r="Y117" s="2826"/>
      <c r="Z117" s="2826"/>
      <c r="AA117" s="2826"/>
      <c r="AB117" s="2826"/>
      <c r="AC117" s="2826"/>
      <c r="AD117" s="2826"/>
      <c r="AE117" s="2826"/>
      <c r="AF117" s="2826"/>
      <c r="AG117" s="2826"/>
      <c r="AH117" s="2826"/>
      <c r="AI117" s="2826"/>
      <c r="AJ117" s="2826"/>
      <c r="AK117" s="2826"/>
      <c r="AL117" s="2826"/>
      <c r="AM117" s="2826"/>
      <c r="AN117" s="2826"/>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5" customHeight="1">
      <c r="A118" s="2833"/>
      <c r="B118" s="2834"/>
      <c r="C118" s="2835"/>
      <c r="D118" s="2824"/>
      <c r="E118" s="2824"/>
      <c r="F118" s="2824"/>
      <c r="G118" s="2824"/>
      <c r="H118" s="2824"/>
      <c r="I118" s="2824"/>
      <c r="J118" s="2824"/>
      <c r="K118" s="2824"/>
      <c r="L118" s="2824"/>
      <c r="M118" s="2824"/>
      <c r="N118" s="2824"/>
      <c r="O118" s="2824"/>
      <c r="P118" s="2824"/>
      <c r="Q118" s="2826"/>
      <c r="R118" s="2826"/>
      <c r="S118" s="2826"/>
      <c r="T118" s="2826"/>
      <c r="U118" s="2826"/>
      <c r="V118" s="2826"/>
      <c r="W118" s="2826"/>
      <c r="X118" s="2826"/>
      <c r="Y118" s="2826"/>
      <c r="Z118" s="2826"/>
      <c r="AA118" s="2826"/>
      <c r="AB118" s="2826"/>
      <c r="AC118" s="2826"/>
      <c r="AD118" s="2826"/>
      <c r="AE118" s="2826"/>
      <c r="AF118" s="2826"/>
      <c r="AG118" s="2826"/>
      <c r="AH118" s="2826"/>
      <c r="AI118" s="2826"/>
      <c r="AJ118" s="2826"/>
      <c r="AK118" s="2826"/>
      <c r="AL118" s="2826"/>
      <c r="AM118" s="2826"/>
      <c r="AN118" s="2826"/>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5" customHeight="1">
      <c r="A119" s="2836"/>
      <c r="B119" s="2837"/>
      <c r="C119" s="2838"/>
      <c r="D119" s="2824"/>
      <c r="E119" s="2824"/>
      <c r="F119" s="2824"/>
      <c r="G119" s="2824"/>
      <c r="H119" s="2824"/>
      <c r="I119" s="2824"/>
      <c r="J119" s="2824"/>
      <c r="K119" s="2824"/>
      <c r="L119" s="2824"/>
      <c r="M119" s="2824"/>
      <c r="N119" s="2824"/>
      <c r="O119" s="2824"/>
      <c r="P119" s="2824"/>
      <c r="Q119" s="2826"/>
      <c r="R119" s="2826"/>
      <c r="S119" s="2826"/>
      <c r="T119" s="2826"/>
      <c r="U119" s="2826"/>
      <c r="V119" s="2826"/>
      <c r="W119" s="2826"/>
      <c r="X119" s="2826"/>
      <c r="Y119" s="2826"/>
      <c r="Z119" s="2826"/>
      <c r="AA119" s="2826"/>
      <c r="AB119" s="2826"/>
      <c r="AC119" s="2826"/>
      <c r="AD119" s="2826"/>
      <c r="AE119" s="2826"/>
      <c r="AF119" s="2826"/>
      <c r="AG119" s="2826"/>
      <c r="AH119" s="2826"/>
      <c r="AI119" s="2826"/>
      <c r="AJ119" s="2826"/>
      <c r="AK119" s="2826"/>
      <c r="AL119" s="2826"/>
      <c r="AM119" s="2826"/>
      <c r="AN119" s="2826"/>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5" customHeight="1">
      <c r="A120" s="2827" t="s">
        <v>336</v>
      </c>
      <c r="B120" s="2827"/>
      <c r="C120" s="2827"/>
      <c r="D120" s="2827"/>
      <c r="E120" s="2827"/>
      <c r="F120" s="2827"/>
      <c r="G120" s="2827"/>
      <c r="H120" s="2827"/>
      <c r="I120" s="2827"/>
      <c r="J120" s="2827"/>
      <c r="K120" s="2827"/>
      <c r="L120" s="2827"/>
      <c r="M120" s="2827"/>
      <c r="N120" s="2827"/>
      <c r="O120" s="2827"/>
      <c r="P120" s="2827"/>
      <c r="Q120" s="2827"/>
      <c r="R120" s="2827"/>
      <c r="S120" s="2827"/>
      <c r="T120" s="2827"/>
      <c r="U120" s="2827"/>
      <c r="V120" s="2827"/>
      <c r="W120" s="2827"/>
      <c r="X120" s="2827"/>
      <c r="Y120" s="2827"/>
      <c r="Z120" s="2827"/>
      <c r="AA120" s="2827"/>
      <c r="AB120" s="2827"/>
      <c r="AC120" s="2827"/>
      <c r="AD120" s="2827"/>
      <c r="AE120" s="2827"/>
      <c r="AF120" s="2827"/>
      <c r="AG120" s="2827"/>
      <c r="AH120" s="2827"/>
      <c r="AI120" s="2827"/>
      <c r="AJ120" s="2827"/>
      <c r="AK120" s="2827"/>
      <c r="AL120" s="2827"/>
      <c r="AM120" s="2827"/>
      <c r="AN120" s="2827"/>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5" customHeight="1">
      <c r="A121" s="2827"/>
      <c r="B121" s="2827"/>
      <c r="C121" s="2827"/>
      <c r="D121" s="2827"/>
      <c r="E121" s="2827"/>
      <c r="F121" s="2827"/>
      <c r="G121" s="2827"/>
      <c r="H121" s="2827"/>
      <c r="I121" s="2827"/>
      <c r="J121" s="2827"/>
      <c r="K121" s="2827"/>
      <c r="L121" s="2827"/>
      <c r="M121" s="2827"/>
      <c r="N121" s="2827"/>
      <c r="O121" s="2827"/>
      <c r="P121" s="2827"/>
      <c r="Q121" s="2827"/>
      <c r="R121" s="2827"/>
      <c r="S121" s="2827"/>
      <c r="T121" s="2827"/>
      <c r="U121" s="2827"/>
      <c r="V121" s="2827"/>
      <c r="W121" s="2827"/>
      <c r="X121" s="2827"/>
      <c r="Y121" s="2827"/>
      <c r="Z121" s="2827"/>
      <c r="AA121" s="2827"/>
      <c r="AB121" s="2827"/>
      <c r="AC121" s="2827"/>
      <c r="AD121" s="2827"/>
      <c r="AE121" s="2827"/>
      <c r="AF121" s="2827"/>
      <c r="AG121" s="2827"/>
      <c r="AH121" s="2827"/>
      <c r="AI121" s="2827"/>
      <c r="AJ121" s="2827"/>
      <c r="AK121" s="2827"/>
      <c r="AL121" s="2827"/>
      <c r="AM121" s="2827"/>
      <c r="AN121" s="2827"/>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5" customHeight="1">
      <c r="A122" s="2828" t="s">
        <v>337</v>
      </c>
      <c r="B122" s="2828"/>
      <c r="C122" s="2828"/>
      <c r="D122" s="2828"/>
      <c r="E122" s="2828"/>
      <c r="F122" s="2828"/>
      <c r="G122" s="2828"/>
      <c r="H122" s="2828"/>
      <c r="I122" s="2828"/>
      <c r="J122" s="2828"/>
      <c r="K122" s="2828"/>
      <c r="L122" s="2828"/>
      <c r="M122" s="2828"/>
      <c r="N122" s="2828"/>
      <c r="O122" s="2828"/>
      <c r="P122" s="2828"/>
      <c r="Q122" s="2828"/>
      <c r="R122" s="2828"/>
      <c r="S122" s="2828"/>
      <c r="T122" s="2828"/>
      <c r="U122" s="2828"/>
      <c r="V122" s="2828"/>
      <c r="W122" s="2828"/>
      <c r="X122" s="2828"/>
      <c r="Y122" s="2828"/>
      <c r="Z122" s="2828"/>
      <c r="AA122" s="2828"/>
      <c r="AB122" s="2828"/>
      <c r="AC122" s="2828"/>
      <c r="AD122" s="2828"/>
      <c r="AE122" s="2828"/>
      <c r="AF122" s="2828"/>
      <c r="AG122" s="2828"/>
      <c r="AH122" s="2828"/>
      <c r="AI122" s="2828"/>
      <c r="AJ122" s="2828"/>
      <c r="AK122" s="2828"/>
      <c r="AL122" s="2828"/>
      <c r="AM122" s="2828"/>
      <c r="AN122" s="2828"/>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5"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2323</v>
      </c>
      <c r="AF123" s="2948"/>
      <c r="AG123" s="2948"/>
      <c r="AH123" s="721" t="s">
        <v>589</v>
      </c>
      <c r="AI123" s="2948"/>
      <c r="AJ123" s="2948"/>
      <c r="AK123" s="721" t="s">
        <v>1419</v>
      </c>
      <c r="AL123" s="2948"/>
      <c r="AM123" s="2948"/>
      <c r="AN123" s="721" t="s">
        <v>1418</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5" customHeight="1">
      <c r="A124" s="2447" t="s">
        <v>2469</v>
      </c>
      <c r="B124" s="2447"/>
      <c r="C124" s="2447"/>
      <c r="D124" s="2447"/>
      <c r="E124" s="2447"/>
      <c r="F124" s="2447"/>
      <c r="G124" s="2447"/>
      <c r="H124" s="2447"/>
      <c r="I124" s="2447"/>
      <c r="J124" s="2447"/>
      <c r="K124" s="2447"/>
      <c r="L124" s="2447"/>
      <c r="M124" s="2447"/>
      <c r="N124" s="2447"/>
      <c r="O124" s="2447"/>
      <c r="P124" s="2447"/>
      <c r="Q124" s="2447"/>
      <c r="R124" s="2447"/>
      <c r="S124" s="2447"/>
      <c r="T124" s="2447"/>
      <c r="U124" s="2447"/>
      <c r="V124" s="2447"/>
      <c r="W124" s="2447"/>
      <c r="X124" s="2447"/>
      <c r="Y124" s="2447"/>
      <c r="Z124" s="2447"/>
      <c r="AA124" s="2447"/>
      <c r="AB124" s="2447"/>
      <c r="AC124" s="2447"/>
      <c r="AD124" s="2447"/>
      <c r="AE124" s="2447"/>
      <c r="AF124" s="2447"/>
      <c r="AG124" s="2447"/>
      <c r="AH124" s="2447"/>
      <c r="AI124" s="2447"/>
      <c r="AJ124" s="2447"/>
      <c r="AK124" s="2447"/>
      <c r="AL124" s="2447"/>
      <c r="AM124" s="2447"/>
      <c r="AN124" s="2447"/>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5" customHeight="1">
      <c r="A125" s="2447"/>
      <c r="B125" s="2447"/>
      <c r="C125" s="2447"/>
      <c r="D125" s="2447"/>
      <c r="E125" s="2447"/>
      <c r="F125" s="2447"/>
      <c r="G125" s="2447"/>
      <c r="H125" s="2447"/>
      <c r="I125" s="2447"/>
      <c r="J125" s="2447"/>
      <c r="K125" s="2447"/>
      <c r="L125" s="2447"/>
      <c r="M125" s="2447"/>
      <c r="N125" s="2447"/>
      <c r="O125" s="2447"/>
      <c r="P125" s="2447"/>
      <c r="Q125" s="2447"/>
      <c r="R125" s="2447"/>
      <c r="S125" s="2447"/>
      <c r="T125" s="2447"/>
      <c r="U125" s="2447"/>
      <c r="V125" s="2447"/>
      <c r="W125" s="2447"/>
      <c r="X125" s="2447"/>
      <c r="Y125" s="2447"/>
      <c r="Z125" s="2447"/>
      <c r="AA125" s="2447"/>
      <c r="AB125" s="2447"/>
      <c r="AC125" s="2447"/>
      <c r="AD125" s="2447"/>
      <c r="AE125" s="2447"/>
      <c r="AF125" s="2447"/>
      <c r="AG125" s="2447"/>
      <c r="AH125" s="2447"/>
      <c r="AI125" s="2447"/>
      <c r="AJ125" s="2447"/>
      <c r="AK125" s="2447"/>
      <c r="AL125" s="2447"/>
      <c r="AM125" s="2447"/>
      <c r="AN125" s="2447"/>
    </row>
    <row r="126" spans="1:163" s="719" customFormat="1" ht="12.65" customHeight="1">
      <c r="A126" s="2447"/>
      <c r="B126" s="2447"/>
      <c r="C126" s="2447"/>
      <c r="D126" s="2447"/>
      <c r="E126" s="2447"/>
      <c r="F126" s="2447"/>
      <c r="G126" s="2447"/>
      <c r="H126" s="2447"/>
      <c r="I126" s="2447"/>
      <c r="J126" s="2447"/>
      <c r="K126" s="2447"/>
      <c r="L126" s="2447"/>
      <c r="M126" s="2447"/>
      <c r="N126" s="2447"/>
      <c r="O126" s="2447"/>
      <c r="P126" s="2447"/>
      <c r="Q126" s="2447"/>
      <c r="R126" s="2447"/>
      <c r="S126" s="2447"/>
      <c r="T126" s="2447"/>
      <c r="U126" s="2447"/>
      <c r="V126" s="2447"/>
      <c r="W126" s="2447"/>
      <c r="X126" s="2447"/>
      <c r="Y126" s="2447"/>
      <c r="Z126" s="2447"/>
      <c r="AA126" s="2447"/>
      <c r="AB126" s="2447"/>
      <c r="AC126" s="2447"/>
      <c r="AD126" s="2447"/>
      <c r="AE126" s="2447"/>
      <c r="AF126" s="2447"/>
      <c r="AG126" s="2447"/>
      <c r="AH126" s="2447"/>
      <c r="AI126" s="2447"/>
      <c r="AJ126" s="2447"/>
      <c r="AK126" s="2447"/>
      <c r="AL126" s="2447"/>
      <c r="AM126" s="2447"/>
      <c r="AN126" s="2447"/>
    </row>
    <row r="127" spans="1:163" s="719" customFormat="1" ht="12.65" customHeight="1">
      <c r="A127" s="2964" t="s">
        <v>2015</v>
      </c>
      <c r="B127" s="2964"/>
      <c r="C127" s="2964"/>
      <c r="D127" s="2964"/>
      <c r="E127" s="2964"/>
      <c r="F127" s="2964"/>
      <c r="G127" s="2964"/>
      <c r="H127" s="2964"/>
      <c r="I127" s="2964"/>
      <c r="J127" s="2964"/>
      <c r="K127" s="2964"/>
      <c r="L127" s="2964"/>
      <c r="M127" s="2964"/>
      <c r="N127" s="2964"/>
      <c r="O127" s="2964"/>
      <c r="P127" s="2964"/>
      <c r="Q127" s="2964"/>
      <c r="R127" s="2964"/>
      <c r="S127" s="2964"/>
      <c r="T127" s="2964"/>
      <c r="U127" s="2964"/>
      <c r="V127" s="2964"/>
      <c r="W127" s="2964"/>
      <c r="X127" s="2964"/>
      <c r="Y127" s="2964"/>
      <c r="Z127" s="2964"/>
      <c r="AA127" s="2964"/>
      <c r="AB127" s="2964"/>
      <c r="AC127" s="2964"/>
      <c r="AD127" s="2964"/>
      <c r="AE127" s="2964"/>
      <c r="AF127" s="2964"/>
      <c r="AG127" s="2964"/>
      <c r="AH127" s="2964"/>
      <c r="AI127" s="2964"/>
      <c r="AJ127" s="2964"/>
      <c r="AK127" s="2964"/>
      <c r="AL127" s="2964"/>
      <c r="AM127" s="2964"/>
      <c r="AN127" s="2964"/>
    </row>
    <row r="128" spans="1:163" s="719" customFormat="1" ht="12.65" customHeight="1">
      <c r="A128" s="2964"/>
      <c r="B128" s="2964"/>
      <c r="C128" s="2964"/>
      <c r="D128" s="2964"/>
      <c r="E128" s="2964"/>
      <c r="F128" s="2964"/>
      <c r="G128" s="2964"/>
      <c r="H128" s="2964"/>
      <c r="I128" s="2964"/>
      <c r="J128" s="2964"/>
      <c r="K128" s="2964"/>
      <c r="L128" s="2964"/>
      <c r="M128" s="2964"/>
      <c r="N128" s="2964"/>
      <c r="O128" s="2964"/>
      <c r="P128" s="2964"/>
      <c r="Q128" s="2964"/>
      <c r="R128" s="2964"/>
      <c r="S128" s="2964"/>
      <c r="T128" s="2964"/>
      <c r="U128" s="2964"/>
      <c r="V128" s="2964"/>
      <c r="W128" s="2964"/>
      <c r="X128" s="2964"/>
      <c r="Y128" s="2964"/>
      <c r="Z128" s="2964"/>
      <c r="AA128" s="2964"/>
      <c r="AB128" s="2964"/>
      <c r="AC128" s="2964"/>
      <c r="AD128" s="2964"/>
      <c r="AE128" s="2964"/>
      <c r="AF128" s="2964"/>
      <c r="AG128" s="2964"/>
      <c r="AH128" s="2964"/>
      <c r="AI128" s="2964"/>
      <c r="AJ128" s="2964"/>
      <c r="AK128" s="2964"/>
      <c r="AL128" s="2964"/>
      <c r="AM128" s="2964"/>
      <c r="AN128" s="2964"/>
      <c r="AO128" s="584" t="s">
        <v>2547</v>
      </c>
    </row>
    <row r="129" spans="1:163" s="719" customFormat="1" ht="12.65"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2087</v>
      </c>
    </row>
    <row r="130" spans="1:163" s="719" customFormat="1" ht="12.65" customHeight="1">
      <c r="A130" s="2444" t="s">
        <v>2012</v>
      </c>
      <c r="B130" s="2444"/>
      <c r="C130" s="2444"/>
      <c r="D130" s="2444"/>
      <c r="E130" s="2444"/>
      <c r="F130" s="2444"/>
      <c r="G130" s="2444"/>
      <c r="H130" s="2444"/>
      <c r="I130" s="2444"/>
      <c r="J130" s="2444"/>
      <c r="K130" s="2444"/>
      <c r="L130" s="2982" t="s">
        <v>2016</v>
      </c>
      <c r="M130" s="2982"/>
      <c r="N130" s="2982"/>
      <c r="O130" s="2982"/>
      <c r="P130" s="2982"/>
      <c r="Q130" s="2974"/>
      <c r="R130" s="2974"/>
      <c r="S130" s="2974"/>
      <c r="T130" s="2974"/>
      <c r="U130" s="2974"/>
      <c r="V130" s="2974"/>
      <c r="W130" s="2974"/>
      <c r="X130" s="2974"/>
      <c r="Y130" s="2974"/>
      <c r="Z130" s="2974"/>
      <c r="AA130" s="2974"/>
      <c r="AB130" s="2974"/>
      <c r="AC130" s="2974"/>
      <c r="AD130" s="2974"/>
      <c r="AE130" s="2974"/>
      <c r="AF130" s="2984" t="s">
        <v>2017</v>
      </c>
      <c r="AG130" s="653"/>
      <c r="AH130" s="653"/>
      <c r="AI130" s="653"/>
      <c r="AJ130" s="653"/>
      <c r="AK130" s="653"/>
      <c r="AL130" s="653"/>
      <c r="AM130" s="653"/>
      <c r="AN130" s="653"/>
      <c r="AO130" s="2444" t="s">
        <v>2012</v>
      </c>
      <c r="AP130" s="2444"/>
      <c r="AQ130" s="2444"/>
      <c r="AR130" s="2444"/>
      <c r="AS130" s="2444"/>
      <c r="AT130" s="2444"/>
      <c r="AU130" s="2444"/>
      <c r="AV130" s="2444"/>
      <c r="AW130" s="2444"/>
      <c r="AX130" s="2444"/>
      <c r="AY130" s="2444"/>
      <c r="AZ130" s="2982" t="s">
        <v>2016</v>
      </c>
      <c r="BA130" s="2982"/>
      <c r="BB130" s="2982"/>
      <c r="BC130" s="2982"/>
      <c r="BD130" s="2982"/>
      <c r="BE130" s="2800" t="s">
        <v>2088</v>
      </c>
      <c r="BF130" s="2800"/>
      <c r="BG130" s="2800"/>
      <c r="BH130" s="2800"/>
      <c r="BI130" s="2800"/>
      <c r="BJ130" s="2800"/>
      <c r="BK130" s="2800"/>
      <c r="BL130" s="2800"/>
      <c r="BM130" s="2800"/>
      <c r="BN130" s="2800"/>
      <c r="BO130" s="2800"/>
      <c r="BP130" s="2800"/>
      <c r="BQ130" s="2800"/>
      <c r="BR130" s="2800"/>
      <c r="BS130" s="2800"/>
      <c r="BT130" s="2984" t="s">
        <v>2017</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5" customHeight="1">
      <c r="A131" s="2445"/>
      <c r="B131" s="2445"/>
      <c r="C131" s="2445"/>
      <c r="D131" s="2445"/>
      <c r="E131" s="2445"/>
      <c r="F131" s="2445"/>
      <c r="G131" s="2445"/>
      <c r="H131" s="2445"/>
      <c r="I131" s="2445"/>
      <c r="J131" s="2445"/>
      <c r="K131" s="2445"/>
      <c r="L131" s="2983"/>
      <c r="M131" s="2983"/>
      <c r="N131" s="2983"/>
      <c r="O131" s="2983"/>
      <c r="P131" s="2983"/>
      <c r="Q131" s="2973"/>
      <c r="R131" s="2973"/>
      <c r="S131" s="2973"/>
      <c r="T131" s="2973"/>
      <c r="U131" s="2973"/>
      <c r="V131" s="2973"/>
      <c r="W131" s="2973"/>
      <c r="X131" s="2973"/>
      <c r="Y131" s="2973"/>
      <c r="Z131" s="2973"/>
      <c r="AA131" s="2973"/>
      <c r="AB131" s="2973"/>
      <c r="AC131" s="2973"/>
      <c r="AD131" s="2973"/>
      <c r="AE131" s="2973"/>
      <c r="AF131" s="2985"/>
      <c r="AG131" s="653"/>
      <c r="AH131" s="653"/>
      <c r="AI131" s="653"/>
      <c r="AJ131" s="653"/>
      <c r="AK131" s="653"/>
      <c r="AL131" s="653"/>
      <c r="AM131" s="653"/>
      <c r="AN131" s="653"/>
      <c r="AO131" s="2445"/>
      <c r="AP131" s="2445"/>
      <c r="AQ131" s="2445"/>
      <c r="AR131" s="2445"/>
      <c r="AS131" s="2445"/>
      <c r="AT131" s="2445"/>
      <c r="AU131" s="2445"/>
      <c r="AV131" s="2445"/>
      <c r="AW131" s="2445"/>
      <c r="AX131" s="2445"/>
      <c r="AY131" s="2445"/>
      <c r="AZ131" s="2983"/>
      <c r="BA131" s="2983"/>
      <c r="BB131" s="2983"/>
      <c r="BC131" s="2983"/>
      <c r="BD131" s="2983"/>
      <c r="BE131" s="3012"/>
      <c r="BF131" s="3012"/>
      <c r="BG131" s="3012"/>
      <c r="BH131" s="3012"/>
      <c r="BI131" s="3012"/>
      <c r="BJ131" s="3012"/>
      <c r="BK131" s="3012"/>
      <c r="BL131" s="3012"/>
      <c r="BM131" s="3012"/>
      <c r="BN131" s="3012"/>
      <c r="BO131" s="3012"/>
      <c r="BP131" s="3012"/>
      <c r="BQ131" s="3012"/>
      <c r="BR131" s="3012"/>
      <c r="BS131" s="3012"/>
      <c r="BT131" s="2985"/>
    </row>
    <row r="132" spans="1:163" s="720" customFormat="1" ht="12.65" customHeight="1">
      <c r="A132" s="2965" t="s">
        <v>2018</v>
      </c>
      <c r="B132" s="2966"/>
      <c r="C132" s="2966"/>
      <c r="D132" s="2966"/>
      <c r="E132" s="2966"/>
      <c r="F132" s="2967"/>
      <c r="G132" s="726" t="s">
        <v>1823</v>
      </c>
      <c r="H132" s="726" t="s">
        <v>2048</v>
      </c>
      <c r="I132" s="726"/>
      <c r="J132" s="726"/>
      <c r="K132" s="726" t="s">
        <v>1823</v>
      </c>
      <c r="L132" s="726" t="s">
        <v>2049</v>
      </c>
      <c r="M132" s="726"/>
      <c r="N132" s="726"/>
      <c r="O132" s="726"/>
      <c r="P132" s="726"/>
      <c r="Q132" s="726" t="s">
        <v>1823</v>
      </c>
      <c r="R132" s="726" t="s">
        <v>2050</v>
      </c>
      <c r="S132" s="726"/>
      <c r="T132" s="726"/>
      <c r="U132" s="726" t="s">
        <v>1823</v>
      </c>
      <c r="V132" s="726" t="s">
        <v>2051</v>
      </c>
      <c r="W132" s="726"/>
      <c r="X132" s="726"/>
      <c r="Y132" s="726"/>
      <c r="Z132" s="726"/>
      <c r="AA132" s="726"/>
      <c r="AB132" s="726"/>
      <c r="AC132" s="726"/>
      <c r="AD132" s="726"/>
      <c r="AE132" s="726" t="s">
        <v>1823</v>
      </c>
      <c r="AF132" s="726" t="s">
        <v>2052</v>
      </c>
      <c r="AG132" s="726"/>
      <c r="AH132" s="726"/>
      <c r="AI132" s="726"/>
      <c r="AJ132" s="726"/>
      <c r="AK132" s="726"/>
      <c r="AL132" s="726"/>
      <c r="AM132" s="726"/>
      <c r="AN132" s="727"/>
      <c r="AO132" s="2965" t="s">
        <v>2018</v>
      </c>
      <c r="AP132" s="2966"/>
      <c r="AQ132" s="2966"/>
      <c r="AR132" s="2966"/>
      <c r="AS132" s="2966"/>
      <c r="AT132" s="2967"/>
      <c r="AU132" s="726" t="s">
        <v>72</v>
      </c>
      <c r="AV132" s="726" t="s">
        <v>2048</v>
      </c>
      <c r="AW132" s="726"/>
      <c r="AX132" s="726"/>
      <c r="AY132" s="726" t="s">
        <v>1823</v>
      </c>
      <c r="AZ132" s="726" t="s">
        <v>2049</v>
      </c>
      <c r="BA132" s="726"/>
      <c r="BB132" s="726"/>
      <c r="BC132" s="726"/>
      <c r="BD132" s="726"/>
      <c r="BE132" s="726" t="s">
        <v>1823</v>
      </c>
      <c r="BF132" s="726" t="s">
        <v>2050</v>
      </c>
      <c r="BG132" s="726"/>
      <c r="BH132" s="726"/>
      <c r="BI132" s="726" t="s">
        <v>1823</v>
      </c>
      <c r="BJ132" s="726" t="s">
        <v>2051</v>
      </c>
      <c r="BK132" s="726"/>
      <c r="BL132" s="726"/>
      <c r="BM132" s="726"/>
      <c r="BN132" s="726"/>
      <c r="BO132" s="726"/>
      <c r="BP132" s="726"/>
      <c r="BQ132" s="726"/>
      <c r="BR132" s="726"/>
      <c r="BS132" s="762" t="s">
        <v>427</v>
      </c>
      <c r="BT132" s="726" t="s">
        <v>2052</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5" customHeight="1">
      <c r="A133" s="2970"/>
      <c r="B133" s="2971"/>
      <c r="C133" s="2971"/>
      <c r="D133" s="2971"/>
      <c r="E133" s="2971"/>
      <c r="F133" s="2972"/>
      <c r="G133" s="730" t="s">
        <v>1823</v>
      </c>
      <c r="H133" s="730" t="s">
        <v>2053</v>
      </c>
      <c r="I133" s="730"/>
      <c r="J133" s="730"/>
      <c r="K133" s="730"/>
      <c r="L133" s="730"/>
      <c r="M133" s="730"/>
      <c r="N133" s="730"/>
      <c r="O133" s="730"/>
      <c r="P133" s="730"/>
      <c r="Q133" s="730" t="s">
        <v>1823</v>
      </c>
      <c r="R133" s="730" t="s">
        <v>2054</v>
      </c>
      <c r="S133" s="730"/>
      <c r="T133" s="730"/>
      <c r="U133" s="2973"/>
      <c r="V133" s="2973"/>
      <c r="W133" s="2973"/>
      <c r="X133" s="2973"/>
      <c r="Y133" s="2973"/>
      <c r="Z133" s="2973"/>
      <c r="AA133" s="2973"/>
      <c r="AB133" s="2973"/>
      <c r="AC133" s="2973"/>
      <c r="AD133" s="2973"/>
      <c r="AE133" s="2973"/>
      <c r="AF133" s="2973"/>
      <c r="AG133" s="2973"/>
      <c r="AH133" s="2973"/>
      <c r="AI133" s="2973"/>
      <c r="AJ133" s="2973"/>
      <c r="AK133" s="2973"/>
      <c r="AL133" s="730" t="s">
        <v>1781</v>
      </c>
      <c r="AM133" s="730"/>
      <c r="AN133" s="731"/>
      <c r="AO133" s="2970"/>
      <c r="AP133" s="2971"/>
      <c r="AQ133" s="2971"/>
      <c r="AR133" s="2971"/>
      <c r="AS133" s="2971"/>
      <c r="AT133" s="2972"/>
      <c r="AU133" s="730" t="s">
        <v>1823</v>
      </c>
      <c r="AV133" s="730" t="s">
        <v>2053</v>
      </c>
      <c r="AW133" s="730"/>
      <c r="AX133" s="730"/>
      <c r="AY133" s="730"/>
      <c r="AZ133" s="730"/>
      <c r="BA133" s="730"/>
      <c r="BB133" s="730"/>
      <c r="BC133" s="730"/>
      <c r="BD133" s="730"/>
      <c r="BE133" s="730" t="s">
        <v>1823</v>
      </c>
      <c r="BF133" s="730" t="s">
        <v>2054</v>
      </c>
      <c r="BG133" s="730"/>
      <c r="BH133" s="730"/>
      <c r="BI133" s="2973"/>
      <c r="BJ133" s="2973"/>
      <c r="BK133" s="2973"/>
      <c r="BL133" s="2973"/>
      <c r="BM133" s="2973"/>
      <c r="BN133" s="2973"/>
      <c r="BO133" s="2973"/>
      <c r="BP133" s="2973"/>
      <c r="BQ133" s="2973"/>
      <c r="BR133" s="2973"/>
      <c r="BS133" s="2973"/>
      <c r="BT133" s="2973"/>
      <c r="BU133" s="2973"/>
      <c r="BV133" s="2973"/>
      <c r="BW133" s="2973"/>
      <c r="BX133" s="2973"/>
      <c r="BY133" s="2973"/>
      <c r="BZ133" s="730" t="s">
        <v>1781</v>
      </c>
      <c r="CA133" s="730"/>
      <c r="CB133" s="731"/>
    </row>
    <row r="134" spans="1:163" s="728" customFormat="1" ht="12.65" customHeight="1">
      <c r="A134" s="2993" t="s">
        <v>2019</v>
      </c>
      <c r="B134" s="2994"/>
      <c r="C134" s="2994"/>
      <c r="D134" s="2994"/>
      <c r="E134" s="2994"/>
      <c r="F134" s="2995"/>
      <c r="G134" s="743" t="s">
        <v>1823</v>
      </c>
      <c r="H134" s="732" t="s">
        <v>2025</v>
      </c>
      <c r="I134" s="732"/>
      <c r="J134" s="732" t="s">
        <v>1823</v>
      </c>
      <c r="K134" s="732" t="s">
        <v>2058</v>
      </c>
      <c r="L134" s="732"/>
      <c r="M134" s="732" t="s">
        <v>1823</v>
      </c>
      <c r="N134" s="732" t="s">
        <v>2059</v>
      </c>
      <c r="O134" s="732"/>
      <c r="P134" s="732" t="s">
        <v>1823</v>
      </c>
      <c r="Q134" s="732" t="s">
        <v>588</v>
      </c>
      <c r="R134" s="732"/>
      <c r="S134" s="732"/>
      <c r="T134" s="2999"/>
      <c r="U134" s="2999"/>
      <c r="V134" s="2999"/>
      <c r="W134" s="2949" t="s">
        <v>589</v>
      </c>
      <c r="X134" s="2949"/>
      <c r="Y134" s="2986" t="s">
        <v>2055</v>
      </c>
      <c r="Z134" s="2949"/>
      <c r="AA134" s="2949"/>
      <c r="AB134" s="2949"/>
      <c r="AC134" s="2987"/>
      <c r="AD134" s="748"/>
      <c r="AE134" s="2990"/>
      <c r="AF134" s="2990"/>
      <c r="AG134" s="2990"/>
      <c r="AH134" s="2990"/>
      <c r="AI134" s="2990"/>
      <c r="AJ134" s="2990"/>
      <c r="AK134" s="2990"/>
      <c r="AL134" s="2990"/>
      <c r="AM134" s="2988" t="s">
        <v>1779</v>
      </c>
      <c r="AN134" s="2989"/>
      <c r="AO134" s="2993" t="s">
        <v>2019</v>
      </c>
      <c r="AP134" s="2994"/>
      <c r="AQ134" s="2994"/>
      <c r="AR134" s="2994"/>
      <c r="AS134" s="2994"/>
      <c r="AT134" s="2995"/>
      <c r="AU134" s="743" t="s">
        <v>1823</v>
      </c>
      <c r="AV134" s="732" t="s">
        <v>2025</v>
      </c>
      <c r="AW134" s="732"/>
      <c r="AX134" s="732" t="s">
        <v>1823</v>
      </c>
      <c r="AY134" s="732" t="s">
        <v>2058</v>
      </c>
      <c r="AZ134" s="732"/>
      <c r="BA134" s="765" t="s">
        <v>427</v>
      </c>
      <c r="BB134" s="732" t="s">
        <v>2059</v>
      </c>
      <c r="BC134" s="732"/>
      <c r="BD134" s="732" t="s">
        <v>1823</v>
      </c>
      <c r="BE134" s="732" t="s">
        <v>588</v>
      </c>
      <c r="BF134" s="732"/>
      <c r="BG134" s="732"/>
      <c r="BH134" s="2996">
        <v>50</v>
      </c>
      <c r="BI134" s="2996"/>
      <c r="BJ134" s="2996"/>
      <c r="BK134" s="2949" t="s">
        <v>589</v>
      </c>
      <c r="BL134" s="2949"/>
      <c r="BM134" s="2986" t="s">
        <v>2055</v>
      </c>
      <c r="BN134" s="2949"/>
      <c r="BO134" s="2949"/>
      <c r="BP134" s="2949"/>
      <c r="BQ134" s="2987"/>
      <c r="BR134" s="748"/>
      <c r="BS134" s="2997">
        <v>1100</v>
      </c>
      <c r="BT134" s="2997"/>
      <c r="BU134" s="2997"/>
      <c r="BV134" s="2997"/>
      <c r="BW134" s="2997"/>
      <c r="BX134" s="2997"/>
      <c r="BY134" s="2997"/>
      <c r="BZ134" s="2997"/>
      <c r="CA134" s="2988" t="s">
        <v>1779</v>
      </c>
      <c r="CB134" s="2989"/>
    </row>
    <row r="135" spans="1:163" s="728" customFormat="1" ht="12.65" customHeight="1">
      <c r="A135" s="2993" t="s">
        <v>2020</v>
      </c>
      <c r="B135" s="2994"/>
      <c r="C135" s="2994"/>
      <c r="D135" s="2994"/>
      <c r="E135" s="2994"/>
      <c r="F135" s="2994"/>
      <c r="G135" s="2994"/>
      <c r="H135" s="2995"/>
      <c r="I135" s="743" t="s">
        <v>1823</v>
      </c>
      <c r="J135" s="732" t="s">
        <v>1846</v>
      </c>
      <c r="K135" s="732"/>
      <c r="L135" s="732"/>
      <c r="M135" s="732"/>
      <c r="N135" s="732"/>
      <c r="O135" s="732"/>
      <c r="P135" s="732"/>
      <c r="Q135" s="732"/>
      <c r="R135" s="732"/>
      <c r="S135" s="732" t="s">
        <v>1823</v>
      </c>
      <c r="T135" s="732" t="s">
        <v>2056</v>
      </c>
      <c r="U135" s="732"/>
      <c r="V135" s="732"/>
      <c r="W135" s="751"/>
      <c r="X135" s="751"/>
      <c r="Y135" s="751"/>
      <c r="Z135" s="751"/>
      <c r="AA135" s="751"/>
      <c r="AB135" s="751"/>
      <c r="AC135" s="751" t="s">
        <v>1823</v>
      </c>
      <c r="AD135" s="751" t="s">
        <v>2057</v>
      </c>
      <c r="AE135" s="751"/>
      <c r="AF135" s="751"/>
      <c r="AG135" s="751"/>
      <c r="AH135" s="751"/>
      <c r="AI135" s="751"/>
      <c r="AJ135" s="751"/>
      <c r="AK135" s="751"/>
      <c r="AL135" s="751"/>
      <c r="AM135" s="751"/>
      <c r="AN135" s="752"/>
      <c r="AO135" s="2993" t="s">
        <v>2020</v>
      </c>
      <c r="AP135" s="2994"/>
      <c r="AQ135" s="2994"/>
      <c r="AR135" s="2994"/>
      <c r="AS135" s="2994"/>
      <c r="AT135" s="2994"/>
      <c r="AU135" s="2994"/>
      <c r="AV135" s="2995"/>
      <c r="AW135" s="766" t="s">
        <v>427</v>
      </c>
      <c r="AX135" s="732" t="s">
        <v>1846</v>
      </c>
      <c r="AY135" s="732"/>
      <c r="AZ135" s="732"/>
      <c r="BA135" s="732"/>
      <c r="BB135" s="732"/>
      <c r="BC135" s="732"/>
      <c r="BD135" s="732"/>
      <c r="BE135" s="732"/>
      <c r="BF135" s="732"/>
      <c r="BG135" s="765" t="s">
        <v>427</v>
      </c>
      <c r="BH135" s="732" t="s">
        <v>2056</v>
      </c>
      <c r="BI135" s="732"/>
      <c r="BJ135" s="732"/>
      <c r="BK135" s="751"/>
      <c r="BL135" s="751"/>
      <c r="BM135" s="751"/>
      <c r="BN135" s="751"/>
      <c r="BO135" s="751"/>
      <c r="BP135" s="751"/>
      <c r="BQ135" s="767" t="s">
        <v>427</v>
      </c>
      <c r="BR135" s="751" t="s">
        <v>2057</v>
      </c>
      <c r="BS135" s="751"/>
      <c r="BT135" s="751"/>
      <c r="BU135" s="751"/>
      <c r="BV135" s="751"/>
      <c r="BW135" s="751"/>
      <c r="BX135" s="751"/>
      <c r="BY135" s="751"/>
      <c r="BZ135" s="751"/>
      <c r="CA135" s="751"/>
      <c r="CB135" s="752"/>
    </row>
    <row r="136" spans="1:163" s="728" customFormat="1" ht="12.65" customHeight="1">
      <c r="A136" s="725"/>
      <c r="B136" s="726"/>
      <c r="C136" s="726"/>
      <c r="D136" s="726"/>
      <c r="E136" s="726"/>
      <c r="F136" s="727"/>
      <c r="G136" s="2958" t="s">
        <v>2026</v>
      </c>
      <c r="H136" s="2959"/>
      <c r="I136" s="749" t="s">
        <v>1823</v>
      </c>
      <c r="J136" s="726" t="s">
        <v>2062</v>
      </c>
      <c r="K136" s="726"/>
      <c r="L136" s="726"/>
      <c r="M136" s="726"/>
      <c r="N136" s="726"/>
      <c r="O136" s="749" t="s">
        <v>1823</v>
      </c>
      <c r="P136" s="929" t="s">
        <v>2470</v>
      </c>
      <c r="Q136" s="929"/>
      <c r="R136" s="929"/>
      <c r="S136" s="929"/>
      <c r="T136" s="749" t="s">
        <v>1823</v>
      </c>
      <c r="U136" s="736" t="s">
        <v>2472</v>
      </c>
      <c r="V136" s="736"/>
      <c r="W136" s="736"/>
      <c r="X136" s="736"/>
      <c r="Y136" s="749" t="s">
        <v>1823</v>
      </c>
      <c r="Z136" s="736" t="s">
        <v>2471</v>
      </c>
      <c r="AA136" s="736"/>
      <c r="AB136" s="736"/>
      <c r="AC136" s="736"/>
      <c r="AD136" s="736"/>
      <c r="AE136" s="736"/>
      <c r="AF136" s="749" t="s">
        <v>1823</v>
      </c>
      <c r="AG136" s="736" t="s">
        <v>2473</v>
      </c>
      <c r="AH136" s="736"/>
      <c r="AI136" s="736"/>
      <c r="AJ136" s="736"/>
      <c r="AK136" s="2808"/>
      <c r="AL136" s="2809"/>
      <c r="AM136" s="2809"/>
      <c r="AN136" s="737" t="s">
        <v>2474</v>
      </c>
      <c r="AO136" s="725"/>
      <c r="AP136" s="726"/>
      <c r="AQ136" s="726"/>
      <c r="AR136" s="726"/>
      <c r="AS136" s="726"/>
      <c r="AT136" s="727"/>
      <c r="AU136" s="3001" t="s">
        <v>2026</v>
      </c>
      <c r="AV136" s="3002"/>
      <c r="AW136" s="749" t="s">
        <v>1823</v>
      </c>
      <c r="AX136" s="929" t="s">
        <v>2062</v>
      </c>
      <c r="AY136" s="929"/>
      <c r="AZ136" s="929"/>
      <c r="BA136" s="929"/>
      <c r="BB136" s="929"/>
      <c r="BC136" s="761" t="s">
        <v>427</v>
      </c>
      <c r="BD136" s="929" t="s">
        <v>2470</v>
      </c>
      <c r="BE136" s="929"/>
      <c r="BF136" s="929"/>
      <c r="BG136" s="929"/>
      <c r="BH136" s="749" t="s">
        <v>1823</v>
      </c>
      <c r="BI136" s="736" t="s">
        <v>2472</v>
      </c>
      <c r="BJ136" s="736"/>
      <c r="BK136" s="736"/>
      <c r="BL136" s="736"/>
      <c r="BM136" s="749" t="s">
        <v>1823</v>
      </c>
      <c r="BN136" s="736" t="s">
        <v>2471</v>
      </c>
      <c r="BO136" s="736"/>
      <c r="BP136" s="736"/>
      <c r="BQ136" s="736"/>
      <c r="BR136" s="736"/>
      <c r="BS136" s="736"/>
      <c r="BT136" s="749" t="s">
        <v>1823</v>
      </c>
      <c r="BU136" s="736" t="s">
        <v>2473</v>
      </c>
      <c r="BV136" s="736"/>
      <c r="BW136" s="736"/>
      <c r="BX136" s="736"/>
      <c r="BY136" s="2808"/>
      <c r="BZ136" s="2809"/>
      <c r="CA136" s="2809"/>
      <c r="CB136" s="737" t="s">
        <v>2474</v>
      </c>
    </row>
    <row r="137" spans="1:163" s="728" customFormat="1" ht="12.65" customHeight="1">
      <c r="A137" s="2968" t="s">
        <v>2021</v>
      </c>
      <c r="B137" s="2814"/>
      <c r="C137" s="2814"/>
      <c r="D137" s="2814"/>
      <c r="E137" s="2814"/>
      <c r="F137" s="2969"/>
      <c r="G137" s="2960"/>
      <c r="H137" s="2961"/>
      <c r="I137" s="931" t="s">
        <v>2039</v>
      </c>
      <c r="J137" s="724"/>
      <c r="K137" s="724"/>
      <c r="L137" s="2814"/>
      <c r="M137" s="2815"/>
      <c r="N137" s="2815"/>
      <c r="O137" s="2815"/>
      <c r="P137" s="2815"/>
      <c r="Q137" s="2815"/>
      <c r="R137" s="2815"/>
      <c r="S137" s="2815"/>
      <c r="T137" s="2815"/>
      <c r="U137" s="2815"/>
      <c r="V137" s="2815"/>
      <c r="W137" s="2815"/>
      <c r="X137" s="2815"/>
      <c r="Y137" s="733" t="s">
        <v>2475</v>
      </c>
      <c r="Z137" s="733"/>
      <c r="AA137" s="733"/>
      <c r="AB137" s="733"/>
      <c r="AC137" s="733"/>
      <c r="AD137" s="2816"/>
      <c r="AE137" s="2817"/>
      <c r="AF137" s="2817"/>
      <c r="AG137" s="2817"/>
      <c r="AH137" s="2817"/>
      <c r="AI137" s="2817"/>
      <c r="AJ137" s="2817"/>
      <c r="AK137" s="2817"/>
      <c r="AL137" s="2817"/>
      <c r="AM137" s="2817"/>
      <c r="AN137" s="739" t="s">
        <v>2474</v>
      </c>
      <c r="AO137" s="2968" t="s">
        <v>2021</v>
      </c>
      <c r="AP137" s="2814"/>
      <c r="AQ137" s="2814"/>
      <c r="AR137" s="2814"/>
      <c r="AS137" s="2814"/>
      <c r="AT137" s="2969"/>
      <c r="AU137" s="3003"/>
      <c r="AV137" s="3004"/>
      <c r="AW137" s="931" t="s">
        <v>2039</v>
      </c>
      <c r="AX137" s="931"/>
      <c r="AY137" s="931"/>
      <c r="AZ137" s="2818" t="s">
        <v>2476</v>
      </c>
      <c r="BA137" s="2819"/>
      <c r="BB137" s="2819"/>
      <c r="BC137" s="2819"/>
      <c r="BD137" s="2819"/>
      <c r="BE137" s="2819"/>
      <c r="BF137" s="2819"/>
      <c r="BG137" s="2819"/>
      <c r="BH137" s="2819"/>
      <c r="BI137" s="2819"/>
      <c r="BJ137" s="2819"/>
      <c r="BK137" s="2819"/>
      <c r="BL137" s="2819"/>
      <c r="BM137" s="733" t="s">
        <v>2475</v>
      </c>
      <c r="BN137" s="733"/>
      <c r="BO137" s="733"/>
      <c r="BP137" s="733"/>
      <c r="BQ137" s="733"/>
      <c r="BR137" s="2816"/>
      <c r="BS137" s="2817"/>
      <c r="BT137" s="2817"/>
      <c r="BU137" s="2817"/>
      <c r="BV137" s="2817"/>
      <c r="BW137" s="2817"/>
      <c r="BX137" s="2817"/>
      <c r="BY137" s="2817"/>
      <c r="BZ137" s="2817"/>
      <c r="CA137" s="2817"/>
      <c r="CB137" s="739" t="s">
        <v>2474</v>
      </c>
    </row>
    <row r="138" spans="1:163" s="728" customFormat="1" ht="12.65" customHeight="1">
      <c r="A138" s="2968" t="s">
        <v>2022</v>
      </c>
      <c r="B138" s="2814"/>
      <c r="C138" s="2814"/>
      <c r="D138" s="2814"/>
      <c r="E138" s="2814"/>
      <c r="F138" s="2969"/>
      <c r="G138" s="2960" t="s">
        <v>2027</v>
      </c>
      <c r="H138" s="2961"/>
      <c r="I138" s="931" t="s">
        <v>2060</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2968" t="s">
        <v>2022</v>
      </c>
      <c r="AP138" s="2814"/>
      <c r="AQ138" s="2814"/>
      <c r="AR138" s="2814"/>
      <c r="AS138" s="2814"/>
      <c r="AT138" s="2969"/>
      <c r="AU138" s="3003"/>
      <c r="AV138" s="3004"/>
      <c r="AW138" s="931" t="s">
        <v>2060</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5" customHeight="1">
      <c r="A139" s="729"/>
      <c r="B139" s="730"/>
      <c r="C139" s="730"/>
      <c r="D139" s="730"/>
      <c r="E139" s="730"/>
      <c r="F139" s="731"/>
      <c r="G139" s="2962"/>
      <c r="H139" s="2963"/>
      <c r="I139" s="730"/>
      <c r="J139" s="934" t="s">
        <v>1823</v>
      </c>
      <c r="K139" s="934" t="s">
        <v>2061</v>
      </c>
      <c r="L139" s="934"/>
      <c r="M139" s="934"/>
      <c r="N139" s="934"/>
      <c r="O139" s="934"/>
      <c r="P139" s="934"/>
      <c r="Q139" s="934"/>
      <c r="R139" s="934"/>
      <c r="S139" s="934" t="s">
        <v>1823</v>
      </c>
      <c r="T139" s="934" t="s">
        <v>2027</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3005"/>
      <c r="AV139" s="3006"/>
      <c r="AW139" s="934"/>
      <c r="AX139" s="934" t="s">
        <v>1823</v>
      </c>
      <c r="AY139" s="934" t="s">
        <v>2061</v>
      </c>
      <c r="AZ139" s="934"/>
      <c r="BA139" s="934"/>
      <c r="BB139" s="934"/>
      <c r="BC139" s="934"/>
      <c r="BD139" s="934"/>
      <c r="BE139" s="934"/>
      <c r="BF139" s="934"/>
      <c r="BG139" s="934" t="s">
        <v>1823</v>
      </c>
      <c r="BH139" s="934" t="s">
        <v>2027</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5" customHeight="1">
      <c r="A140" s="725"/>
      <c r="B140" s="726"/>
      <c r="C140" s="726"/>
      <c r="D140" s="726"/>
      <c r="E140" s="726"/>
      <c r="F140" s="727"/>
      <c r="G140" s="738"/>
      <c r="H140" s="740"/>
      <c r="I140" s="2952" t="s">
        <v>2046</v>
      </c>
      <c r="J140" s="2953"/>
      <c r="K140" s="725" t="s">
        <v>1823</v>
      </c>
      <c r="L140" s="726" t="s">
        <v>2036</v>
      </c>
      <c r="M140" s="726"/>
      <c r="N140" s="726"/>
      <c r="O140" s="2820"/>
      <c r="P140" s="2820"/>
      <c r="Q140" s="2820"/>
      <c r="R140" s="726" t="s">
        <v>1779</v>
      </c>
      <c r="S140" s="726" t="s">
        <v>2039</v>
      </c>
      <c r="T140" s="726"/>
      <c r="U140" s="726"/>
      <c r="V140" s="2951"/>
      <c r="W140" s="2951"/>
      <c r="X140" s="2951"/>
      <c r="Y140" s="2951"/>
      <c r="Z140" s="2951"/>
      <c r="AA140" s="2951"/>
      <c r="AB140" s="2951"/>
      <c r="AC140" s="2951"/>
      <c r="AD140" s="2951"/>
      <c r="AE140" s="2951"/>
      <c r="AF140" s="2951"/>
      <c r="AG140" s="2951"/>
      <c r="AH140" s="744" t="s">
        <v>1781</v>
      </c>
      <c r="AI140" s="744"/>
      <c r="AJ140" s="744"/>
      <c r="AK140" s="744"/>
      <c r="AL140" s="744"/>
      <c r="AM140" s="744"/>
      <c r="AN140" s="745"/>
      <c r="AO140" s="725"/>
      <c r="AP140" s="726"/>
      <c r="AQ140" s="726"/>
      <c r="AR140" s="726"/>
      <c r="AS140" s="726"/>
      <c r="AT140" s="727"/>
      <c r="AU140" s="738"/>
      <c r="AV140" s="740"/>
      <c r="AW140" s="2952" t="s">
        <v>2046</v>
      </c>
      <c r="AX140" s="2953"/>
      <c r="AY140" s="764" t="s">
        <v>427</v>
      </c>
      <c r="AZ140" s="929" t="s">
        <v>2036</v>
      </c>
      <c r="BA140" s="929"/>
      <c r="BB140" s="929"/>
      <c r="BC140" s="2822">
        <v>200</v>
      </c>
      <c r="BD140" s="2822"/>
      <c r="BE140" s="2822"/>
      <c r="BF140" s="929" t="s">
        <v>1779</v>
      </c>
      <c r="BG140" s="929" t="s">
        <v>2039</v>
      </c>
      <c r="BH140" s="929"/>
      <c r="BI140" s="929"/>
      <c r="BJ140" s="3000" t="s">
        <v>2480</v>
      </c>
      <c r="BK140" s="3000"/>
      <c r="BL140" s="3000"/>
      <c r="BM140" s="3000"/>
      <c r="BN140" s="3000"/>
      <c r="BO140" s="3000"/>
      <c r="BP140" s="3000"/>
      <c r="BQ140" s="3000"/>
      <c r="BR140" s="3000"/>
      <c r="BS140" s="3000"/>
      <c r="BT140" s="3000"/>
      <c r="BU140" s="3000"/>
      <c r="BV140" s="744" t="s">
        <v>592</v>
      </c>
      <c r="BW140" s="744"/>
      <c r="BX140" s="744"/>
      <c r="BY140" s="744"/>
      <c r="BZ140" s="744"/>
      <c r="CA140" s="744"/>
      <c r="CB140" s="745"/>
    </row>
    <row r="141" spans="1:163" s="728" customFormat="1" ht="12.65" customHeight="1">
      <c r="A141" s="738"/>
      <c r="B141" s="724"/>
      <c r="C141" s="724"/>
      <c r="D141" s="724"/>
      <c r="E141" s="724"/>
      <c r="F141" s="740"/>
      <c r="G141" s="738"/>
      <c r="H141" s="740"/>
      <c r="I141" s="2954"/>
      <c r="J141" s="2955"/>
      <c r="K141" s="738" t="s">
        <v>1823</v>
      </c>
      <c r="L141" s="724" t="s">
        <v>2037</v>
      </c>
      <c r="M141" s="724"/>
      <c r="N141" s="724"/>
      <c r="O141" s="2820"/>
      <c r="P141" s="2820"/>
      <c r="Q141" s="2820"/>
      <c r="R141" s="724" t="s">
        <v>1779</v>
      </c>
      <c r="S141" s="724" t="s">
        <v>2039</v>
      </c>
      <c r="T141" s="724"/>
      <c r="U141" s="724"/>
      <c r="V141" s="2812"/>
      <c r="W141" s="2812"/>
      <c r="X141" s="2812"/>
      <c r="Y141" s="2812"/>
      <c r="Z141" s="2812"/>
      <c r="AA141" s="2812"/>
      <c r="AB141" s="2812"/>
      <c r="AC141" s="2812"/>
      <c r="AD141" s="2812"/>
      <c r="AE141" s="2812"/>
      <c r="AF141" s="2812"/>
      <c r="AG141" s="2812"/>
      <c r="AH141" s="734" t="s">
        <v>1781</v>
      </c>
      <c r="AI141" s="757"/>
      <c r="AJ141" s="734"/>
      <c r="AK141" s="734"/>
      <c r="AL141" s="734"/>
      <c r="AM141" s="734"/>
      <c r="AN141" s="746"/>
      <c r="AO141" s="738"/>
      <c r="AP141" s="724"/>
      <c r="AQ141" s="724"/>
      <c r="AR141" s="724"/>
      <c r="AS141" s="724"/>
      <c r="AT141" s="740"/>
      <c r="AU141" s="738"/>
      <c r="AV141" s="740"/>
      <c r="AW141" s="2954"/>
      <c r="AX141" s="2955"/>
      <c r="AY141" s="930" t="s">
        <v>1823</v>
      </c>
      <c r="AZ141" s="931" t="s">
        <v>2037</v>
      </c>
      <c r="BA141" s="931"/>
      <c r="BB141" s="931"/>
      <c r="BC141" s="2820"/>
      <c r="BD141" s="2820"/>
      <c r="BE141" s="2820"/>
      <c r="BF141" s="931" t="s">
        <v>1779</v>
      </c>
      <c r="BG141" s="931" t="s">
        <v>2039</v>
      </c>
      <c r="BH141" s="931"/>
      <c r="BI141" s="931"/>
      <c r="BJ141" s="2812"/>
      <c r="BK141" s="2812"/>
      <c r="BL141" s="2812"/>
      <c r="BM141" s="2812"/>
      <c r="BN141" s="2812"/>
      <c r="BO141" s="2812"/>
      <c r="BP141" s="2812"/>
      <c r="BQ141" s="2812"/>
      <c r="BR141" s="2812"/>
      <c r="BS141" s="2812"/>
      <c r="BT141" s="2812"/>
      <c r="BU141" s="2812"/>
      <c r="BV141" s="734" t="s">
        <v>592</v>
      </c>
      <c r="BW141" s="757"/>
      <c r="BX141" s="734"/>
      <c r="BY141" s="734"/>
      <c r="BZ141" s="734"/>
      <c r="CA141" s="734"/>
      <c r="CB141" s="746"/>
    </row>
    <row r="142" spans="1:163" s="728" customFormat="1" ht="12.65" customHeight="1">
      <c r="A142" s="930"/>
      <c r="B142" s="931"/>
      <c r="C142" s="931"/>
      <c r="D142" s="931"/>
      <c r="E142" s="931"/>
      <c r="F142" s="932"/>
      <c r="G142" s="930"/>
      <c r="H142" s="932"/>
      <c r="I142" s="2954"/>
      <c r="J142" s="2955"/>
      <c r="K142" s="930" t="s">
        <v>1823</v>
      </c>
      <c r="L142" s="931" t="s">
        <v>2038</v>
      </c>
      <c r="M142" s="931"/>
      <c r="N142" s="931"/>
      <c r="O142" s="2820"/>
      <c r="P142" s="2820"/>
      <c r="Q142" s="2820"/>
      <c r="R142" s="931" t="s">
        <v>1779</v>
      </c>
      <c r="S142" s="931" t="s">
        <v>2039</v>
      </c>
      <c r="T142" s="931"/>
      <c r="U142" s="931"/>
      <c r="V142" s="2812"/>
      <c r="W142" s="2812"/>
      <c r="X142" s="2812"/>
      <c r="Y142" s="2812"/>
      <c r="Z142" s="2812"/>
      <c r="AA142" s="2812"/>
      <c r="AB142" s="2812"/>
      <c r="AC142" s="2812"/>
      <c r="AD142" s="2812"/>
      <c r="AE142" s="2812"/>
      <c r="AF142" s="2812"/>
      <c r="AG142" s="2812"/>
      <c r="AH142" s="734" t="s">
        <v>592</v>
      </c>
      <c r="AI142" s="757"/>
      <c r="AJ142" s="734"/>
      <c r="AK142" s="734"/>
      <c r="AL142" s="734"/>
      <c r="AM142" s="734"/>
      <c r="AN142" s="746"/>
      <c r="AO142" s="930"/>
      <c r="AP142" s="931"/>
      <c r="AQ142" s="931"/>
      <c r="AR142" s="931"/>
      <c r="AS142" s="931"/>
      <c r="AT142" s="932"/>
      <c r="AU142" s="930"/>
      <c r="AV142" s="932"/>
      <c r="AW142" s="2954"/>
      <c r="AX142" s="2955"/>
      <c r="AY142" s="930" t="s">
        <v>1823</v>
      </c>
      <c r="AZ142" s="931" t="s">
        <v>2038</v>
      </c>
      <c r="BA142" s="931"/>
      <c r="BB142" s="931"/>
      <c r="BC142" s="2820"/>
      <c r="BD142" s="2820"/>
      <c r="BE142" s="2820"/>
      <c r="BF142" s="931" t="s">
        <v>1779</v>
      </c>
      <c r="BG142" s="931" t="s">
        <v>2039</v>
      </c>
      <c r="BH142" s="931"/>
      <c r="BI142" s="931"/>
      <c r="BJ142" s="2812"/>
      <c r="BK142" s="2812"/>
      <c r="BL142" s="2812"/>
      <c r="BM142" s="2812"/>
      <c r="BN142" s="2812"/>
      <c r="BO142" s="2812"/>
      <c r="BP142" s="2812"/>
      <c r="BQ142" s="2812"/>
      <c r="BR142" s="2812"/>
      <c r="BS142" s="2812"/>
      <c r="BT142" s="2812"/>
      <c r="BU142" s="2812"/>
      <c r="BV142" s="734" t="s">
        <v>592</v>
      </c>
      <c r="BW142" s="757"/>
      <c r="BX142" s="734"/>
      <c r="BY142" s="734"/>
      <c r="BZ142" s="734"/>
      <c r="CA142" s="734"/>
      <c r="CB142" s="746"/>
    </row>
    <row r="143" spans="1:163" s="728" customFormat="1" ht="12.65" customHeight="1">
      <c r="A143" s="930"/>
      <c r="B143" s="931"/>
      <c r="C143" s="931"/>
      <c r="D143" s="931"/>
      <c r="E143" s="931"/>
      <c r="F143" s="932"/>
      <c r="G143" s="930"/>
      <c r="H143" s="932"/>
      <c r="I143" s="2954"/>
      <c r="J143" s="2955"/>
      <c r="K143" s="930" t="s">
        <v>1823</v>
      </c>
      <c r="L143" s="931" t="s">
        <v>1836</v>
      </c>
      <c r="M143" s="931"/>
      <c r="N143" s="931"/>
      <c r="O143" s="2821"/>
      <c r="P143" s="2821"/>
      <c r="Q143" s="2821"/>
      <c r="R143" s="931" t="s">
        <v>1779</v>
      </c>
      <c r="S143" s="931" t="s">
        <v>2039</v>
      </c>
      <c r="T143" s="931"/>
      <c r="U143" s="931"/>
      <c r="V143" s="2812"/>
      <c r="W143" s="2812"/>
      <c r="X143" s="2812"/>
      <c r="Y143" s="2812"/>
      <c r="Z143" s="2812"/>
      <c r="AA143" s="2812"/>
      <c r="AB143" s="2812"/>
      <c r="AC143" s="2812"/>
      <c r="AD143" s="2812"/>
      <c r="AE143" s="2812"/>
      <c r="AF143" s="2812"/>
      <c r="AG143" s="2812"/>
      <c r="AH143" s="734" t="s">
        <v>592</v>
      </c>
      <c r="AI143" s="757"/>
      <c r="AJ143" s="734"/>
      <c r="AK143" s="734"/>
      <c r="AL143" s="734"/>
      <c r="AM143" s="734"/>
      <c r="AN143" s="746"/>
      <c r="AO143" s="930"/>
      <c r="AP143" s="931"/>
      <c r="AQ143" s="931"/>
      <c r="AR143" s="931"/>
      <c r="AS143" s="931"/>
      <c r="AT143" s="932"/>
      <c r="AU143" s="930"/>
      <c r="AV143" s="932"/>
      <c r="AW143" s="2954"/>
      <c r="AX143" s="2955"/>
      <c r="AY143" s="947" t="s">
        <v>427</v>
      </c>
      <c r="AZ143" s="931" t="s">
        <v>1836</v>
      </c>
      <c r="BA143" s="931"/>
      <c r="BB143" s="931"/>
      <c r="BC143" s="2822">
        <v>200</v>
      </c>
      <c r="BD143" s="2822"/>
      <c r="BE143" s="2822"/>
      <c r="BF143" s="931" t="s">
        <v>1779</v>
      </c>
      <c r="BG143" s="931" t="s">
        <v>2039</v>
      </c>
      <c r="BH143" s="931"/>
      <c r="BI143" s="931"/>
      <c r="BJ143" s="2823" t="s">
        <v>2481</v>
      </c>
      <c r="BK143" s="2823"/>
      <c r="BL143" s="2823"/>
      <c r="BM143" s="2823"/>
      <c r="BN143" s="2823"/>
      <c r="BO143" s="2823"/>
      <c r="BP143" s="2823"/>
      <c r="BQ143" s="2823"/>
      <c r="BR143" s="2823"/>
      <c r="BS143" s="2823"/>
      <c r="BT143" s="2823"/>
      <c r="BU143" s="2823"/>
      <c r="BV143" s="734" t="s">
        <v>592</v>
      </c>
      <c r="BW143" s="757"/>
      <c r="BX143" s="734"/>
      <c r="BY143" s="734"/>
      <c r="BZ143" s="734"/>
      <c r="CA143" s="734"/>
      <c r="CB143" s="746"/>
    </row>
    <row r="144" spans="1:163" s="728" customFormat="1" ht="12.65" customHeight="1">
      <c r="A144" s="930"/>
      <c r="B144" s="931"/>
      <c r="C144" s="931"/>
      <c r="D144" s="931"/>
      <c r="E144" s="931"/>
      <c r="F144" s="932"/>
      <c r="G144" s="930"/>
      <c r="H144" s="932"/>
      <c r="I144" s="2954"/>
      <c r="J144" s="2955"/>
      <c r="K144" s="930" t="s">
        <v>1823</v>
      </c>
      <c r="L144" s="931" t="s">
        <v>2477</v>
      </c>
      <c r="M144" s="931"/>
      <c r="N144" s="931"/>
      <c r="O144" s="946"/>
      <c r="P144" s="946"/>
      <c r="Q144" s="946"/>
      <c r="R144" s="931"/>
      <c r="S144" s="931"/>
      <c r="T144" s="2810"/>
      <c r="U144" s="2811"/>
      <c r="V144" s="2811"/>
      <c r="W144" s="2811"/>
      <c r="X144" s="2811"/>
      <c r="Y144" s="937" t="s">
        <v>2478</v>
      </c>
      <c r="Z144" s="928"/>
      <c r="AA144" s="928"/>
      <c r="AB144" s="2812"/>
      <c r="AC144" s="2813"/>
      <c r="AD144" s="2813"/>
      <c r="AE144" s="2813"/>
      <c r="AF144" s="937" t="s">
        <v>2475</v>
      </c>
      <c r="AG144" s="928"/>
      <c r="AH144" s="734"/>
      <c r="AI144" s="757"/>
      <c r="AJ144" s="734"/>
      <c r="AK144" s="2797"/>
      <c r="AL144" s="2798"/>
      <c r="AM144" s="2798"/>
      <c r="AN144" s="746" t="s">
        <v>2474</v>
      </c>
      <c r="AO144" s="930"/>
      <c r="AP144" s="931"/>
      <c r="AQ144" s="931"/>
      <c r="AR144" s="931"/>
      <c r="AS144" s="931"/>
      <c r="AT144" s="932"/>
      <c r="AU144" s="930"/>
      <c r="AV144" s="932"/>
      <c r="AW144" s="2954"/>
      <c r="AX144" s="2955"/>
      <c r="AY144" s="930" t="s">
        <v>1823</v>
      </c>
      <c r="AZ144" s="931" t="s">
        <v>2477</v>
      </c>
      <c r="BA144" s="931"/>
      <c r="BB144" s="931"/>
      <c r="BC144" s="946"/>
      <c r="BD144" s="946"/>
      <c r="BE144" s="946"/>
      <c r="BF144" s="931"/>
      <c r="BG144" s="931"/>
      <c r="BH144" s="2800" t="s">
        <v>2482</v>
      </c>
      <c r="BI144" s="2801"/>
      <c r="BJ144" s="2801"/>
      <c r="BK144" s="2801"/>
      <c r="BL144" s="2801"/>
      <c r="BM144" s="937" t="s">
        <v>2478</v>
      </c>
      <c r="BN144" s="928"/>
      <c r="BO144" s="928"/>
      <c r="BP144" s="2802" t="s">
        <v>2483</v>
      </c>
      <c r="BQ144" s="2803"/>
      <c r="BR144" s="2803"/>
      <c r="BS144" s="2803"/>
      <c r="BT144" s="937" t="s">
        <v>2475</v>
      </c>
      <c r="BU144" s="928"/>
      <c r="BV144" s="734"/>
      <c r="BW144" s="757"/>
      <c r="BX144" s="734"/>
      <c r="BY144" s="2804" t="s">
        <v>2484</v>
      </c>
      <c r="BZ144" s="2805"/>
      <c r="CA144" s="2805"/>
      <c r="CB144" s="746" t="s">
        <v>2474</v>
      </c>
    </row>
    <row r="145" spans="1:80" s="728" customFormat="1" ht="12.65" customHeight="1">
      <c r="A145" s="738"/>
      <c r="B145" s="724"/>
      <c r="C145" s="724"/>
      <c r="D145" s="724"/>
      <c r="E145" s="724"/>
      <c r="F145" s="740"/>
      <c r="G145" s="738"/>
      <c r="H145" s="740"/>
      <c r="I145" s="2956"/>
      <c r="J145" s="2957"/>
      <c r="K145" s="729" t="s">
        <v>2479</v>
      </c>
      <c r="L145" s="730"/>
      <c r="M145" s="730"/>
      <c r="N145" s="730"/>
      <c r="O145" s="927"/>
      <c r="P145" s="927"/>
      <c r="Q145" s="2794"/>
      <c r="R145" s="2795"/>
      <c r="S145" s="2795"/>
      <c r="T145" s="2795"/>
      <c r="U145" s="2795"/>
      <c r="V145" s="931" t="s">
        <v>1779</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2956"/>
      <c r="AX145" s="2957"/>
      <c r="AY145" s="933" t="s">
        <v>2479</v>
      </c>
      <c r="AZ145" s="934"/>
      <c r="BA145" s="934"/>
      <c r="BB145" s="934"/>
      <c r="BC145" s="927"/>
      <c r="BD145" s="927"/>
      <c r="BE145" s="2806">
        <v>400</v>
      </c>
      <c r="BF145" s="2807"/>
      <c r="BG145" s="2807"/>
      <c r="BH145" s="2807"/>
      <c r="BI145" s="2807"/>
      <c r="BJ145" s="931" t="s">
        <v>1779</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5" customHeight="1">
      <c r="A146" s="930"/>
      <c r="B146" s="931"/>
      <c r="C146" s="931"/>
      <c r="D146" s="931"/>
      <c r="E146" s="931"/>
      <c r="F146" s="932"/>
      <c r="G146" s="930"/>
      <c r="H146" s="932"/>
      <c r="I146" s="2952" t="s">
        <v>2047</v>
      </c>
      <c r="J146" s="2953"/>
      <c r="K146" s="929" t="s">
        <v>2028</v>
      </c>
      <c r="L146" s="929" t="s">
        <v>2029</v>
      </c>
      <c r="M146" s="929"/>
      <c r="N146" s="929"/>
      <c r="O146" s="2820"/>
      <c r="P146" s="2820"/>
      <c r="Q146" s="2820"/>
      <c r="R146" s="929" t="s">
        <v>1779</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2952" t="s">
        <v>2047</v>
      </c>
      <c r="AX146" s="2953"/>
      <c r="AY146" s="762" t="s">
        <v>427</v>
      </c>
      <c r="AZ146" s="726" t="s">
        <v>2029</v>
      </c>
      <c r="BA146" s="726"/>
      <c r="BB146" s="726"/>
      <c r="BC146" s="3010">
        <f>SUM(BX151,BR147:BV149)</f>
        <v>1100</v>
      </c>
      <c r="BD146" s="3010"/>
      <c r="BE146" s="3010"/>
      <c r="BF146" s="726" t="s">
        <v>1779</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5" customHeight="1">
      <c r="A147" s="930"/>
      <c r="B147" s="931"/>
      <c r="C147" s="931"/>
      <c r="D147" s="931"/>
      <c r="E147" s="931"/>
      <c r="F147" s="932"/>
      <c r="G147" s="930"/>
      <c r="H147" s="932"/>
      <c r="I147" s="2954"/>
      <c r="J147" s="2955"/>
      <c r="K147" s="931"/>
      <c r="L147" s="931" t="s">
        <v>2028</v>
      </c>
      <c r="M147" s="931" t="s">
        <v>2031</v>
      </c>
      <c r="N147" s="931"/>
      <c r="O147" s="931"/>
      <c r="P147" s="931" t="s">
        <v>2039</v>
      </c>
      <c r="Q147" s="931"/>
      <c r="R147" s="931"/>
      <c r="S147" s="1776"/>
      <c r="T147" s="1776"/>
      <c r="U147" s="1776"/>
      <c r="V147" s="1776"/>
      <c r="W147" s="1776"/>
      <c r="X147" s="1776"/>
      <c r="Y147" s="1776"/>
      <c r="Z147" s="1776"/>
      <c r="AA147" s="1776"/>
      <c r="AB147" s="1776"/>
      <c r="AC147" s="734" t="s">
        <v>2040</v>
      </c>
      <c r="AD147" s="2799"/>
      <c r="AE147" s="2799"/>
      <c r="AF147" s="2799"/>
      <c r="AG147" s="2799"/>
      <c r="AH147" s="2799"/>
      <c r="AI147" s="734" t="s">
        <v>2041</v>
      </c>
      <c r="AJ147" s="734"/>
      <c r="AK147" s="931"/>
      <c r="AL147" s="734"/>
      <c r="AM147" s="734"/>
      <c r="AN147" s="746"/>
      <c r="AO147" s="738"/>
      <c r="AP147" s="724"/>
      <c r="AQ147" s="724"/>
      <c r="AR147" s="724"/>
      <c r="AS147" s="724"/>
      <c r="AT147" s="740"/>
      <c r="AU147" s="738"/>
      <c r="AV147" s="740"/>
      <c r="AW147" s="2954"/>
      <c r="AX147" s="2955"/>
      <c r="AY147" s="724"/>
      <c r="AZ147" s="724" t="s">
        <v>2028</v>
      </c>
      <c r="BA147" s="724" t="s">
        <v>2031</v>
      </c>
      <c r="BB147" s="724"/>
      <c r="BC147" s="724"/>
      <c r="BD147" s="724" t="s">
        <v>2039</v>
      </c>
      <c r="BE147" s="724"/>
      <c r="BF147" s="724"/>
      <c r="BG147" s="1776"/>
      <c r="BH147" s="1776"/>
      <c r="BI147" s="1776"/>
      <c r="BJ147" s="1776"/>
      <c r="BK147" s="1776"/>
      <c r="BL147" s="1776"/>
      <c r="BM147" s="1776"/>
      <c r="BN147" s="1776"/>
      <c r="BO147" s="1776"/>
      <c r="BP147" s="1776"/>
      <c r="BQ147" s="734" t="s">
        <v>2040</v>
      </c>
      <c r="BR147" s="2799"/>
      <c r="BS147" s="2799"/>
      <c r="BT147" s="2799"/>
      <c r="BU147" s="2799"/>
      <c r="BV147" s="2799"/>
      <c r="BW147" s="734" t="s">
        <v>2041</v>
      </c>
      <c r="BX147" s="734"/>
      <c r="BY147" s="724"/>
      <c r="BZ147" s="734"/>
      <c r="CA147" s="734"/>
      <c r="CB147" s="746"/>
    </row>
    <row r="148" spans="1:80" s="728" customFormat="1" ht="12.65" customHeight="1">
      <c r="A148" s="741"/>
      <c r="B148" s="735"/>
      <c r="C148" s="735"/>
      <c r="D148" s="735"/>
      <c r="E148" s="735"/>
      <c r="F148" s="742"/>
      <c r="G148" s="741"/>
      <c r="H148" s="742"/>
      <c r="I148" s="2954"/>
      <c r="J148" s="2955"/>
      <c r="K148" s="931"/>
      <c r="L148" s="931" t="s">
        <v>2028</v>
      </c>
      <c r="M148" s="931" t="s">
        <v>2032</v>
      </c>
      <c r="N148" s="931"/>
      <c r="O148" s="931"/>
      <c r="P148" s="931" t="s">
        <v>2039</v>
      </c>
      <c r="Q148" s="931"/>
      <c r="R148" s="931"/>
      <c r="S148" s="1776"/>
      <c r="T148" s="1776"/>
      <c r="U148" s="1776"/>
      <c r="V148" s="1776"/>
      <c r="W148" s="1776"/>
      <c r="X148" s="1776"/>
      <c r="Y148" s="1776"/>
      <c r="Z148" s="1776"/>
      <c r="AA148" s="1776"/>
      <c r="AB148" s="1776"/>
      <c r="AC148" s="734" t="s">
        <v>2040</v>
      </c>
      <c r="AD148" s="2799"/>
      <c r="AE148" s="2799"/>
      <c r="AF148" s="2799"/>
      <c r="AG148" s="2799"/>
      <c r="AH148" s="2799"/>
      <c r="AI148" s="734" t="s">
        <v>2041</v>
      </c>
      <c r="AJ148" s="734"/>
      <c r="AK148" s="735"/>
      <c r="AL148" s="735"/>
      <c r="AM148" s="735"/>
      <c r="AN148" s="742"/>
      <c r="AO148" s="741"/>
      <c r="AP148" s="735"/>
      <c r="AQ148" s="735"/>
      <c r="AR148" s="735"/>
      <c r="AS148" s="735"/>
      <c r="AT148" s="742"/>
      <c r="AU148" s="741"/>
      <c r="AV148" s="742"/>
      <c r="AW148" s="2954"/>
      <c r="AX148" s="2955"/>
      <c r="AY148" s="724"/>
      <c r="AZ148" s="724" t="s">
        <v>2028</v>
      </c>
      <c r="BA148" s="724" t="s">
        <v>2032</v>
      </c>
      <c r="BB148" s="724"/>
      <c r="BC148" s="724"/>
      <c r="BD148" s="724" t="s">
        <v>2039</v>
      </c>
      <c r="BE148" s="724"/>
      <c r="BF148" s="724"/>
      <c r="BG148" s="1776"/>
      <c r="BH148" s="1776"/>
      <c r="BI148" s="1776"/>
      <c r="BJ148" s="1776"/>
      <c r="BK148" s="1776"/>
      <c r="BL148" s="1776"/>
      <c r="BM148" s="1776"/>
      <c r="BN148" s="1776"/>
      <c r="BO148" s="1776"/>
      <c r="BP148" s="1776"/>
      <c r="BQ148" s="734" t="s">
        <v>2040</v>
      </c>
      <c r="BR148" s="2799"/>
      <c r="BS148" s="2799"/>
      <c r="BT148" s="2799"/>
      <c r="BU148" s="2799"/>
      <c r="BV148" s="2799"/>
      <c r="BW148" s="734" t="s">
        <v>2041</v>
      </c>
      <c r="BX148" s="734"/>
      <c r="BY148" s="735"/>
      <c r="BZ148" s="735"/>
      <c r="CA148" s="735"/>
      <c r="CB148" s="742"/>
    </row>
    <row r="149" spans="1:80" s="728" customFormat="1" ht="12.65" customHeight="1">
      <c r="A149" s="741"/>
      <c r="B149" s="735"/>
      <c r="C149" s="735"/>
      <c r="D149" s="735"/>
      <c r="E149" s="735"/>
      <c r="F149" s="742"/>
      <c r="G149" s="741"/>
      <c r="H149" s="742"/>
      <c r="I149" s="2954"/>
      <c r="J149" s="2955"/>
      <c r="K149" s="931"/>
      <c r="L149" s="931" t="s">
        <v>2028</v>
      </c>
      <c r="M149" s="931" t="s">
        <v>2033</v>
      </c>
      <c r="N149" s="931"/>
      <c r="O149" s="931"/>
      <c r="P149" s="931" t="s">
        <v>2039</v>
      </c>
      <c r="Q149" s="931"/>
      <c r="R149" s="931"/>
      <c r="S149" s="1776"/>
      <c r="T149" s="1776"/>
      <c r="U149" s="1776"/>
      <c r="V149" s="1776"/>
      <c r="W149" s="1776"/>
      <c r="X149" s="1776"/>
      <c r="Y149" s="1776"/>
      <c r="Z149" s="1776"/>
      <c r="AA149" s="1776"/>
      <c r="AB149" s="1776"/>
      <c r="AC149" s="734" t="s">
        <v>2040</v>
      </c>
      <c r="AD149" s="2799"/>
      <c r="AE149" s="2799"/>
      <c r="AF149" s="2799"/>
      <c r="AG149" s="2799"/>
      <c r="AH149" s="2799"/>
      <c r="AI149" s="734" t="s">
        <v>2041</v>
      </c>
      <c r="AJ149" s="734"/>
      <c r="AK149" s="735"/>
      <c r="AL149" s="735"/>
      <c r="AM149" s="735"/>
      <c r="AN149" s="742"/>
      <c r="AO149" s="741"/>
      <c r="AP149" s="735"/>
      <c r="AQ149" s="735"/>
      <c r="AR149" s="735"/>
      <c r="AS149" s="735"/>
      <c r="AT149" s="742"/>
      <c r="AU149" s="741"/>
      <c r="AV149" s="742"/>
      <c r="AW149" s="2954"/>
      <c r="AX149" s="2955"/>
      <c r="AY149" s="724"/>
      <c r="AZ149" s="724" t="s">
        <v>2028</v>
      </c>
      <c r="BA149" s="724" t="s">
        <v>2033</v>
      </c>
      <c r="BB149" s="724"/>
      <c r="BC149" s="724"/>
      <c r="BD149" s="724" t="s">
        <v>2039</v>
      </c>
      <c r="BE149" s="724"/>
      <c r="BF149" s="724"/>
      <c r="BG149" s="1776"/>
      <c r="BH149" s="1776"/>
      <c r="BI149" s="1776"/>
      <c r="BJ149" s="1776"/>
      <c r="BK149" s="1776"/>
      <c r="BL149" s="1776"/>
      <c r="BM149" s="1776"/>
      <c r="BN149" s="1776"/>
      <c r="BO149" s="1776"/>
      <c r="BP149" s="1776"/>
      <c r="BQ149" s="734" t="s">
        <v>2040</v>
      </c>
      <c r="BR149" s="2799"/>
      <c r="BS149" s="2799"/>
      <c r="BT149" s="2799"/>
      <c r="BU149" s="2799"/>
      <c r="BV149" s="2799"/>
      <c r="BW149" s="734" t="s">
        <v>2041</v>
      </c>
      <c r="BX149" s="734"/>
      <c r="BY149" s="735"/>
      <c r="BZ149" s="735"/>
      <c r="CA149" s="735"/>
      <c r="CB149" s="742"/>
    </row>
    <row r="150" spans="1:80" s="728" customFormat="1" ht="12.65" customHeight="1">
      <c r="A150" s="741"/>
      <c r="B150" s="735"/>
      <c r="C150" s="735"/>
      <c r="D150" s="735"/>
      <c r="E150" s="735"/>
      <c r="F150" s="742"/>
      <c r="G150" s="741"/>
      <c r="H150" s="742"/>
      <c r="I150" s="2954"/>
      <c r="J150" s="2955"/>
      <c r="K150" s="931"/>
      <c r="L150" s="931" t="s">
        <v>1823</v>
      </c>
      <c r="M150" s="931" t="s">
        <v>2485</v>
      </c>
      <c r="N150" s="931"/>
      <c r="O150" s="931"/>
      <c r="P150" s="931" t="s">
        <v>2039</v>
      </c>
      <c r="Q150" s="931"/>
      <c r="R150" s="931"/>
      <c r="S150" s="1776"/>
      <c r="T150" s="1776"/>
      <c r="U150" s="1776"/>
      <c r="V150" s="1776"/>
      <c r="W150" s="1776"/>
      <c r="X150" s="1776"/>
      <c r="Y150" s="1776"/>
      <c r="Z150" s="1776"/>
      <c r="AA150" s="1776"/>
      <c r="AB150" s="1776"/>
      <c r="AC150" s="734" t="s">
        <v>2040</v>
      </c>
      <c r="AD150" s="2799"/>
      <c r="AE150" s="2799"/>
      <c r="AF150" s="2799"/>
      <c r="AG150" s="2799"/>
      <c r="AH150" s="2799"/>
      <c r="AI150" s="734" t="s">
        <v>2041</v>
      </c>
      <c r="AJ150" s="734"/>
      <c r="AK150" s="735"/>
      <c r="AL150" s="735"/>
      <c r="AM150" s="735"/>
      <c r="AN150" s="742"/>
      <c r="AO150" s="741"/>
      <c r="AP150" s="735"/>
      <c r="AQ150" s="735"/>
      <c r="AR150" s="735"/>
      <c r="AS150" s="735"/>
      <c r="AT150" s="742"/>
      <c r="AU150" s="741"/>
      <c r="AV150" s="742"/>
      <c r="AW150" s="2954"/>
      <c r="AX150" s="2955"/>
      <c r="AY150" s="931"/>
      <c r="AZ150" s="931" t="s">
        <v>1823</v>
      </c>
      <c r="BA150" s="931" t="s">
        <v>2485</v>
      </c>
      <c r="BB150" s="931"/>
      <c r="BC150" s="931"/>
      <c r="BD150" s="931" t="s">
        <v>2039</v>
      </c>
      <c r="BE150" s="931"/>
      <c r="BF150" s="931"/>
      <c r="BG150" s="1776"/>
      <c r="BH150" s="1776"/>
      <c r="BI150" s="1776"/>
      <c r="BJ150" s="1776"/>
      <c r="BK150" s="1776"/>
      <c r="BL150" s="1776"/>
      <c r="BM150" s="1776"/>
      <c r="BN150" s="1776"/>
      <c r="BO150" s="1776"/>
      <c r="BP150" s="1776"/>
      <c r="BQ150" s="734" t="s">
        <v>2040</v>
      </c>
      <c r="BR150" s="2799"/>
      <c r="BS150" s="2799"/>
      <c r="BT150" s="2799"/>
      <c r="BU150" s="2799"/>
      <c r="BV150" s="2799"/>
      <c r="BW150" s="734" t="s">
        <v>2041</v>
      </c>
      <c r="BX150" s="734"/>
      <c r="BY150" s="735"/>
      <c r="BZ150" s="735"/>
      <c r="CA150" s="735"/>
      <c r="CB150" s="742"/>
    </row>
    <row r="151" spans="1:80" s="728" customFormat="1" ht="12.65" customHeight="1">
      <c r="A151" s="930"/>
      <c r="B151" s="735"/>
      <c r="C151" s="735"/>
      <c r="D151" s="735"/>
      <c r="E151" s="735"/>
      <c r="F151" s="742"/>
      <c r="G151" s="2960" t="s">
        <v>2026</v>
      </c>
      <c r="H151" s="2961"/>
      <c r="I151" s="2954"/>
      <c r="J151" s="2955"/>
      <c r="K151" s="931"/>
      <c r="L151" s="931" t="s">
        <v>2028</v>
      </c>
      <c r="M151" s="931" t="s">
        <v>1836</v>
      </c>
      <c r="N151" s="931"/>
      <c r="O151" s="931"/>
      <c r="P151" s="931" t="s">
        <v>2042</v>
      </c>
      <c r="Q151" s="931"/>
      <c r="R151" s="931"/>
      <c r="S151" s="931"/>
      <c r="T151" s="931"/>
      <c r="U151" s="1776"/>
      <c r="V151" s="1776"/>
      <c r="W151" s="1776"/>
      <c r="X151" s="1776"/>
      <c r="Y151" s="735" t="s">
        <v>2043</v>
      </c>
      <c r="Z151" s="735"/>
      <c r="AA151" s="735"/>
      <c r="AB151" s="2793"/>
      <c r="AC151" s="2793"/>
      <c r="AD151" s="2793"/>
      <c r="AE151" s="2793"/>
      <c r="AF151" s="2793"/>
      <c r="AG151" s="2793"/>
      <c r="AH151" s="2793"/>
      <c r="AI151" s="735" t="s">
        <v>2040</v>
      </c>
      <c r="AJ151" s="2796"/>
      <c r="AK151" s="2796"/>
      <c r="AL151" s="2796"/>
      <c r="AM151" s="735" t="s">
        <v>2044</v>
      </c>
      <c r="AN151" s="750"/>
      <c r="AO151" s="738"/>
      <c r="AP151" s="735"/>
      <c r="AQ151" s="735"/>
      <c r="AR151" s="735"/>
      <c r="AS151" s="735"/>
      <c r="AT151" s="742"/>
      <c r="AU151" s="3003" t="s">
        <v>2026</v>
      </c>
      <c r="AV151" s="3004"/>
      <c r="AW151" s="2954"/>
      <c r="AX151" s="2955"/>
      <c r="AY151" s="724"/>
      <c r="AZ151" s="728" t="s">
        <v>427</v>
      </c>
      <c r="BA151" s="724" t="s">
        <v>1836</v>
      </c>
      <c r="BB151" s="724"/>
      <c r="BC151" s="724"/>
      <c r="BD151" s="724" t="s">
        <v>2042</v>
      </c>
      <c r="BE151" s="724"/>
      <c r="BF151" s="724"/>
      <c r="BG151" s="724"/>
      <c r="BH151" s="724"/>
      <c r="BI151" s="2823" t="s">
        <v>2030</v>
      </c>
      <c r="BJ151" s="2823"/>
      <c r="BK151" s="2823"/>
      <c r="BL151" s="2823"/>
      <c r="BM151" s="735" t="s">
        <v>2043</v>
      </c>
      <c r="BN151" s="735"/>
      <c r="BO151" s="735"/>
      <c r="BP151" s="3007" t="s">
        <v>2090</v>
      </c>
      <c r="BQ151" s="3007"/>
      <c r="BR151" s="3007"/>
      <c r="BS151" s="3007"/>
      <c r="BT151" s="3007"/>
      <c r="BU151" s="3007"/>
      <c r="BV151" s="3007"/>
      <c r="BW151" s="735" t="s">
        <v>2040</v>
      </c>
      <c r="BX151" s="3008">
        <v>1100</v>
      </c>
      <c r="BY151" s="3008"/>
      <c r="BZ151" s="3008"/>
      <c r="CA151" s="735" t="s">
        <v>2044</v>
      </c>
      <c r="CB151" s="750"/>
    </row>
    <row r="152" spans="1:80" s="728" customFormat="1" ht="12.65" customHeight="1">
      <c r="A152" s="2968" t="s">
        <v>2023</v>
      </c>
      <c r="B152" s="2814"/>
      <c r="C152" s="2814"/>
      <c r="D152" s="2814"/>
      <c r="E152" s="2814"/>
      <c r="F152" s="2969"/>
      <c r="G152" s="2960"/>
      <c r="H152" s="2961"/>
      <c r="I152" s="2954"/>
      <c r="J152" s="2955"/>
      <c r="K152" s="735" t="s">
        <v>1823</v>
      </c>
      <c r="L152" s="735" t="s">
        <v>2034</v>
      </c>
      <c r="M152" s="735"/>
      <c r="N152" s="735"/>
      <c r="O152" s="2950"/>
      <c r="P152" s="2950"/>
      <c r="Q152" s="2950"/>
      <c r="R152" s="931" t="s">
        <v>1779</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2968" t="s">
        <v>2023</v>
      </c>
      <c r="AP152" s="2814"/>
      <c r="AQ152" s="2814"/>
      <c r="AR152" s="2814"/>
      <c r="AS152" s="2814"/>
      <c r="AT152" s="2969"/>
      <c r="AU152" s="3003"/>
      <c r="AV152" s="3004"/>
      <c r="AW152" s="2954"/>
      <c r="AX152" s="2955"/>
      <c r="AY152" s="768" t="s">
        <v>427</v>
      </c>
      <c r="AZ152" s="735" t="s">
        <v>2034</v>
      </c>
      <c r="BA152" s="735"/>
      <c r="BB152" s="735"/>
      <c r="BC152" s="3009">
        <f>SUM(BR153:BV155,BX157)</f>
        <v>56</v>
      </c>
      <c r="BD152" s="3009"/>
      <c r="BE152" s="3009"/>
      <c r="BF152" s="724" t="s">
        <v>1779</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5" customHeight="1">
      <c r="A153" s="2968" t="s">
        <v>2024</v>
      </c>
      <c r="B153" s="2814"/>
      <c r="C153" s="2814"/>
      <c r="D153" s="2814"/>
      <c r="E153" s="2814"/>
      <c r="F153" s="2969"/>
      <c r="G153" s="930"/>
      <c r="H153" s="932"/>
      <c r="I153" s="2954"/>
      <c r="J153" s="2955"/>
      <c r="K153" s="931"/>
      <c r="L153" s="931" t="s">
        <v>2028</v>
      </c>
      <c r="M153" s="931" t="s">
        <v>2031</v>
      </c>
      <c r="N153" s="931"/>
      <c r="O153" s="931"/>
      <c r="P153" s="931" t="s">
        <v>2039</v>
      </c>
      <c r="Q153" s="931"/>
      <c r="R153" s="931"/>
      <c r="S153" s="1776"/>
      <c r="T153" s="1776"/>
      <c r="U153" s="1776"/>
      <c r="V153" s="1776"/>
      <c r="W153" s="1776"/>
      <c r="X153" s="1776"/>
      <c r="Y153" s="1776"/>
      <c r="Z153" s="1776"/>
      <c r="AA153" s="1776"/>
      <c r="AB153" s="1776"/>
      <c r="AC153" s="734" t="s">
        <v>2040</v>
      </c>
      <c r="AD153" s="2799"/>
      <c r="AE153" s="2799"/>
      <c r="AF153" s="2799"/>
      <c r="AG153" s="2799"/>
      <c r="AH153" s="2799"/>
      <c r="AI153" s="734" t="s">
        <v>2041</v>
      </c>
      <c r="AJ153" s="734"/>
      <c r="AK153" s="931"/>
      <c r="AL153" s="931"/>
      <c r="AM153" s="931"/>
      <c r="AN153" s="932"/>
      <c r="AO153" s="738"/>
      <c r="AP153" s="724"/>
      <c r="AQ153" s="724"/>
      <c r="AR153" s="724"/>
      <c r="AS153" s="724"/>
      <c r="AT153" s="740"/>
      <c r="AU153" s="738"/>
      <c r="AV153" s="740"/>
      <c r="AW153" s="2954"/>
      <c r="AX153" s="2955"/>
      <c r="AY153" s="724"/>
      <c r="AZ153" s="724" t="s">
        <v>2028</v>
      </c>
      <c r="BA153" s="724" t="s">
        <v>2031</v>
      </c>
      <c r="BB153" s="724"/>
      <c r="BC153" s="724"/>
      <c r="BD153" s="724" t="s">
        <v>2039</v>
      </c>
      <c r="BE153" s="724"/>
      <c r="BF153" s="724"/>
      <c r="BG153" s="1776"/>
      <c r="BH153" s="1776"/>
      <c r="BI153" s="1776"/>
      <c r="BJ153" s="1776"/>
      <c r="BK153" s="1776"/>
      <c r="BL153" s="1776"/>
      <c r="BM153" s="1776"/>
      <c r="BN153" s="1776"/>
      <c r="BO153" s="1776"/>
      <c r="BP153" s="1776"/>
      <c r="BQ153" s="734" t="s">
        <v>2040</v>
      </c>
      <c r="BR153" s="2799"/>
      <c r="BS153" s="2799"/>
      <c r="BT153" s="2799"/>
      <c r="BU153" s="2799"/>
      <c r="BV153" s="2799"/>
      <c r="BW153" s="734" t="s">
        <v>2041</v>
      </c>
      <c r="BX153" s="734"/>
      <c r="BY153" s="724"/>
      <c r="BZ153" s="724"/>
      <c r="CA153" s="724"/>
      <c r="CB153" s="740"/>
    </row>
    <row r="154" spans="1:80" s="728" customFormat="1" ht="12.65" customHeight="1">
      <c r="A154" s="930"/>
      <c r="B154" s="931"/>
      <c r="C154" s="931"/>
      <c r="D154" s="931"/>
      <c r="E154" s="931"/>
      <c r="F154" s="932"/>
      <c r="G154" s="930"/>
      <c r="H154" s="932"/>
      <c r="I154" s="2954"/>
      <c r="J154" s="2955"/>
      <c r="K154" s="931"/>
      <c r="L154" s="931" t="s">
        <v>2028</v>
      </c>
      <c r="M154" s="931" t="s">
        <v>2032</v>
      </c>
      <c r="N154" s="931"/>
      <c r="O154" s="931"/>
      <c r="P154" s="931" t="s">
        <v>2039</v>
      </c>
      <c r="Q154" s="931"/>
      <c r="R154" s="931"/>
      <c r="S154" s="1776"/>
      <c r="T154" s="1776"/>
      <c r="U154" s="1776"/>
      <c r="V154" s="1776"/>
      <c r="W154" s="1776"/>
      <c r="X154" s="1776"/>
      <c r="Y154" s="1776"/>
      <c r="Z154" s="1776"/>
      <c r="AA154" s="1776"/>
      <c r="AB154" s="1776"/>
      <c r="AC154" s="734" t="s">
        <v>2040</v>
      </c>
      <c r="AD154" s="2799"/>
      <c r="AE154" s="2799"/>
      <c r="AF154" s="2799"/>
      <c r="AG154" s="2799"/>
      <c r="AH154" s="2799"/>
      <c r="AI154" s="734" t="s">
        <v>2041</v>
      </c>
      <c r="AJ154" s="734"/>
      <c r="AK154" s="931"/>
      <c r="AL154" s="931"/>
      <c r="AM154" s="931"/>
      <c r="AN154" s="932"/>
      <c r="AO154" s="738"/>
      <c r="AP154" s="724"/>
      <c r="AQ154" s="724"/>
      <c r="AR154" s="724"/>
      <c r="AS154" s="724"/>
      <c r="AT154" s="740"/>
      <c r="AU154" s="738"/>
      <c r="AV154" s="740"/>
      <c r="AW154" s="2954"/>
      <c r="AX154" s="2955"/>
      <c r="AY154" s="724"/>
      <c r="AZ154" s="724" t="s">
        <v>2028</v>
      </c>
      <c r="BA154" s="724" t="s">
        <v>2032</v>
      </c>
      <c r="BB154" s="724"/>
      <c r="BC154" s="724"/>
      <c r="BD154" s="724" t="s">
        <v>2039</v>
      </c>
      <c r="BE154" s="724"/>
      <c r="BF154" s="724"/>
      <c r="BG154" s="1776"/>
      <c r="BH154" s="1776"/>
      <c r="BI154" s="1776"/>
      <c r="BJ154" s="1776"/>
      <c r="BK154" s="1776"/>
      <c r="BL154" s="1776"/>
      <c r="BM154" s="1776"/>
      <c r="BN154" s="1776"/>
      <c r="BO154" s="1776"/>
      <c r="BP154" s="1776"/>
      <c r="BQ154" s="734" t="s">
        <v>2040</v>
      </c>
      <c r="BR154" s="2799"/>
      <c r="BS154" s="2799"/>
      <c r="BT154" s="2799"/>
      <c r="BU154" s="2799"/>
      <c r="BV154" s="2799"/>
      <c r="BW154" s="734" t="s">
        <v>2041</v>
      </c>
      <c r="BX154" s="734"/>
      <c r="BY154" s="724"/>
      <c r="BZ154" s="724"/>
      <c r="CA154" s="724"/>
      <c r="CB154" s="740"/>
    </row>
    <row r="155" spans="1:80" s="728" customFormat="1" ht="12.65" customHeight="1">
      <c r="A155" s="930"/>
      <c r="B155" s="931"/>
      <c r="C155" s="931"/>
      <c r="D155" s="931"/>
      <c r="E155" s="931"/>
      <c r="F155" s="932"/>
      <c r="G155" s="930"/>
      <c r="H155" s="932"/>
      <c r="I155" s="2954"/>
      <c r="J155" s="2955"/>
      <c r="K155" s="931"/>
      <c r="L155" s="931" t="s">
        <v>2028</v>
      </c>
      <c r="M155" s="931" t="s">
        <v>2033</v>
      </c>
      <c r="N155" s="931"/>
      <c r="O155" s="931"/>
      <c r="P155" s="931" t="s">
        <v>2039</v>
      </c>
      <c r="Q155" s="931"/>
      <c r="R155" s="931"/>
      <c r="S155" s="1776"/>
      <c r="T155" s="1776"/>
      <c r="U155" s="1776"/>
      <c r="V155" s="1776"/>
      <c r="W155" s="1776"/>
      <c r="X155" s="1776"/>
      <c r="Y155" s="1776"/>
      <c r="Z155" s="1776"/>
      <c r="AA155" s="1776"/>
      <c r="AB155" s="1776"/>
      <c r="AC155" s="734" t="s">
        <v>2040</v>
      </c>
      <c r="AD155" s="2799"/>
      <c r="AE155" s="2799"/>
      <c r="AF155" s="2799"/>
      <c r="AG155" s="2799"/>
      <c r="AH155" s="2799"/>
      <c r="AI155" s="734" t="s">
        <v>2041</v>
      </c>
      <c r="AJ155" s="734"/>
      <c r="AK155" s="931"/>
      <c r="AL155" s="931"/>
      <c r="AM155" s="931"/>
      <c r="AN155" s="932"/>
      <c r="AO155" s="738"/>
      <c r="AP155" s="724"/>
      <c r="AQ155" s="724"/>
      <c r="AR155" s="724"/>
      <c r="AS155" s="724"/>
      <c r="AT155" s="740"/>
      <c r="AU155" s="738"/>
      <c r="AV155" s="740"/>
      <c r="AW155" s="2954"/>
      <c r="AX155" s="2955"/>
      <c r="AY155" s="724"/>
      <c r="AZ155" s="728" t="s">
        <v>427</v>
      </c>
      <c r="BA155" s="724" t="s">
        <v>2033</v>
      </c>
      <c r="BB155" s="724"/>
      <c r="BC155" s="724"/>
      <c r="BD155" s="724" t="s">
        <v>2039</v>
      </c>
      <c r="BE155" s="724"/>
      <c r="BF155" s="724"/>
      <c r="BG155" s="2823" t="s">
        <v>2089</v>
      </c>
      <c r="BH155" s="2823"/>
      <c r="BI155" s="2823"/>
      <c r="BJ155" s="2823"/>
      <c r="BK155" s="2823"/>
      <c r="BL155" s="2823"/>
      <c r="BM155" s="2823"/>
      <c r="BN155" s="2823"/>
      <c r="BO155" s="2823"/>
      <c r="BP155" s="2823"/>
      <c r="BQ155" s="734" t="s">
        <v>2040</v>
      </c>
      <c r="BR155" s="3011">
        <v>56</v>
      </c>
      <c r="BS155" s="3011"/>
      <c r="BT155" s="3011"/>
      <c r="BU155" s="3011"/>
      <c r="BV155" s="3011"/>
      <c r="BW155" s="734" t="s">
        <v>2041</v>
      </c>
      <c r="BX155" s="734"/>
      <c r="BY155" s="724"/>
      <c r="BZ155" s="724"/>
      <c r="CA155" s="724"/>
      <c r="CB155" s="740"/>
    </row>
    <row r="156" spans="1:80" s="728" customFormat="1" ht="12.65" customHeight="1">
      <c r="A156" s="930"/>
      <c r="B156" s="931"/>
      <c r="C156" s="931"/>
      <c r="D156" s="931"/>
      <c r="E156" s="931"/>
      <c r="F156" s="932"/>
      <c r="G156" s="930"/>
      <c r="H156" s="932"/>
      <c r="I156" s="2954"/>
      <c r="J156" s="2955"/>
      <c r="K156" s="931"/>
      <c r="L156" s="931" t="s">
        <v>1823</v>
      </c>
      <c r="M156" s="931" t="s">
        <v>2485</v>
      </c>
      <c r="N156" s="931"/>
      <c r="O156" s="931"/>
      <c r="P156" s="931" t="s">
        <v>2039</v>
      </c>
      <c r="Q156" s="931"/>
      <c r="R156" s="931"/>
      <c r="S156" s="1776"/>
      <c r="T156" s="1776"/>
      <c r="U156" s="1776"/>
      <c r="V156" s="1776"/>
      <c r="W156" s="1776"/>
      <c r="X156" s="1776"/>
      <c r="Y156" s="1776"/>
      <c r="Z156" s="1776"/>
      <c r="AA156" s="1776"/>
      <c r="AB156" s="1776"/>
      <c r="AC156" s="734" t="s">
        <v>2040</v>
      </c>
      <c r="AD156" s="2799"/>
      <c r="AE156" s="2799"/>
      <c r="AF156" s="2799"/>
      <c r="AG156" s="2799"/>
      <c r="AH156" s="2799"/>
      <c r="AI156" s="734" t="s">
        <v>2041</v>
      </c>
      <c r="AJ156" s="734"/>
      <c r="AK156" s="735"/>
      <c r="AL156" s="735"/>
      <c r="AM156" s="735"/>
      <c r="AN156" s="742"/>
      <c r="AO156" s="930"/>
      <c r="AP156" s="931"/>
      <c r="AQ156" s="931"/>
      <c r="AR156" s="931"/>
      <c r="AS156" s="931"/>
      <c r="AT156" s="932"/>
      <c r="AU156" s="930"/>
      <c r="AV156" s="932"/>
      <c r="AW156" s="2954"/>
      <c r="AX156" s="2955"/>
      <c r="AY156" s="931"/>
      <c r="AZ156" s="931" t="s">
        <v>1823</v>
      </c>
      <c r="BA156" s="931" t="s">
        <v>2485</v>
      </c>
      <c r="BB156" s="931"/>
      <c r="BC156" s="931"/>
      <c r="BD156" s="931" t="s">
        <v>2039</v>
      </c>
      <c r="BE156" s="931"/>
      <c r="BF156" s="931"/>
      <c r="BG156" s="1776"/>
      <c r="BH156" s="1776"/>
      <c r="BI156" s="1776"/>
      <c r="BJ156" s="1776"/>
      <c r="BK156" s="1776"/>
      <c r="BL156" s="1776"/>
      <c r="BM156" s="1776"/>
      <c r="BN156" s="1776"/>
      <c r="BO156" s="1776"/>
      <c r="BP156" s="1776"/>
      <c r="BQ156" s="734" t="s">
        <v>2040</v>
      </c>
      <c r="BR156" s="2799"/>
      <c r="BS156" s="2799"/>
      <c r="BT156" s="2799"/>
      <c r="BU156" s="2799"/>
      <c r="BV156" s="2799"/>
      <c r="BW156" s="734" t="s">
        <v>2041</v>
      </c>
      <c r="BX156" s="734"/>
      <c r="BY156" s="735"/>
      <c r="BZ156" s="735"/>
      <c r="CA156" s="735"/>
      <c r="CB156" s="742"/>
    </row>
    <row r="157" spans="1:80" s="728" customFormat="1" ht="12.65" customHeight="1">
      <c r="A157" s="930"/>
      <c r="B157" s="931"/>
      <c r="C157" s="931"/>
      <c r="D157" s="931"/>
      <c r="E157" s="931"/>
      <c r="F157" s="932"/>
      <c r="G157" s="930"/>
      <c r="H157" s="932"/>
      <c r="I157" s="2954"/>
      <c r="J157" s="2955"/>
      <c r="K157" s="931"/>
      <c r="L157" s="931" t="s">
        <v>2028</v>
      </c>
      <c r="M157" s="931" t="s">
        <v>1836</v>
      </c>
      <c r="N157" s="931"/>
      <c r="O157" s="931"/>
      <c r="P157" s="931" t="s">
        <v>2042</v>
      </c>
      <c r="Q157" s="931"/>
      <c r="R157" s="931"/>
      <c r="S157" s="931"/>
      <c r="T157" s="931"/>
      <c r="U157" s="1776"/>
      <c r="V157" s="1776"/>
      <c r="W157" s="1776"/>
      <c r="X157" s="1776"/>
      <c r="Y157" s="735" t="s">
        <v>2043</v>
      </c>
      <c r="Z157" s="735"/>
      <c r="AA157" s="735"/>
      <c r="AB157" s="2793"/>
      <c r="AC157" s="2793"/>
      <c r="AD157" s="2793"/>
      <c r="AE157" s="2793"/>
      <c r="AF157" s="2793"/>
      <c r="AG157" s="2793"/>
      <c r="AH157" s="2793"/>
      <c r="AI157" s="735" t="s">
        <v>2040</v>
      </c>
      <c r="AJ157" s="2796"/>
      <c r="AK157" s="2796"/>
      <c r="AL157" s="2796"/>
      <c r="AM157" s="735" t="s">
        <v>2044</v>
      </c>
      <c r="AN157" s="750"/>
      <c r="AO157" s="738"/>
      <c r="AP157" s="724"/>
      <c r="AQ157" s="724"/>
      <c r="AR157" s="724"/>
      <c r="AS157" s="724"/>
      <c r="AT157" s="740"/>
      <c r="AU157" s="738"/>
      <c r="AV157" s="740"/>
      <c r="AW157" s="2954"/>
      <c r="AX157" s="2955"/>
      <c r="AY157" s="724"/>
      <c r="AZ157" s="724" t="s">
        <v>2028</v>
      </c>
      <c r="BA157" s="724" t="s">
        <v>1836</v>
      </c>
      <c r="BB157" s="724"/>
      <c r="BC157" s="724"/>
      <c r="BD157" s="724" t="s">
        <v>2042</v>
      </c>
      <c r="BE157" s="724"/>
      <c r="BF157" s="724"/>
      <c r="BG157" s="724"/>
      <c r="BH157" s="724"/>
      <c r="BI157" s="2812"/>
      <c r="BJ157" s="2812"/>
      <c r="BK157" s="2812"/>
      <c r="BL157" s="2812"/>
      <c r="BM157" s="735" t="s">
        <v>2043</v>
      </c>
      <c r="BN157" s="735"/>
      <c r="BO157" s="735"/>
      <c r="BP157" s="3014"/>
      <c r="BQ157" s="3014"/>
      <c r="BR157" s="3014"/>
      <c r="BS157" s="3014"/>
      <c r="BT157" s="3014"/>
      <c r="BU157" s="3014"/>
      <c r="BV157" s="3014"/>
      <c r="BW157" s="735" t="s">
        <v>2040</v>
      </c>
      <c r="BX157" s="2796"/>
      <c r="BY157" s="2796"/>
      <c r="BZ157" s="2796"/>
      <c r="CA157" s="735" t="s">
        <v>2044</v>
      </c>
      <c r="CB157" s="750"/>
    </row>
    <row r="158" spans="1:80" s="728" customFormat="1" ht="12.65" customHeight="1">
      <c r="A158" s="930"/>
      <c r="B158" s="931"/>
      <c r="C158" s="931"/>
      <c r="D158" s="931"/>
      <c r="E158" s="931"/>
      <c r="F158" s="932"/>
      <c r="G158" s="930"/>
      <c r="H158" s="932"/>
      <c r="I158" s="2954"/>
      <c r="J158" s="2955"/>
      <c r="K158" s="931" t="s">
        <v>1823</v>
      </c>
      <c r="L158" s="931" t="s">
        <v>2035</v>
      </c>
      <c r="M158" s="931"/>
      <c r="N158" s="931"/>
      <c r="O158" s="2950"/>
      <c r="P158" s="2950"/>
      <c r="Q158" s="2950"/>
      <c r="R158" s="931" t="s">
        <v>1779</v>
      </c>
      <c r="S158" s="931" t="s">
        <v>2039</v>
      </c>
      <c r="T158" s="931"/>
      <c r="U158" s="931"/>
      <c r="V158" s="1776"/>
      <c r="W158" s="1776"/>
      <c r="X158" s="1776"/>
      <c r="Y158" s="1776"/>
      <c r="Z158" s="1776"/>
      <c r="AA158" s="1776"/>
      <c r="AB158" s="1776"/>
      <c r="AC158" s="1776"/>
      <c r="AD158" s="1776"/>
      <c r="AE158" s="1776"/>
      <c r="AF158" s="1776"/>
      <c r="AG158" s="1776"/>
      <c r="AH158" s="734" t="s">
        <v>1781</v>
      </c>
      <c r="AI158" s="757"/>
      <c r="AJ158" s="734"/>
      <c r="AK158" s="734"/>
      <c r="AL158" s="734"/>
      <c r="AM158" s="734"/>
      <c r="AN158" s="746"/>
      <c r="AO158" s="738"/>
      <c r="AP158" s="724"/>
      <c r="AQ158" s="724"/>
      <c r="AR158" s="724"/>
      <c r="AS158" s="724"/>
      <c r="AT158" s="740"/>
      <c r="AU158" s="738"/>
      <c r="AV158" s="740"/>
      <c r="AW158" s="2954"/>
      <c r="AX158" s="2955"/>
      <c r="AY158" s="728" t="s">
        <v>427</v>
      </c>
      <c r="AZ158" s="724" t="s">
        <v>2035</v>
      </c>
      <c r="BA158" s="724"/>
      <c r="BB158" s="724"/>
      <c r="BC158" s="3009">
        <v>863</v>
      </c>
      <c r="BD158" s="3009"/>
      <c r="BE158" s="3009"/>
      <c r="BF158" s="724" t="s">
        <v>1779</v>
      </c>
      <c r="BG158" s="724" t="s">
        <v>2039</v>
      </c>
      <c r="BH158" s="724"/>
      <c r="BI158" s="724"/>
      <c r="BJ158" s="2823" t="s">
        <v>2091</v>
      </c>
      <c r="BK158" s="2823"/>
      <c r="BL158" s="2823"/>
      <c r="BM158" s="2823"/>
      <c r="BN158" s="2823"/>
      <c r="BO158" s="2823"/>
      <c r="BP158" s="2823"/>
      <c r="BQ158" s="2823"/>
      <c r="BR158" s="2823"/>
      <c r="BS158" s="2823"/>
      <c r="BT158" s="2823"/>
      <c r="BU158" s="2823"/>
      <c r="BV158" s="734" t="s">
        <v>1781</v>
      </c>
      <c r="BW158" s="757" t="s">
        <v>2045</v>
      </c>
      <c r="BX158" s="734"/>
      <c r="BY158" s="734"/>
      <c r="BZ158" s="734"/>
      <c r="CA158" s="734"/>
      <c r="CB158" s="746"/>
    </row>
    <row r="159" spans="1:80" s="728" customFormat="1" ht="12.65" customHeight="1">
      <c r="A159" s="930"/>
      <c r="B159" s="931"/>
      <c r="C159" s="931"/>
      <c r="D159" s="931"/>
      <c r="E159" s="931"/>
      <c r="F159" s="932"/>
      <c r="G159" s="930"/>
      <c r="H159" s="932"/>
      <c r="I159" s="2954"/>
      <c r="J159" s="2955"/>
      <c r="K159" s="931" t="s">
        <v>1823</v>
      </c>
      <c r="L159" s="931" t="s">
        <v>2486</v>
      </c>
      <c r="M159" s="931"/>
      <c r="N159" s="931"/>
      <c r="O159" s="931" t="s">
        <v>2042</v>
      </c>
      <c r="P159" s="931"/>
      <c r="Q159" s="931"/>
      <c r="R159" s="931"/>
      <c r="S159" s="931"/>
      <c r="T159" s="1776"/>
      <c r="U159" s="1776"/>
      <c r="V159" s="1776"/>
      <c r="W159" s="1776"/>
      <c r="X159" s="735" t="s">
        <v>2043</v>
      </c>
      <c r="Y159" s="735"/>
      <c r="Z159" s="735"/>
      <c r="AA159" s="2793"/>
      <c r="AB159" s="2793"/>
      <c r="AC159" s="2793"/>
      <c r="AD159" s="2793"/>
      <c r="AE159" s="2793"/>
      <c r="AF159" s="2793"/>
      <c r="AG159" s="2793"/>
      <c r="AH159" s="735" t="s">
        <v>2040</v>
      </c>
      <c r="AI159" s="2796"/>
      <c r="AJ159" s="2796"/>
      <c r="AK159" s="2796"/>
      <c r="AL159" s="735" t="s">
        <v>2041</v>
      </c>
      <c r="AM159" s="948"/>
      <c r="AN159" s="746"/>
      <c r="AO159" s="930"/>
      <c r="AP159" s="931"/>
      <c r="AQ159" s="931"/>
      <c r="AR159" s="931"/>
      <c r="AS159" s="931"/>
      <c r="AT159" s="932"/>
      <c r="AU159" s="930"/>
      <c r="AV159" s="932"/>
      <c r="AW159" s="2954"/>
      <c r="AX159" s="2955"/>
      <c r="AY159" s="931" t="s">
        <v>1823</v>
      </c>
      <c r="AZ159" s="931" t="s">
        <v>2486</v>
      </c>
      <c r="BA159" s="931"/>
      <c r="BB159" s="931"/>
      <c r="BC159" s="931" t="s">
        <v>2042</v>
      </c>
      <c r="BD159" s="931"/>
      <c r="BE159" s="931"/>
      <c r="BF159" s="931"/>
      <c r="BG159" s="931"/>
      <c r="BH159" s="1776"/>
      <c r="BI159" s="1776"/>
      <c r="BJ159" s="1776"/>
      <c r="BK159" s="1776"/>
      <c r="BL159" s="735" t="s">
        <v>2043</v>
      </c>
      <c r="BM159" s="735"/>
      <c r="BN159" s="735"/>
      <c r="BO159" s="2793"/>
      <c r="BP159" s="2793"/>
      <c r="BQ159" s="2793"/>
      <c r="BR159" s="2793"/>
      <c r="BS159" s="2793"/>
      <c r="BT159" s="2793"/>
      <c r="BU159" s="2793"/>
      <c r="BV159" s="735" t="s">
        <v>2040</v>
      </c>
      <c r="BW159" s="2796"/>
      <c r="BX159" s="2796"/>
      <c r="BY159" s="2796"/>
      <c r="BZ159" s="735" t="s">
        <v>2041</v>
      </c>
      <c r="CA159" s="948"/>
      <c r="CB159" s="746"/>
    </row>
    <row r="160" spans="1:80" s="728" customFormat="1" ht="12.65" customHeight="1">
      <c r="A160" s="933"/>
      <c r="B160" s="934"/>
      <c r="C160" s="934"/>
      <c r="D160" s="934"/>
      <c r="E160" s="934"/>
      <c r="F160" s="935"/>
      <c r="G160" s="933"/>
      <c r="H160" s="935"/>
      <c r="I160" s="2956"/>
      <c r="J160" s="2957"/>
      <c r="K160" s="933" t="s">
        <v>2487</v>
      </c>
      <c r="L160" s="934"/>
      <c r="M160" s="934"/>
      <c r="N160" s="934"/>
      <c r="O160" s="927"/>
      <c r="P160" s="927"/>
      <c r="Q160" s="2794"/>
      <c r="R160" s="2795"/>
      <c r="S160" s="2795"/>
      <c r="T160" s="2795"/>
      <c r="U160" s="2795"/>
      <c r="V160" s="934" t="s">
        <v>1779</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2956"/>
      <c r="AX160" s="2957"/>
      <c r="AY160" s="933" t="s">
        <v>2487</v>
      </c>
      <c r="AZ160" s="934"/>
      <c r="BA160" s="934"/>
      <c r="BB160" s="934"/>
      <c r="BC160" s="927"/>
      <c r="BD160" s="927"/>
      <c r="BE160" s="2806">
        <v>2019</v>
      </c>
      <c r="BF160" s="2807"/>
      <c r="BG160" s="2807"/>
      <c r="BH160" s="2807"/>
      <c r="BI160" s="2807"/>
      <c r="BJ160" s="934" t="s">
        <v>1779</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5"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5"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5" customHeight="1">
      <c r="A163" s="2444" t="s">
        <v>2013</v>
      </c>
      <c r="B163" s="2444"/>
      <c r="C163" s="2444"/>
      <c r="D163" s="2444"/>
      <c r="E163" s="2444"/>
      <c r="F163" s="2444"/>
      <c r="G163" s="2444"/>
      <c r="H163" s="2444"/>
      <c r="I163" s="2444"/>
      <c r="J163" s="2444"/>
      <c r="K163" s="2444"/>
      <c r="L163" s="2444"/>
      <c r="M163" s="2444"/>
      <c r="N163" s="2444"/>
      <c r="O163" s="2444"/>
      <c r="P163" s="2444"/>
      <c r="Q163" s="2444"/>
      <c r="R163" s="2444"/>
      <c r="S163" s="2444"/>
      <c r="T163" s="2444"/>
      <c r="U163" s="2444"/>
      <c r="V163" s="2444"/>
      <c r="W163" s="2444"/>
      <c r="X163" s="2444"/>
      <c r="Y163" s="2444"/>
      <c r="Z163" s="2444"/>
      <c r="AA163" s="2444"/>
      <c r="AB163" s="2444"/>
      <c r="AC163" s="2444"/>
      <c r="AD163" s="2444"/>
      <c r="AE163" s="2444"/>
      <c r="AF163" s="2444"/>
      <c r="AG163" s="2444"/>
      <c r="AH163" s="2444"/>
      <c r="AI163" s="2444"/>
      <c r="AJ163" s="2444"/>
      <c r="AK163" s="2444"/>
      <c r="AL163" s="2444"/>
      <c r="AM163" s="2444"/>
      <c r="AN163" s="2444"/>
      <c r="AO163" s="2444" t="s">
        <v>2013</v>
      </c>
      <c r="AP163" s="2444"/>
      <c r="AQ163" s="2444"/>
      <c r="AR163" s="2444"/>
      <c r="AS163" s="2444"/>
      <c r="AT163" s="2444"/>
      <c r="AU163" s="2444"/>
      <c r="AV163" s="2444"/>
      <c r="AW163" s="2444"/>
      <c r="AX163" s="2444"/>
      <c r="AY163" s="2444"/>
      <c r="AZ163" s="2444"/>
      <c r="BA163" s="2444"/>
      <c r="BB163" s="2444"/>
      <c r="BC163" s="2444"/>
      <c r="BD163" s="2444"/>
      <c r="BE163" s="2444"/>
      <c r="BF163" s="2444"/>
      <c r="BG163" s="2444"/>
      <c r="BH163" s="2444"/>
      <c r="BI163" s="2444"/>
      <c r="BJ163" s="2444"/>
      <c r="BK163" s="2444"/>
      <c r="BL163" s="2444"/>
      <c r="BM163" s="2444"/>
      <c r="BN163" s="2444"/>
      <c r="BO163" s="2444"/>
      <c r="BP163" s="2444"/>
      <c r="BQ163" s="2444"/>
      <c r="BR163" s="2444"/>
      <c r="BS163" s="2444"/>
      <c r="BT163" s="2444"/>
      <c r="BU163" s="2444"/>
      <c r="BV163" s="2444"/>
      <c r="BW163" s="2444"/>
      <c r="BX163" s="2444"/>
      <c r="BY163" s="2444"/>
      <c r="BZ163" s="2444"/>
      <c r="CA163" s="2444"/>
      <c r="CB163" s="2444"/>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445"/>
      <c r="B164" s="2445"/>
      <c r="C164" s="2445"/>
      <c r="D164" s="2445"/>
      <c r="E164" s="2445"/>
      <c r="F164" s="2445"/>
      <c r="G164" s="2445"/>
      <c r="H164" s="2445"/>
      <c r="I164" s="2445"/>
      <c r="J164" s="2445"/>
      <c r="K164" s="2445"/>
      <c r="L164" s="2445"/>
      <c r="M164" s="2445"/>
      <c r="N164" s="2445"/>
      <c r="O164" s="2445"/>
      <c r="P164" s="2445"/>
      <c r="Q164" s="2445"/>
      <c r="R164" s="2445"/>
      <c r="S164" s="2445"/>
      <c r="T164" s="2445"/>
      <c r="U164" s="2445"/>
      <c r="V164" s="2445"/>
      <c r="W164" s="2445"/>
      <c r="X164" s="2445"/>
      <c r="Y164" s="2445"/>
      <c r="Z164" s="2445"/>
      <c r="AA164" s="2445"/>
      <c r="AB164" s="2445"/>
      <c r="AC164" s="2445"/>
      <c r="AD164" s="2445"/>
      <c r="AE164" s="2445"/>
      <c r="AF164" s="2445"/>
      <c r="AG164" s="2445"/>
      <c r="AH164" s="2445"/>
      <c r="AI164" s="2445"/>
      <c r="AJ164" s="2445"/>
      <c r="AK164" s="2445"/>
      <c r="AL164" s="2445"/>
      <c r="AM164" s="2445"/>
      <c r="AN164" s="2445"/>
      <c r="AO164" s="2445"/>
      <c r="AP164" s="2445"/>
      <c r="AQ164" s="2445"/>
      <c r="AR164" s="2445"/>
      <c r="AS164" s="2445"/>
      <c r="AT164" s="2445"/>
      <c r="AU164" s="2445"/>
      <c r="AV164" s="2445"/>
      <c r="AW164" s="2445"/>
      <c r="AX164" s="2445"/>
      <c r="AY164" s="2445"/>
      <c r="AZ164" s="2445"/>
      <c r="BA164" s="2445"/>
      <c r="BB164" s="2445"/>
      <c r="BC164" s="2445"/>
      <c r="BD164" s="2445"/>
      <c r="BE164" s="2445"/>
      <c r="BF164" s="2445"/>
      <c r="BG164" s="2445"/>
      <c r="BH164" s="2445"/>
      <c r="BI164" s="2445"/>
      <c r="BJ164" s="2445"/>
      <c r="BK164" s="2445"/>
      <c r="BL164" s="2445"/>
      <c r="BM164" s="2445"/>
      <c r="BN164" s="2445"/>
      <c r="BO164" s="2445"/>
      <c r="BP164" s="2445"/>
      <c r="BQ164" s="2445"/>
      <c r="BR164" s="2445"/>
      <c r="BS164" s="2445"/>
      <c r="BT164" s="2445"/>
      <c r="BU164" s="2445"/>
      <c r="BV164" s="2445"/>
      <c r="BW164" s="2445"/>
      <c r="BX164" s="2445"/>
      <c r="BY164" s="2445"/>
      <c r="BZ164" s="2445"/>
      <c r="CA164" s="2445"/>
      <c r="CB164" s="2445"/>
    </row>
    <row r="165" spans="1:163" s="720" customFormat="1" ht="12.75" customHeight="1">
      <c r="A165" s="2965" t="s">
        <v>2065</v>
      </c>
      <c r="B165" s="2966"/>
      <c r="C165" s="2966"/>
      <c r="D165" s="2966"/>
      <c r="E165" s="2966"/>
      <c r="F165" s="2967"/>
      <c r="G165" s="725" t="s">
        <v>1823</v>
      </c>
      <c r="H165" s="726" t="s">
        <v>2066</v>
      </c>
      <c r="I165" s="726"/>
      <c r="J165" s="726"/>
      <c r="K165" s="726"/>
      <c r="L165" s="726"/>
      <c r="M165" s="726"/>
      <c r="N165" s="726" t="s">
        <v>1823</v>
      </c>
      <c r="O165" s="726" t="s">
        <v>2067</v>
      </c>
      <c r="P165" s="726"/>
      <c r="Q165" s="726"/>
      <c r="R165" s="726"/>
      <c r="S165" s="726"/>
      <c r="T165" s="726"/>
      <c r="U165" s="726"/>
      <c r="V165" s="726" t="s">
        <v>1823</v>
      </c>
      <c r="W165" s="726" t="s">
        <v>2054</v>
      </c>
      <c r="X165" s="726"/>
      <c r="Y165" s="726"/>
      <c r="Z165" s="2991"/>
      <c r="AA165" s="2991"/>
      <c r="AB165" s="2991"/>
      <c r="AC165" s="2991"/>
      <c r="AD165" s="2991"/>
      <c r="AE165" s="2991"/>
      <c r="AF165" s="2991"/>
      <c r="AG165" s="2991"/>
      <c r="AH165" s="2991"/>
      <c r="AI165" s="2991"/>
      <c r="AJ165" s="2991"/>
      <c r="AK165" s="2991"/>
      <c r="AL165" s="2991"/>
      <c r="AM165" s="2991"/>
      <c r="AN165" s="727" t="s">
        <v>1781</v>
      </c>
      <c r="AO165" s="2965" t="s">
        <v>2065</v>
      </c>
      <c r="AP165" s="2966"/>
      <c r="AQ165" s="2966"/>
      <c r="AR165" s="2966"/>
      <c r="AS165" s="2966"/>
      <c r="AT165" s="2967"/>
      <c r="AU165" s="764" t="s">
        <v>427</v>
      </c>
      <c r="AV165" s="726" t="s">
        <v>2066</v>
      </c>
      <c r="AW165" s="726"/>
      <c r="AX165" s="726"/>
      <c r="AY165" s="726"/>
      <c r="AZ165" s="726"/>
      <c r="BA165" s="726"/>
      <c r="BB165" s="726" t="s">
        <v>1823</v>
      </c>
      <c r="BC165" s="726" t="s">
        <v>2067</v>
      </c>
      <c r="BD165" s="726"/>
      <c r="BE165" s="726"/>
      <c r="BF165" s="726"/>
      <c r="BG165" s="726"/>
      <c r="BH165" s="726"/>
      <c r="BI165" s="726"/>
      <c r="BJ165" s="726" t="s">
        <v>1823</v>
      </c>
      <c r="BK165" s="726" t="s">
        <v>2054</v>
      </c>
      <c r="BL165" s="726"/>
      <c r="BM165" s="726"/>
      <c r="BN165" s="2991"/>
      <c r="BO165" s="2991"/>
      <c r="BP165" s="2991"/>
      <c r="BQ165" s="2991"/>
      <c r="BR165" s="2991"/>
      <c r="BS165" s="2991"/>
      <c r="BT165" s="2991"/>
      <c r="BU165" s="2991"/>
      <c r="BV165" s="2991"/>
      <c r="BW165" s="2991"/>
      <c r="BX165" s="2991"/>
      <c r="BY165" s="2991"/>
      <c r="BZ165" s="2991"/>
      <c r="CA165" s="2991"/>
      <c r="CB165" s="727" t="s">
        <v>1781</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5" customHeight="1">
      <c r="A166" s="2970"/>
      <c r="B166" s="2971"/>
      <c r="C166" s="2971"/>
      <c r="D166" s="2971"/>
      <c r="E166" s="2971"/>
      <c r="F166" s="2972"/>
      <c r="G166" s="730"/>
      <c r="H166" s="730" t="s">
        <v>2068</v>
      </c>
      <c r="I166" s="730"/>
      <c r="J166" s="2992"/>
      <c r="K166" s="2992"/>
      <c r="L166" s="2992"/>
      <c r="M166" s="2992"/>
      <c r="N166" s="730" t="s">
        <v>2069</v>
      </c>
      <c r="O166" s="730" t="s">
        <v>2070</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2970"/>
      <c r="AP166" s="2971"/>
      <c r="AQ166" s="2971"/>
      <c r="AR166" s="2971"/>
      <c r="AS166" s="2971"/>
      <c r="AT166" s="2972"/>
      <c r="AU166" s="730"/>
      <c r="AV166" s="730" t="s">
        <v>2068</v>
      </c>
      <c r="AW166" s="730"/>
      <c r="AX166" s="3013">
        <v>6</v>
      </c>
      <c r="AY166" s="3013"/>
      <c r="AZ166" s="3013"/>
      <c r="BA166" s="3013"/>
      <c r="BB166" s="730" t="s">
        <v>2069</v>
      </c>
      <c r="BC166" s="730" t="s">
        <v>2070</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5" customHeight="1">
      <c r="A167" s="2965" t="s">
        <v>2064</v>
      </c>
      <c r="B167" s="2966"/>
      <c r="C167" s="2966"/>
      <c r="D167" s="2966"/>
      <c r="E167" s="2966"/>
      <c r="F167" s="2967"/>
      <c r="G167" s="726" t="s">
        <v>1823</v>
      </c>
      <c r="H167" s="726" t="s">
        <v>2071</v>
      </c>
      <c r="I167" s="753"/>
      <c r="J167" s="759" t="s">
        <v>1780</v>
      </c>
      <c r="K167" s="753" t="s">
        <v>1823</v>
      </c>
      <c r="L167" s="753" t="s">
        <v>2072</v>
      </c>
      <c r="M167" s="753"/>
      <c r="N167" s="753"/>
      <c r="O167" s="753"/>
      <c r="P167" s="753"/>
      <c r="Q167" s="753"/>
      <c r="R167" s="753" t="s">
        <v>1823</v>
      </c>
      <c r="S167" s="753" t="s">
        <v>1836</v>
      </c>
      <c r="T167" s="753"/>
      <c r="U167" s="753"/>
      <c r="V167" s="759" t="s">
        <v>1781</v>
      </c>
      <c r="W167" s="753" t="s">
        <v>1823</v>
      </c>
      <c r="X167" s="753" t="s">
        <v>2073</v>
      </c>
      <c r="Y167" s="753"/>
      <c r="Z167" s="753" t="s">
        <v>2039</v>
      </c>
      <c r="AA167" s="753"/>
      <c r="AB167" s="753"/>
      <c r="AC167" s="2998"/>
      <c r="AD167" s="2998"/>
      <c r="AE167" s="2998"/>
      <c r="AF167" s="2998"/>
      <c r="AG167" s="2998"/>
      <c r="AH167" s="2998"/>
      <c r="AI167" s="2998"/>
      <c r="AJ167" s="2998"/>
      <c r="AK167" s="2998"/>
      <c r="AL167" s="2998"/>
      <c r="AM167" s="2998"/>
      <c r="AN167" s="754" t="s">
        <v>1781</v>
      </c>
      <c r="AO167" s="2965" t="s">
        <v>2064</v>
      </c>
      <c r="AP167" s="2966"/>
      <c r="AQ167" s="2966"/>
      <c r="AR167" s="2966"/>
      <c r="AS167" s="2966"/>
      <c r="AT167" s="2967"/>
      <c r="AU167" s="762" t="s">
        <v>427</v>
      </c>
      <c r="AV167" s="726" t="s">
        <v>2071</v>
      </c>
      <c r="AW167" s="753"/>
      <c r="AX167" s="759" t="s">
        <v>1780</v>
      </c>
      <c r="AY167" s="763" t="s">
        <v>427</v>
      </c>
      <c r="AZ167" s="753" t="s">
        <v>2072</v>
      </c>
      <c r="BA167" s="753"/>
      <c r="BB167" s="753"/>
      <c r="BC167" s="753"/>
      <c r="BD167" s="753"/>
      <c r="BE167" s="753"/>
      <c r="BF167" s="753" t="s">
        <v>1823</v>
      </c>
      <c r="BG167" s="753" t="s">
        <v>1836</v>
      </c>
      <c r="BH167" s="753"/>
      <c r="BI167" s="753"/>
      <c r="BJ167" s="759" t="s">
        <v>1781</v>
      </c>
      <c r="BK167" s="753" t="s">
        <v>1823</v>
      </c>
      <c r="BL167" s="753" t="s">
        <v>2073</v>
      </c>
      <c r="BM167" s="753"/>
      <c r="BN167" s="753" t="s">
        <v>2039</v>
      </c>
      <c r="BO167" s="753"/>
      <c r="BP167" s="753"/>
      <c r="BQ167" s="2998"/>
      <c r="BR167" s="2998"/>
      <c r="BS167" s="2998"/>
      <c r="BT167" s="2998"/>
      <c r="BU167" s="2998"/>
      <c r="BV167" s="2998"/>
      <c r="BW167" s="2998"/>
      <c r="BX167" s="2998"/>
      <c r="BY167" s="2998"/>
      <c r="BZ167" s="2998"/>
      <c r="CA167" s="2998"/>
      <c r="CB167" s="754" t="s">
        <v>1781</v>
      </c>
    </row>
    <row r="168" spans="1:163" s="722" customFormat="1" ht="12.65" customHeight="1">
      <c r="A168" s="2970"/>
      <c r="B168" s="2971"/>
      <c r="C168" s="2971"/>
      <c r="D168" s="2971"/>
      <c r="E168" s="2971"/>
      <c r="F168" s="2972"/>
      <c r="G168" s="730" t="s">
        <v>1823</v>
      </c>
      <c r="H168" s="730" t="s">
        <v>1836</v>
      </c>
      <c r="I168" s="755"/>
      <c r="J168" s="755"/>
      <c r="K168" s="760" t="s">
        <v>1780</v>
      </c>
      <c r="L168" s="2975"/>
      <c r="M168" s="2975"/>
      <c r="N168" s="2975"/>
      <c r="O168" s="2975"/>
      <c r="P168" s="2975"/>
      <c r="Q168" s="2975"/>
      <c r="R168" s="2975"/>
      <c r="S168" s="2975"/>
      <c r="T168" s="2975"/>
      <c r="U168" s="2975"/>
      <c r="V168" s="2975"/>
      <c r="W168" s="2975"/>
      <c r="X168" s="2975"/>
      <c r="Y168" s="2975"/>
      <c r="Z168" s="2975"/>
      <c r="AA168" s="2975"/>
      <c r="AB168" s="760" t="s">
        <v>1781</v>
      </c>
      <c r="AC168" s="755"/>
      <c r="AD168" s="755" t="s">
        <v>2074</v>
      </c>
      <c r="AE168" s="755"/>
      <c r="AF168" s="755"/>
      <c r="AG168" s="755"/>
      <c r="AH168" s="755"/>
      <c r="AI168" s="755"/>
      <c r="AJ168" s="755"/>
      <c r="AK168" s="755"/>
      <c r="AL168" s="755"/>
      <c r="AM168" s="755"/>
      <c r="AN168" s="756"/>
      <c r="AO168" s="2970"/>
      <c r="AP168" s="2971"/>
      <c r="AQ168" s="2971"/>
      <c r="AR168" s="2971"/>
      <c r="AS168" s="2971"/>
      <c r="AT168" s="2972"/>
      <c r="AU168" s="730" t="s">
        <v>1823</v>
      </c>
      <c r="AV168" s="730" t="s">
        <v>1836</v>
      </c>
      <c r="AW168" s="755"/>
      <c r="AX168" s="755"/>
      <c r="AY168" s="760" t="s">
        <v>1780</v>
      </c>
      <c r="AZ168" s="2975"/>
      <c r="BA168" s="2975"/>
      <c r="BB168" s="2975"/>
      <c r="BC168" s="2975"/>
      <c r="BD168" s="2975"/>
      <c r="BE168" s="2975"/>
      <c r="BF168" s="2975"/>
      <c r="BG168" s="2975"/>
      <c r="BH168" s="2975"/>
      <c r="BI168" s="2975"/>
      <c r="BJ168" s="2975"/>
      <c r="BK168" s="2975"/>
      <c r="BL168" s="2975"/>
      <c r="BM168" s="2975"/>
      <c r="BN168" s="2975"/>
      <c r="BO168" s="2975"/>
      <c r="BP168" s="760" t="s">
        <v>1781</v>
      </c>
      <c r="BQ168" s="755"/>
      <c r="BR168" s="755" t="s">
        <v>2074</v>
      </c>
      <c r="BS168" s="755"/>
      <c r="BT168" s="755"/>
      <c r="BU168" s="755"/>
      <c r="BV168" s="755"/>
      <c r="BW168" s="755"/>
      <c r="BX168" s="755"/>
      <c r="BY168" s="755"/>
      <c r="BZ168" s="755"/>
      <c r="CA168" s="755"/>
      <c r="CB168" s="756"/>
    </row>
    <row r="169" spans="1:163" s="722" customFormat="1" ht="12.65" customHeight="1">
      <c r="A169" s="2965" t="s">
        <v>2063</v>
      </c>
      <c r="B169" s="2966"/>
      <c r="C169" s="2966"/>
      <c r="D169" s="2966"/>
      <c r="E169" s="2966"/>
      <c r="F169" s="2967"/>
      <c r="G169" s="2976"/>
      <c r="H169" s="2977"/>
      <c r="I169" s="2977"/>
      <c r="J169" s="2977"/>
      <c r="K169" s="2977"/>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c r="AG169" s="2977"/>
      <c r="AH169" s="2977"/>
      <c r="AI169" s="2977"/>
      <c r="AJ169" s="2977"/>
      <c r="AK169" s="2977"/>
      <c r="AL169" s="2977"/>
      <c r="AM169" s="2977"/>
      <c r="AN169" s="2978"/>
      <c r="AO169" s="2965" t="s">
        <v>2063</v>
      </c>
      <c r="AP169" s="2966"/>
      <c r="AQ169" s="2966"/>
      <c r="AR169" s="2966"/>
      <c r="AS169" s="2966"/>
      <c r="AT169" s="2967"/>
      <c r="AU169" s="2976"/>
      <c r="AV169" s="2977"/>
      <c r="AW169" s="2977"/>
      <c r="AX169" s="2977"/>
      <c r="AY169" s="2977"/>
      <c r="AZ169" s="2977"/>
      <c r="BA169" s="2977"/>
      <c r="BB169" s="2977"/>
      <c r="BC169" s="2977"/>
      <c r="BD169" s="2977"/>
      <c r="BE169" s="2977"/>
      <c r="BF169" s="2977"/>
      <c r="BG169" s="2977"/>
      <c r="BH169" s="2977"/>
      <c r="BI169" s="2977"/>
      <c r="BJ169" s="2977"/>
      <c r="BK169" s="2977"/>
      <c r="BL169" s="2977"/>
      <c r="BM169" s="2977"/>
      <c r="BN169" s="2977"/>
      <c r="BO169" s="2977"/>
      <c r="BP169" s="2977"/>
      <c r="BQ169" s="2977"/>
      <c r="BR169" s="2977"/>
      <c r="BS169" s="2977"/>
      <c r="BT169" s="2977"/>
      <c r="BU169" s="2977"/>
      <c r="BV169" s="2977"/>
      <c r="BW169" s="2977"/>
      <c r="BX169" s="2977"/>
      <c r="BY169" s="2977"/>
      <c r="BZ169" s="2977"/>
      <c r="CA169" s="2977"/>
      <c r="CB169" s="2978"/>
    </row>
    <row r="170" spans="1:163" s="722" customFormat="1" ht="12.65" customHeight="1">
      <c r="A170" s="2970"/>
      <c r="B170" s="2971"/>
      <c r="C170" s="2971"/>
      <c r="D170" s="2971"/>
      <c r="E170" s="2971"/>
      <c r="F170" s="2972"/>
      <c r="G170" s="2979"/>
      <c r="H170" s="2980"/>
      <c r="I170" s="2980"/>
      <c r="J170" s="2980"/>
      <c r="K170" s="2980"/>
      <c r="L170" s="2980"/>
      <c r="M170" s="2980"/>
      <c r="N170" s="2980"/>
      <c r="O170" s="2980"/>
      <c r="P170" s="2980"/>
      <c r="Q170" s="2980"/>
      <c r="R170" s="2980"/>
      <c r="S170" s="2980"/>
      <c r="T170" s="2980"/>
      <c r="U170" s="2980"/>
      <c r="V170" s="2980"/>
      <c r="W170" s="2980"/>
      <c r="X170" s="2980"/>
      <c r="Y170" s="2980"/>
      <c r="Z170" s="2980"/>
      <c r="AA170" s="2980"/>
      <c r="AB170" s="2980"/>
      <c r="AC170" s="2980"/>
      <c r="AD170" s="2980"/>
      <c r="AE170" s="2980"/>
      <c r="AF170" s="2980"/>
      <c r="AG170" s="2980"/>
      <c r="AH170" s="2980"/>
      <c r="AI170" s="2980"/>
      <c r="AJ170" s="2980"/>
      <c r="AK170" s="2980"/>
      <c r="AL170" s="2980"/>
      <c r="AM170" s="2980"/>
      <c r="AN170" s="2981"/>
      <c r="AO170" s="2970"/>
      <c r="AP170" s="2971"/>
      <c r="AQ170" s="2971"/>
      <c r="AR170" s="2971"/>
      <c r="AS170" s="2971"/>
      <c r="AT170" s="2972"/>
      <c r="AU170" s="2979"/>
      <c r="AV170" s="2980"/>
      <c r="AW170" s="2980"/>
      <c r="AX170" s="2980"/>
      <c r="AY170" s="2980"/>
      <c r="AZ170" s="2980"/>
      <c r="BA170" s="2980"/>
      <c r="BB170" s="2980"/>
      <c r="BC170" s="2980"/>
      <c r="BD170" s="2980"/>
      <c r="BE170" s="2980"/>
      <c r="BF170" s="2980"/>
      <c r="BG170" s="2980"/>
      <c r="BH170" s="2980"/>
      <c r="BI170" s="2980"/>
      <c r="BJ170" s="2980"/>
      <c r="BK170" s="2980"/>
      <c r="BL170" s="2980"/>
      <c r="BM170" s="2980"/>
      <c r="BN170" s="2980"/>
      <c r="BO170" s="2980"/>
      <c r="BP170" s="2980"/>
      <c r="BQ170" s="2980"/>
      <c r="BR170" s="2980"/>
      <c r="BS170" s="2980"/>
      <c r="BT170" s="2980"/>
      <c r="BU170" s="2980"/>
      <c r="BV170" s="2980"/>
      <c r="BW170" s="2980"/>
      <c r="BX170" s="2980"/>
      <c r="BY170" s="2980"/>
      <c r="BZ170" s="2980"/>
      <c r="CA170" s="2980"/>
      <c r="CB170" s="2981"/>
    </row>
    <row r="171" spans="1:163" s="722" customFormat="1" ht="12.65"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5"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5" customHeight="1">
      <c r="A173" s="2444" t="s">
        <v>2014</v>
      </c>
      <c r="B173" s="2444"/>
      <c r="C173" s="2444"/>
      <c r="D173" s="2444"/>
      <c r="E173" s="2444"/>
      <c r="F173" s="2444"/>
      <c r="G173" s="2444"/>
      <c r="H173" s="2444"/>
      <c r="I173" s="2444"/>
      <c r="J173" s="2444"/>
      <c r="K173" s="2444"/>
      <c r="L173" s="2444"/>
      <c r="M173" s="2444"/>
      <c r="N173" s="2444"/>
      <c r="O173" s="2444"/>
      <c r="P173" s="2444"/>
      <c r="Q173" s="2444"/>
      <c r="R173" s="2444"/>
      <c r="S173" s="2444"/>
      <c r="T173" s="2444"/>
      <c r="U173" s="2444"/>
      <c r="V173" s="2444"/>
      <c r="W173" s="2444"/>
      <c r="X173" s="2444"/>
      <c r="Y173" s="2444"/>
      <c r="Z173" s="2444"/>
      <c r="AA173" s="2444"/>
      <c r="AB173" s="2444"/>
      <c r="AC173" s="2444"/>
      <c r="AD173" s="2444"/>
      <c r="AE173" s="2444"/>
      <c r="AF173" s="2444"/>
      <c r="AG173" s="2444"/>
      <c r="AH173" s="2444"/>
      <c r="AI173" s="2444"/>
      <c r="AJ173" s="2444"/>
      <c r="AK173" s="2444"/>
      <c r="AL173" s="2444"/>
      <c r="AM173" s="2444"/>
      <c r="AN173" s="2444"/>
      <c r="AO173" s="2444" t="s">
        <v>2014</v>
      </c>
      <c r="AP173" s="2444"/>
      <c r="AQ173" s="2444"/>
      <c r="AR173" s="2444"/>
      <c r="AS173" s="2444"/>
      <c r="AT173" s="2444"/>
      <c r="AU173" s="2444"/>
      <c r="AV173" s="2444"/>
      <c r="AW173" s="2444"/>
      <c r="AX173" s="2444"/>
      <c r="AY173" s="2444"/>
      <c r="AZ173" s="2444"/>
      <c r="BA173" s="2444"/>
      <c r="BB173" s="2444"/>
      <c r="BC173" s="2444"/>
      <c r="BD173" s="2444"/>
      <c r="BE173" s="2444"/>
      <c r="BF173" s="2444"/>
      <c r="BG173" s="2444"/>
      <c r="BH173" s="2444"/>
      <c r="BI173" s="2444"/>
      <c r="BJ173" s="2444"/>
      <c r="BK173" s="2444"/>
      <c r="BL173" s="2444"/>
      <c r="BM173" s="2444"/>
      <c r="BN173" s="2444"/>
      <c r="BO173" s="2444"/>
      <c r="BP173" s="2444"/>
      <c r="BQ173" s="2444"/>
      <c r="BR173" s="2444"/>
      <c r="BS173" s="2444"/>
      <c r="BT173" s="2444"/>
      <c r="BU173" s="2444"/>
      <c r="BV173" s="2444"/>
      <c r="BW173" s="2444"/>
      <c r="BX173" s="2444"/>
      <c r="BY173" s="2444"/>
      <c r="BZ173" s="2444"/>
      <c r="CA173" s="2444"/>
      <c r="CB173" s="2444"/>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5" customHeight="1">
      <c r="A174" s="2444"/>
      <c r="B174" s="2444"/>
      <c r="C174" s="2444"/>
      <c r="D174" s="2444"/>
      <c r="E174" s="2444"/>
      <c r="F174" s="2444"/>
      <c r="G174" s="2444"/>
      <c r="H174" s="2444"/>
      <c r="I174" s="2444"/>
      <c r="J174" s="2444"/>
      <c r="K174" s="2444"/>
      <c r="L174" s="2444"/>
      <c r="M174" s="2444"/>
      <c r="N174" s="2444"/>
      <c r="O174" s="2444"/>
      <c r="P174" s="2444"/>
      <c r="Q174" s="2444"/>
      <c r="R174" s="2444"/>
      <c r="S174" s="2444"/>
      <c r="T174" s="2444"/>
      <c r="U174" s="2444"/>
      <c r="V174" s="2444"/>
      <c r="W174" s="2444"/>
      <c r="X174" s="2444"/>
      <c r="Y174" s="2444"/>
      <c r="Z174" s="2444"/>
      <c r="AA174" s="2444"/>
      <c r="AB174" s="2444"/>
      <c r="AC174" s="2444"/>
      <c r="AD174" s="2444"/>
      <c r="AE174" s="2444"/>
      <c r="AF174" s="2444"/>
      <c r="AG174" s="2444"/>
      <c r="AH174" s="2444"/>
      <c r="AI174" s="2444"/>
      <c r="AJ174" s="2444"/>
      <c r="AK174" s="2444"/>
      <c r="AL174" s="2444"/>
      <c r="AM174" s="2444"/>
      <c r="AN174" s="2444"/>
      <c r="AO174" s="2444"/>
      <c r="AP174" s="2444"/>
      <c r="AQ174" s="2444"/>
      <c r="AR174" s="2444"/>
      <c r="AS174" s="2444"/>
      <c r="AT174" s="2444"/>
      <c r="AU174" s="2444"/>
      <c r="AV174" s="2444"/>
      <c r="AW174" s="2444"/>
      <c r="AX174" s="2444"/>
      <c r="AY174" s="2444"/>
      <c r="AZ174" s="2444"/>
      <c r="BA174" s="2444"/>
      <c r="BB174" s="2444"/>
      <c r="BC174" s="2444"/>
      <c r="BD174" s="2444"/>
      <c r="BE174" s="2444"/>
      <c r="BF174" s="2444"/>
      <c r="BG174" s="2444"/>
      <c r="BH174" s="2444"/>
      <c r="BI174" s="2444"/>
      <c r="BJ174" s="2444"/>
      <c r="BK174" s="2444"/>
      <c r="BL174" s="2444"/>
      <c r="BM174" s="2444"/>
      <c r="BN174" s="2444"/>
      <c r="BO174" s="2444"/>
      <c r="BP174" s="2444"/>
      <c r="BQ174" s="2444"/>
      <c r="BR174" s="2444"/>
      <c r="BS174" s="2444"/>
      <c r="BT174" s="2444"/>
      <c r="BU174" s="2444"/>
      <c r="BV174" s="2444"/>
      <c r="BW174" s="2444"/>
      <c r="BX174" s="2444"/>
      <c r="BY174" s="2444"/>
      <c r="BZ174" s="2444"/>
      <c r="CA174" s="2444"/>
      <c r="CB174" s="2444"/>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5" customHeight="1">
      <c r="A175" s="2958">
        <v>1</v>
      </c>
      <c r="B175" s="2959"/>
      <c r="C175" s="2965" t="s">
        <v>2075</v>
      </c>
      <c r="D175" s="2966"/>
      <c r="E175" s="2966"/>
      <c r="F175" s="2966"/>
      <c r="G175" s="2966"/>
      <c r="H175" s="2966"/>
      <c r="I175" s="2966"/>
      <c r="J175" s="2966"/>
      <c r="K175" s="2966"/>
      <c r="L175" s="2966"/>
      <c r="M175" s="2966"/>
      <c r="N175" s="2966"/>
      <c r="O175" s="2967"/>
      <c r="P175" s="749" t="s">
        <v>1823</v>
      </c>
      <c r="Q175" s="726" t="s">
        <v>2078</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2958">
        <v>1</v>
      </c>
      <c r="AP175" s="2959"/>
      <c r="AQ175" s="2965" t="s">
        <v>2075</v>
      </c>
      <c r="AR175" s="2966"/>
      <c r="AS175" s="2966"/>
      <c r="AT175" s="2966"/>
      <c r="AU175" s="2966"/>
      <c r="AV175" s="2966"/>
      <c r="AW175" s="2966"/>
      <c r="AX175" s="2966"/>
      <c r="AY175" s="2966"/>
      <c r="AZ175" s="2966"/>
      <c r="BA175" s="2966"/>
      <c r="BB175" s="2966"/>
      <c r="BC175" s="2967"/>
      <c r="BD175" s="761" t="s">
        <v>427</v>
      </c>
      <c r="BE175" s="726" t="s">
        <v>2078</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5" customHeight="1">
      <c r="A176" s="2960"/>
      <c r="B176" s="2961"/>
      <c r="C176" s="2968"/>
      <c r="D176" s="2814"/>
      <c r="E176" s="2814"/>
      <c r="F176" s="2814"/>
      <c r="G176" s="2814"/>
      <c r="H176" s="2814"/>
      <c r="I176" s="2814"/>
      <c r="J176" s="2814"/>
      <c r="K176" s="2814"/>
      <c r="L176" s="2814"/>
      <c r="M176" s="2814"/>
      <c r="N176" s="2814"/>
      <c r="O176" s="2969"/>
      <c r="P176" s="724" t="s">
        <v>1823</v>
      </c>
      <c r="Q176" s="724" t="s">
        <v>2079</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2960"/>
      <c r="AP176" s="2961"/>
      <c r="AQ176" s="2968"/>
      <c r="AR176" s="2814"/>
      <c r="AS176" s="2814"/>
      <c r="AT176" s="2814"/>
      <c r="AU176" s="2814"/>
      <c r="AV176" s="2814"/>
      <c r="AW176" s="2814"/>
      <c r="AX176" s="2814"/>
      <c r="AY176" s="2814"/>
      <c r="AZ176" s="2814"/>
      <c r="BA176" s="2814"/>
      <c r="BB176" s="2814"/>
      <c r="BC176" s="2969"/>
      <c r="BD176" s="724" t="s">
        <v>1823</v>
      </c>
      <c r="BE176" s="724" t="s">
        <v>2079</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5" customHeight="1">
      <c r="A177" s="2962"/>
      <c r="B177" s="2963"/>
      <c r="C177" s="2970"/>
      <c r="D177" s="2971"/>
      <c r="E177" s="2971"/>
      <c r="F177" s="2971"/>
      <c r="G177" s="2971"/>
      <c r="H177" s="2971"/>
      <c r="I177" s="2971"/>
      <c r="J177" s="2971"/>
      <c r="K177" s="2971"/>
      <c r="L177" s="2971"/>
      <c r="M177" s="2971"/>
      <c r="N177" s="2971"/>
      <c r="O177" s="2972"/>
      <c r="P177" s="730"/>
      <c r="Q177" s="730" t="s">
        <v>2080</v>
      </c>
      <c r="R177" s="730"/>
      <c r="S177" s="730"/>
      <c r="T177" s="2973"/>
      <c r="U177" s="2973"/>
      <c r="V177" s="2973"/>
      <c r="W177" s="2973"/>
      <c r="X177" s="2973"/>
      <c r="Y177" s="2973"/>
      <c r="Z177" s="2973"/>
      <c r="AA177" s="2973"/>
      <c r="AB177" s="2973"/>
      <c r="AC177" s="2973"/>
      <c r="AD177" s="2973"/>
      <c r="AE177" s="2973"/>
      <c r="AF177" s="2973"/>
      <c r="AG177" s="2973"/>
      <c r="AH177" s="2973"/>
      <c r="AI177" s="2973"/>
      <c r="AJ177" s="2973"/>
      <c r="AK177" s="2973"/>
      <c r="AL177" s="2973"/>
      <c r="AM177" s="2973"/>
      <c r="AN177" s="731" t="s">
        <v>1781</v>
      </c>
      <c r="AO177" s="2962"/>
      <c r="AP177" s="2963"/>
      <c r="AQ177" s="2970"/>
      <c r="AR177" s="2971"/>
      <c r="AS177" s="2971"/>
      <c r="AT177" s="2971"/>
      <c r="AU177" s="2971"/>
      <c r="AV177" s="2971"/>
      <c r="AW177" s="2971"/>
      <c r="AX177" s="2971"/>
      <c r="AY177" s="2971"/>
      <c r="AZ177" s="2971"/>
      <c r="BA177" s="2971"/>
      <c r="BB177" s="2971"/>
      <c r="BC177" s="2972"/>
      <c r="BD177" s="730"/>
      <c r="BE177" s="730" t="s">
        <v>2080</v>
      </c>
      <c r="BF177" s="730"/>
      <c r="BG177" s="730"/>
      <c r="BH177" s="2973"/>
      <c r="BI177" s="2973"/>
      <c r="BJ177" s="2973"/>
      <c r="BK177" s="2973"/>
      <c r="BL177" s="2973"/>
      <c r="BM177" s="2973"/>
      <c r="BN177" s="2973"/>
      <c r="BO177" s="2973"/>
      <c r="BP177" s="2973"/>
      <c r="BQ177" s="2973"/>
      <c r="BR177" s="2973"/>
      <c r="BS177" s="2973"/>
      <c r="BT177" s="2973"/>
      <c r="BU177" s="2973"/>
      <c r="BV177" s="2973"/>
      <c r="BW177" s="2973"/>
      <c r="BX177" s="2973"/>
      <c r="BY177" s="2973"/>
      <c r="BZ177" s="2973"/>
      <c r="CA177" s="2973"/>
      <c r="CB177" s="731" t="s">
        <v>1781</v>
      </c>
    </row>
    <row r="178" spans="1:163" s="719" customFormat="1" ht="12.65" customHeight="1">
      <c r="A178" s="2958">
        <v>2</v>
      </c>
      <c r="B178" s="2959"/>
      <c r="C178" s="2965" t="s">
        <v>2076</v>
      </c>
      <c r="D178" s="2966"/>
      <c r="E178" s="2966"/>
      <c r="F178" s="2966"/>
      <c r="G178" s="2966"/>
      <c r="H178" s="2966"/>
      <c r="I178" s="2966"/>
      <c r="J178" s="2966"/>
      <c r="K178" s="2966"/>
      <c r="L178" s="2966"/>
      <c r="M178" s="2966"/>
      <c r="N178" s="2966"/>
      <c r="O178" s="2967"/>
      <c r="P178" s="726" t="s">
        <v>1823</v>
      </c>
      <c r="Q178" s="726" t="s">
        <v>2081</v>
      </c>
      <c r="R178" s="726"/>
      <c r="S178" s="726"/>
      <c r="T178" s="726" t="s">
        <v>2082</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2958">
        <v>2</v>
      </c>
      <c r="AP178" s="2959"/>
      <c r="AQ178" s="2965" t="s">
        <v>2076</v>
      </c>
      <c r="AR178" s="2966"/>
      <c r="AS178" s="2966"/>
      <c r="AT178" s="2966"/>
      <c r="AU178" s="2966"/>
      <c r="AV178" s="2966"/>
      <c r="AW178" s="2966"/>
      <c r="AX178" s="2966"/>
      <c r="AY178" s="2966"/>
      <c r="AZ178" s="2966"/>
      <c r="BA178" s="2966"/>
      <c r="BB178" s="2966"/>
      <c r="BC178" s="2967"/>
      <c r="BD178" s="762" t="s">
        <v>427</v>
      </c>
      <c r="BE178" s="726" t="s">
        <v>2081</v>
      </c>
      <c r="BF178" s="726"/>
      <c r="BG178" s="726"/>
      <c r="BH178" s="726" t="s">
        <v>2082</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5" customHeight="1">
      <c r="A179" s="2960"/>
      <c r="B179" s="2961"/>
      <c r="C179" s="2968"/>
      <c r="D179" s="2814"/>
      <c r="E179" s="2814"/>
      <c r="F179" s="2814"/>
      <c r="G179" s="2814"/>
      <c r="H179" s="2814"/>
      <c r="I179" s="2814"/>
      <c r="J179" s="2814"/>
      <c r="K179" s="2814"/>
      <c r="L179" s="2814"/>
      <c r="M179" s="2814"/>
      <c r="N179" s="2814"/>
      <c r="O179" s="2969"/>
      <c r="P179" s="724" t="s">
        <v>1823</v>
      </c>
      <c r="Q179" s="724" t="s">
        <v>1836</v>
      </c>
      <c r="R179" s="724"/>
      <c r="S179" s="724"/>
      <c r="T179" s="724" t="s">
        <v>1780</v>
      </c>
      <c r="U179" s="2974"/>
      <c r="V179" s="2974"/>
      <c r="W179" s="2974"/>
      <c r="X179" s="2974"/>
      <c r="Y179" s="2974"/>
      <c r="Z179" s="2974"/>
      <c r="AA179" s="2974"/>
      <c r="AB179" s="2974"/>
      <c r="AC179" s="2974"/>
      <c r="AD179" s="2974"/>
      <c r="AE179" s="2974"/>
      <c r="AF179" s="2974"/>
      <c r="AG179" s="2974"/>
      <c r="AH179" s="2974"/>
      <c r="AI179" s="2974"/>
      <c r="AJ179" s="2974"/>
      <c r="AK179" s="2974"/>
      <c r="AL179" s="2974"/>
      <c r="AM179" s="2974"/>
      <c r="AN179" s="740" t="s">
        <v>1781</v>
      </c>
      <c r="AO179" s="2960"/>
      <c r="AP179" s="2961"/>
      <c r="AQ179" s="2968"/>
      <c r="AR179" s="2814"/>
      <c r="AS179" s="2814"/>
      <c r="AT179" s="2814"/>
      <c r="AU179" s="2814"/>
      <c r="AV179" s="2814"/>
      <c r="AW179" s="2814"/>
      <c r="AX179" s="2814"/>
      <c r="AY179" s="2814"/>
      <c r="AZ179" s="2814"/>
      <c r="BA179" s="2814"/>
      <c r="BB179" s="2814"/>
      <c r="BC179" s="2969"/>
      <c r="BD179" s="724" t="s">
        <v>1823</v>
      </c>
      <c r="BE179" s="724" t="s">
        <v>1836</v>
      </c>
      <c r="BF179" s="724"/>
      <c r="BG179" s="724"/>
      <c r="BH179" s="724" t="s">
        <v>1780</v>
      </c>
      <c r="BI179" s="2800"/>
      <c r="BJ179" s="2800"/>
      <c r="BK179" s="2800"/>
      <c r="BL179" s="2800"/>
      <c r="BM179" s="2800"/>
      <c r="BN179" s="2800"/>
      <c r="BO179" s="2800"/>
      <c r="BP179" s="2800"/>
      <c r="BQ179" s="2800"/>
      <c r="BR179" s="2800"/>
      <c r="BS179" s="2800"/>
      <c r="BT179" s="2800"/>
      <c r="BU179" s="2800"/>
      <c r="BV179" s="2800"/>
      <c r="BW179" s="2800"/>
      <c r="BX179" s="2800"/>
      <c r="BY179" s="2800"/>
      <c r="BZ179" s="2800"/>
      <c r="CA179" s="2800"/>
      <c r="CB179" s="740" t="s">
        <v>1781</v>
      </c>
    </row>
    <row r="180" spans="1:163" s="719" customFormat="1" ht="12.65" customHeight="1">
      <c r="A180" s="2962"/>
      <c r="B180" s="2963"/>
      <c r="C180" s="2970"/>
      <c r="D180" s="2971"/>
      <c r="E180" s="2971"/>
      <c r="F180" s="2971"/>
      <c r="G180" s="2971"/>
      <c r="H180" s="2971"/>
      <c r="I180" s="2971"/>
      <c r="J180" s="2971"/>
      <c r="K180" s="2971"/>
      <c r="L180" s="2971"/>
      <c r="M180" s="2971"/>
      <c r="N180" s="2971"/>
      <c r="O180" s="2972"/>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2962"/>
      <c r="AP180" s="2963"/>
      <c r="AQ180" s="2970"/>
      <c r="AR180" s="2971"/>
      <c r="AS180" s="2971"/>
      <c r="AT180" s="2971"/>
      <c r="AU180" s="2971"/>
      <c r="AV180" s="2971"/>
      <c r="AW180" s="2971"/>
      <c r="AX180" s="2971"/>
      <c r="AY180" s="2971"/>
      <c r="AZ180" s="2971"/>
      <c r="BA180" s="2971"/>
      <c r="BB180" s="2971"/>
      <c r="BC180" s="2972"/>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5" customHeight="1">
      <c r="A181" s="2958">
        <v>3</v>
      </c>
      <c r="B181" s="2959"/>
      <c r="C181" s="2965" t="s">
        <v>2077</v>
      </c>
      <c r="D181" s="2966"/>
      <c r="E181" s="2966"/>
      <c r="F181" s="2966"/>
      <c r="G181" s="2966"/>
      <c r="H181" s="2966"/>
      <c r="I181" s="2966"/>
      <c r="J181" s="2966"/>
      <c r="K181" s="2966"/>
      <c r="L181" s="2966"/>
      <c r="M181" s="2966"/>
      <c r="N181" s="2966"/>
      <c r="O181" s="2967"/>
      <c r="P181" s="726" t="s">
        <v>1823</v>
      </c>
      <c r="Q181" s="726" t="s">
        <v>2083</v>
      </c>
      <c r="R181" s="726"/>
      <c r="S181" s="726"/>
      <c r="T181" s="726"/>
      <c r="U181" s="726"/>
      <c r="V181" s="726"/>
      <c r="W181" s="726" t="s">
        <v>1823</v>
      </c>
      <c r="X181" s="726" t="s">
        <v>2084</v>
      </c>
      <c r="Y181" s="726"/>
      <c r="Z181" s="726"/>
      <c r="AA181" s="726"/>
      <c r="AB181" s="726" t="s">
        <v>1823</v>
      </c>
      <c r="AC181" s="726" t="s">
        <v>2085</v>
      </c>
      <c r="AD181" s="726"/>
      <c r="AE181" s="726"/>
      <c r="AF181" s="726"/>
      <c r="AG181" s="726"/>
      <c r="AH181" s="726"/>
      <c r="AI181" s="726"/>
      <c r="AJ181" s="726"/>
      <c r="AK181" s="726"/>
      <c r="AL181" s="726"/>
      <c r="AM181" s="726"/>
      <c r="AN181" s="727"/>
      <c r="AO181" s="2958">
        <v>3</v>
      </c>
      <c r="AP181" s="2959"/>
      <c r="AQ181" s="2965" t="s">
        <v>2077</v>
      </c>
      <c r="AR181" s="2966"/>
      <c r="AS181" s="2966"/>
      <c r="AT181" s="2966"/>
      <c r="AU181" s="2966"/>
      <c r="AV181" s="2966"/>
      <c r="AW181" s="2966"/>
      <c r="AX181" s="2966"/>
      <c r="AY181" s="2966"/>
      <c r="AZ181" s="2966"/>
      <c r="BA181" s="2966"/>
      <c r="BB181" s="2966"/>
      <c r="BC181" s="2967"/>
      <c r="BD181" s="762" t="s">
        <v>427</v>
      </c>
      <c r="BE181" s="726" t="s">
        <v>2083</v>
      </c>
      <c r="BF181" s="726"/>
      <c r="BG181" s="726"/>
      <c r="BH181" s="726"/>
      <c r="BI181" s="726"/>
      <c r="BJ181" s="726"/>
      <c r="BK181" s="762" t="s">
        <v>427</v>
      </c>
      <c r="BL181" s="726" t="s">
        <v>2084</v>
      </c>
      <c r="BM181" s="726"/>
      <c r="BN181" s="726"/>
      <c r="BO181" s="726"/>
      <c r="BP181" s="762" t="s">
        <v>427</v>
      </c>
      <c r="BQ181" s="726" t="s">
        <v>2085</v>
      </c>
      <c r="BR181" s="726"/>
      <c r="BS181" s="726"/>
      <c r="BT181" s="726"/>
      <c r="BU181" s="726"/>
      <c r="BV181" s="726"/>
      <c r="BW181" s="726"/>
      <c r="BX181" s="726"/>
      <c r="BY181" s="726"/>
      <c r="BZ181" s="726"/>
      <c r="CA181" s="726"/>
      <c r="CB181" s="727"/>
    </row>
    <row r="182" spans="1:163" s="719" customFormat="1" ht="12.65" customHeight="1">
      <c r="A182" s="2960"/>
      <c r="B182" s="2961"/>
      <c r="C182" s="2968"/>
      <c r="D182" s="2814"/>
      <c r="E182" s="2814"/>
      <c r="F182" s="2814"/>
      <c r="G182" s="2814"/>
      <c r="H182" s="2814"/>
      <c r="I182" s="2814"/>
      <c r="J182" s="2814"/>
      <c r="K182" s="2814"/>
      <c r="L182" s="2814"/>
      <c r="M182" s="2814"/>
      <c r="N182" s="2814"/>
      <c r="O182" s="2969"/>
      <c r="P182" s="724" t="s">
        <v>1823</v>
      </c>
      <c r="Q182" s="724" t="s">
        <v>2086</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2960"/>
      <c r="AP182" s="2961"/>
      <c r="AQ182" s="2968"/>
      <c r="AR182" s="2814"/>
      <c r="AS182" s="2814"/>
      <c r="AT182" s="2814"/>
      <c r="AU182" s="2814"/>
      <c r="AV182" s="2814"/>
      <c r="AW182" s="2814"/>
      <c r="AX182" s="2814"/>
      <c r="AY182" s="2814"/>
      <c r="AZ182" s="2814"/>
      <c r="BA182" s="2814"/>
      <c r="BB182" s="2814"/>
      <c r="BC182" s="2969"/>
      <c r="BD182" s="728" t="s">
        <v>427</v>
      </c>
      <c r="BE182" s="724" t="s">
        <v>2086</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5" customHeight="1">
      <c r="A183" s="2962"/>
      <c r="B183" s="2963"/>
      <c r="C183" s="2970"/>
      <c r="D183" s="2971"/>
      <c r="E183" s="2971"/>
      <c r="F183" s="2971"/>
      <c r="G183" s="2971"/>
      <c r="H183" s="2971"/>
      <c r="I183" s="2971"/>
      <c r="J183" s="2971"/>
      <c r="K183" s="2971"/>
      <c r="L183" s="2971"/>
      <c r="M183" s="2971"/>
      <c r="N183" s="2971"/>
      <c r="O183" s="2972"/>
      <c r="P183" s="730" t="s">
        <v>1823</v>
      </c>
      <c r="Q183" s="730" t="s">
        <v>1836</v>
      </c>
      <c r="R183" s="730"/>
      <c r="S183" s="730"/>
      <c r="T183" s="730" t="s">
        <v>1780</v>
      </c>
      <c r="U183" s="2973"/>
      <c r="V183" s="2973"/>
      <c r="W183" s="2973"/>
      <c r="X183" s="2973"/>
      <c r="Y183" s="2973"/>
      <c r="Z183" s="2973"/>
      <c r="AA183" s="2973"/>
      <c r="AB183" s="2973"/>
      <c r="AC183" s="2973"/>
      <c r="AD183" s="2973"/>
      <c r="AE183" s="2973"/>
      <c r="AF183" s="2973"/>
      <c r="AG183" s="2973"/>
      <c r="AH183" s="2973"/>
      <c r="AI183" s="2973"/>
      <c r="AJ183" s="2973"/>
      <c r="AK183" s="2973"/>
      <c r="AL183" s="2973"/>
      <c r="AM183" s="2973"/>
      <c r="AN183" s="731" t="s">
        <v>1781</v>
      </c>
      <c r="AO183" s="2962"/>
      <c r="AP183" s="2963"/>
      <c r="AQ183" s="2970"/>
      <c r="AR183" s="2971"/>
      <c r="AS183" s="2971"/>
      <c r="AT183" s="2971"/>
      <c r="AU183" s="2971"/>
      <c r="AV183" s="2971"/>
      <c r="AW183" s="2971"/>
      <c r="AX183" s="2971"/>
      <c r="AY183" s="2971"/>
      <c r="AZ183" s="2971"/>
      <c r="BA183" s="2971"/>
      <c r="BB183" s="2971"/>
      <c r="BC183" s="2972"/>
      <c r="BD183" s="730" t="s">
        <v>1823</v>
      </c>
      <c r="BE183" s="730" t="s">
        <v>1836</v>
      </c>
      <c r="BF183" s="730"/>
      <c r="BG183" s="730"/>
      <c r="BH183" s="730" t="s">
        <v>1780</v>
      </c>
      <c r="BI183" s="2973"/>
      <c r="BJ183" s="2973"/>
      <c r="BK183" s="2973"/>
      <c r="BL183" s="2973"/>
      <c r="BM183" s="2973"/>
      <c r="BN183" s="2973"/>
      <c r="BO183" s="2973"/>
      <c r="BP183" s="2973"/>
      <c r="BQ183" s="2973"/>
      <c r="BR183" s="2973"/>
      <c r="BS183" s="2973"/>
      <c r="BT183" s="2973"/>
      <c r="BU183" s="2973"/>
      <c r="BV183" s="2973"/>
      <c r="BW183" s="2973"/>
      <c r="BX183" s="2973"/>
      <c r="BY183" s="2973"/>
      <c r="BZ183" s="2973"/>
      <c r="CA183" s="2973"/>
      <c r="CB183" s="731" t="s">
        <v>1781</v>
      </c>
    </row>
    <row r="184" spans="1:163" s="719" customFormat="1" ht="12.65"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5"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5"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5"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5"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5"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5"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5"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5"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M1"/>
    <mergeCell ref="A2:AN3"/>
    <mergeCell ref="T5:V6"/>
    <mergeCell ref="W5:Y6"/>
    <mergeCell ref="Z5:AB6"/>
    <mergeCell ref="AC5:AE6"/>
    <mergeCell ref="AF5:AH6"/>
    <mergeCell ref="AI5:AK6"/>
    <mergeCell ref="AL5:AN6"/>
    <mergeCell ref="A7:M8"/>
    <mergeCell ref="K10:N10"/>
    <mergeCell ref="Q10:U10"/>
    <mergeCell ref="V10:AN10"/>
    <mergeCell ref="V11:AN12"/>
    <mergeCell ref="Q13:U13"/>
    <mergeCell ref="V13:AN13"/>
    <mergeCell ref="V14:AL16"/>
    <mergeCell ref="AM14:AN16"/>
    <mergeCell ref="Q17:U17"/>
    <mergeCell ref="V17:AN18"/>
    <mergeCell ref="V19:W20"/>
    <mergeCell ref="X19:X20"/>
    <mergeCell ref="Y19:AA20"/>
    <mergeCell ref="AB19:AB20"/>
    <mergeCell ref="AC19:AF20"/>
    <mergeCell ref="AG19:AH20"/>
    <mergeCell ref="AI19:AL20"/>
    <mergeCell ref="AM19:AN20"/>
    <mergeCell ref="A22:P24"/>
    <mergeCell ref="Q22:AN24"/>
    <mergeCell ref="A25:P28"/>
    <mergeCell ref="Q25:V26"/>
    <mergeCell ref="W25:AN26"/>
    <mergeCell ref="Q27:V28"/>
    <mergeCell ref="W27:AN28"/>
    <mergeCell ref="A29:P31"/>
    <mergeCell ref="Q29:AN31"/>
    <mergeCell ref="A32:P34"/>
    <mergeCell ref="Q32:AK34"/>
    <mergeCell ref="AL32:AN34"/>
    <mergeCell ref="A35:P36"/>
    <mergeCell ref="Y35:AA36"/>
    <mergeCell ref="AB35:AD36"/>
    <mergeCell ref="AE35:AG36"/>
    <mergeCell ref="A37:P38"/>
    <mergeCell ref="Q37:AN38"/>
    <mergeCell ref="A39:P42"/>
    <mergeCell ref="T39:U40"/>
    <mergeCell ref="V39:W40"/>
    <mergeCell ref="X39:Y40"/>
    <mergeCell ref="Z39:AA40"/>
    <mergeCell ref="AB39:AC40"/>
    <mergeCell ref="AD39:AE40"/>
    <mergeCell ref="AF39:AG40"/>
    <mergeCell ref="AH39:AI40"/>
    <mergeCell ref="AJ39:AK40"/>
    <mergeCell ref="T41:U42"/>
    <mergeCell ref="V41:W42"/>
    <mergeCell ref="X41:Y42"/>
    <mergeCell ref="Z41:AA42"/>
    <mergeCell ref="AB41:AC42"/>
    <mergeCell ref="AD41:AE42"/>
    <mergeCell ref="AF41:AG42"/>
    <mergeCell ref="AH41:AI42"/>
    <mergeCell ref="AJ41:AK42"/>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51:P55"/>
    <mergeCell ref="Q51:AN53"/>
    <mergeCell ref="V54:W55"/>
    <mergeCell ref="X54:X55"/>
    <mergeCell ref="Y54:AA55"/>
    <mergeCell ref="AB54:AB55"/>
    <mergeCell ref="AC54:AF55"/>
    <mergeCell ref="AG54:AH55"/>
    <mergeCell ref="AI54:AL55"/>
    <mergeCell ref="AM54:AN55"/>
    <mergeCell ref="A56:P57"/>
    <mergeCell ref="Q56:AN57"/>
    <mergeCell ref="A58:AN61"/>
    <mergeCell ref="A62:I62"/>
    <mergeCell ref="A63:C72"/>
    <mergeCell ref="D63:P67"/>
    <mergeCell ref="Q63:AN67"/>
    <mergeCell ref="D68:P72"/>
    <mergeCell ref="Q68:AN72"/>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s>
  <phoneticPr fontId="67"/>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topLeftCell="A2" zoomScale="85" zoomScaleNormal="85" workbookViewId="0">
      <selection activeCell="A2" sqref="A2:CU67"/>
    </sheetView>
  </sheetViews>
  <sheetFormatPr defaultColWidth="2.08984375" defaultRowHeight="12.65" customHeight="1"/>
  <cols>
    <col min="1" max="2" width="2.08984375" customWidth="1"/>
    <col min="100" max="108" width="2.08984375" style="585"/>
  </cols>
  <sheetData>
    <row r="1" spans="1:108" s="963" customFormat="1" ht="12.65" customHeight="1">
      <c r="A1" s="961" t="s">
        <v>2498</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2499</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2504</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021" t="s">
        <v>1824</v>
      </c>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22"/>
      <c r="AZ2" s="3022"/>
      <c r="BA2" s="3022"/>
      <c r="BB2" s="3022"/>
      <c r="BC2" s="3022"/>
      <c r="BD2" s="3022"/>
      <c r="BE2" s="3022"/>
      <c r="BF2" s="3022"/>
      <c r="BG2" s="3022"/>
      <c r="BH2" s="3022"/>
      <c r="BI2" s="3022"/>
      <c r="BJ2" s="3022"/>
      <c r="BK2" s="3022"/>
      <c r="BL2" s="3022"/>
      <c r="BM2" s="3022"/>
      <c r="BN2" s="3022"/>
      <c r="BO2" s="3022"/>
      <c r="BP2" s="3022"/>
      <c r="BQ2" s="3022"/>
      <c r="BR2" s="3022"/>
      <c r="BS2" s="3022"/>
      <c r="BT2" s="3022"/>
      <c r="BU2" s="3022"/>
      <c r="BV2" s="3022"/>
      <c r="BW2" s="3022"/>
      <c r="BX2" s="3022"/>
      <c r="BY2" s="3022"/>
      <c r="BZ2" s="3022"/>
      <c r="CA2" s="3022"/>
      <c r="CB2" s="3022"/>
      <c r="CC2" s="3022"/>
      <c r="CD2" s="3022"/>
      <c r="CE2" s="3022"/>
      <c r="CF2" s="3022"/>
      <c r="CG2" s="3022"/>
      <c r="CH2" s="3022"/>
      <c r="CI2" s="3022"/>
      <c r="CJ2" s="3022"/>
      <c r="CK2" s="3022"/>
      <c r="CL2" s="3022"/>
      <c r="CM2" s="3022"/>
      <c r="CN2" s="3022"/>
      <c r="CO2" s="3022"/>
      <c r="CP2" s="3022"/>
      <c r="CQ2" s="3022"/>
      <c r="CR2" s="3022"/>
      <c r="CS2" s="3022"/>
      <c r="CT2" s="3022"/>
      <c r="CU2" s="3023"/>
    </row>
    <row r="3" spans="1:108" ht="12.65" customHeight="1">
      <c r="A3" s="3024"/>
      <c r="B3" s="3025"/>
      <c r="C3" s="3025"/>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25"/>
      <c r="AZ3" s="3025"/>
      <c r="BA3" s="3025"/>
      <c r="BB3" s="3025"/>
      <c r="BC3" s="3025"/>
      <c r="BD3" s="3025"/>
      <c r="BE3" s="3025"/>
      <c r="BF3" s="3025"/>
      <c r="BG3" s="3025"/>
      <c r="BH3" s="3025"/>
      <c r="BI3" s="3025"/>
      <c r="BJ3" s="3025"/>
      <c r="BK3" s="3025"/>
      <c r="BL3" s="3025"/>
      <c r="BM3" s="3025"/>
      <c r="BN3" s="3025"/>
      <c r="BO3" s="3025"/>
      <c r="BP3" s="3025"/>
      <c r="BQ3" s="3025"/>
      <c r="BR3" s="3025"/>
      <c r="BS3" s="3025"/>
      <c r="BT3" s="3025"/>
      <c r="BU3" s="3025"/>
      <c r="BV3" s="3025"/>
      <c r="BW3" s="3025"/>
      <c r="BX3" s="3025"/>
      <c r="BY3" s="3025"/>
      <c r="BZ3" s="3025"/>
      <c r="CA3" s="3025"/>
      <c r="CB3" s="3025"/>
      <c r="CC3" s="3025"/>
      <c r="CD3" s="3025"/>
      <c r="CE3" s="3025"/>
      <c r="CF3" s="3025"/>
      <c r="CG3" s="3025"/>
      <c r="CH3" s="3025"/>
      <c r="CI3" s="3025"/>
      <c r="CJ3" s="3025"/>
      <c r="CK3" s="3025"/>
      <c r="CL3" s="3025"/>
      <c r="CM3" s="3025"/>
      <c r="CN3" s="3025"/>
      <c r="CO3" s="3025"/>
      <c r="CP3" s="3025"/>
      <c r="CQ3" s="3025"/>
      <c r="CR3" s="3025"/>
      <c r="CS3" s="3025"/>
      <c r="CT3" s="3025"/>
      <c r="CU3" s="3026"/>
    </row>
    <row r="4" spans="1:108" ht="45" customHeight="1">
      <c r="A4" s="3024"/>
      <c r="B4" s="3025"/>
      <c r="C4" s="3025"/>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25"/>
      <c r="BB4" s="3025"/>
      <c r="BC4" s="3025"/>
      <c r="BD4" s="3025"/>
      <c r="BE4" s="3025"/>
      <c r="BF4" s="3025"/>
      <c r="BG4" s="3025"/>
      <c r="BH4" s="3025"/>
      <c r="BI4" s="3025"/>
      <c r="BJ4" s="3025"/>
      <c r="BK4" s="3025"/>
      <c r="BL4" s="3025"/>
      <c r="BM4" s="3025"/>
      <c r="BN4" s="3025"/>
      <c r="BO4" s="3025"/>
      <c r="BP4" s="3025"/>
      <c r="BQ4" s="3025"/>
      <c r="BR4" s="3025"/>
      <c r="BS4" s="3025"/>
      <c r="BT4" s="3025"/>
      <c r="BU4" s="3025"/>
      <c r="BV4" s="3025"/>
      <c r="BW4" s="3025"/>
      <c r="BX4" s="3025"/>
      <c r="BY4" s="3025"/>
      <c r="BZ4" s="3025"/>
      <c r="CA4" s="3025"/>
      <c r="CB4" s="3025"/>
      <c r="CC4" s="3025"/>
      <c r="CD4" s="3025"/>
      <c r="CE4" s="3025"/>
      <c r="CF4" s="3025"/>
      <c r="CG4" s="3025"/>
      <c r="CH4" s="3025"/>
      <c r="CI4" s="3025"/>
      <c r="CJ4" s="3025"/>
      <c r="CK4" s="3025"/>
      <c r="CL4" s="3025"/>
      <c r="CM4" s="3025"/>
      <c r="CN4" s="3025"/>
      <c r="CO4" s="3025"/>
      <c r="CP4" s="3025"/>
      <c r="CQ4" s="3025"/>
      <c r="CR4" s="3025"/>
      <c r="CS4" s="3025"/>
      <c r="CT4" s="3025"/>
      <c r="CU4" s="3026"/>
    </row>
    <row r="5" spans="1:108" ht="12.65" customHeight="1">
      <c r="A5" s="607"/>
      <c r="B5" s="633"/>
      <c r="C5" s="633"/>
      <c r="D5" s="3018"/>
      <c r="E5" s="3019"/>
      <c r="F5" s="3019"/>
      <c r="G5" s="3019"/>
      <c r="H5" s="3015" t="s">
        <v>72</v>
      </c>
      <c r="I5" s="3016"/>
      <c r="J5" s="3018" t="s">
        <v>2500</v>
      </c>
      <c r="K5" s="3019"/>
      <c r="L5" s="3019"/>
      <c r="M5" s="3019"/>
      <c r="N5" s="3019"/>
      <c r="O5" s="3019"/>
      <c r="P5" s="3019"/>
      <c r="Q5" s="3019"/>
      <c r="R5" s="3019"/>
      <c r="S5" s="3019"/>
      <c r="T5" s="3019"/>
      <c r="U5" s="3019"/>
      <c r="V5" s="3019"/>
      <c r="W5" s="3019"/>
      <c r="X5" s="3019"/>
      <c r="Y5" s="3019"/>
      <c r="Z5" s="3019"/>
      <c r="AA5" s="3019"/>
      <c r="AB5" s="3019"/>
      <c r="AC5" s="3019"/>
      <c r="AD5" s="3019"/>
      <c r="AE5" s="3019"/>
      <c r="AF5" s="3019"/>
      <c r="AG5" s="3019"/>
      <c r="AH5" s="3019"/>
      <c r="AI5" s="3019"/>
      <c r="AJ5" s="3019"/>
      <c r="AK5" s="3019"/>
      <c r="AL5" s="3019"/>
      <c r="AM5" s="3019"/>
      <c r="AN5" s="3019"/>
      <c r="AO5" s="3019"/>
      <c r="AP5" s="3019"/>
      <c r="AQ5" s="3019"/>
      <c r="AR5" s="3019"/>
      <c r="AS5" s="3019"/>
      <c r="AT5" s="3019"/>
      <c r="AU5" s="3019"/>
      <c r="AV5" s="3019"/>
      <c r="AW5" s="3019"/>
      <c r="AX5" s="3019"/>
      <c r="AY5" s="3019"/>
      <c r="AZ5" s="3019"/>
      <c r="BA5" s="3019"/>
      <c r="BB5" s="3019"/>
      <c r="BC5" s="3019"/>
      <c r="BD5" s="3019"/>
      <c r="BE5" s="3019"/>
      <c r="BF5" s="3019"/>
      <c r="BG5" s="3019"/>
      <c r="BH5" s="3019"/>
      <c r="BI5" s="3019"/>
      <c r="BJ5" s="3019"/>
      <c r="BK5" s="3019"/>
      <c r="BL5" s="3019"/>
      <c r="BM5" s="3019"/>
      <c r="BN5" s="3019"/>
      <c r="BO5" s="3019"/>
      <c r="BP5" s="3019"/>
      <c r="BQ5" s="3019"/>
      <c r="BR5" s="3019"/>
      <c r="BS5" s="3019"/>
      <c r="BT5" s="3019"/>
      <c r="BU5" s="3019"/>
      <c r="BV5" s="3019"/>
      <c r="BW5" s="3019"/>
      <c r="BX5" s="3019"/>
      <c r="BY5" s="3019"/>
      <c r="BZ5" s="3019"/>
      <c r="CA5" s="3019"/>
      <c r="CB5" s="3019"/>
      <c r="CC5" s="3019"/>
      <c r="CD5" s="3019"/>
      <c r="CE5" s="3019"/>
      <c r="CF5" s="3019"/>
      <c r="CG5" s="3019"/>
      <c r="CH5" s="3019"/>
      <c r="CI5" s="3019"/>
      <c r="CJ5" s="3019"/>
      <c r="CK5" s="3019"/>
      <c r="CL5" s="3019"/>
      <c r="CM5" s="3019"/>
      <c r="CN5" s="3019"/>
      <c r="CO5" s="3019"/>
      <c r="CP5" s="3019"/>
      <c r="CQ5" s="3019"/>
      <c r="CR5" s="1132"/>
      <c r="CS5" s="1133"/>
      <c r="CT5" s="1133"/>
      <c r="CU5" s="1134"/>
    </row>
    <row r="6" spans="1:108" ht="12.65" customHeight="1">
      <c r="A6" s="591"/>
      <c r="B6" s="592"/>
      <c r="C6" s="621"/>
      <c r="D6" s="3019"/>
      <c r="E6" s="3019"/>
      <c r="F6" s="3019"/>
      <c r="G6" s="3019"/>
      <c r="H6" s="3017"/>
      <c r="I6" s="3017"/>
      <c r="J6" s="3019"/>
      <c r="K6" s="3019"/>
      <c r="L6" s="3019"/>
      <c r="M6" s="3019"/>
      <c r="N6" s="3019"/>
      <c r="O6" s="3019"/>
      <c r="P6" s="3019"/>
      <c r="Q6" s="3019"/>
      <c r="R6" s="3019"/>
      <c r="S6" s="3019"/>
      <c r="T6" s="3019"/>
      <c r="U6" s="3019"/>
      <c r="V6" s="3019"/>
      <c r="W6" s="3019"/>
      <c r="X6" s="3019"/>
      <c r="Y6" s="3019"/>
      <c r="Z6" s="3019"/>
      <c r="AA6" s="3019"/>
      <c r="AB6" s="3019"/>
      <c r="AC6" s="3019"/>
      <c r="AD6" s="3019"/>
      <c r="AE6" s="3019"/>
      <c r="AF6" s="3019"/>
      <c r="AG6" s="3019"/>
      <c r="AH6" s="3019"/>
      <c r="AI6" s="3019"/>
      <c r="AJ6" s="3019"/>
      <c r="AK6" s="3019"/>
      <c r="AL6" s="3019"/>
      <c r="AM6" s="3019"/>
      <c r="AN6" s="3019"/>
      <c r="AO6" s="3019"/>
      <c r="AP6" s="3019"/>
      <c r="AQ6" s="3019"/>
      <c r="AR6" s="3019"/>
      <c r="AS6" s="3019"/>
      <c r="AT6" s="3019"/>
      <c r="AU6" s="3019"/>
      <c r="AV6" s="3019"/>
      <c r="AW6" s="3019"/>
      <c r="AX6" s="3019"/>
      <c r="AY6" s="3019"/>
      <c r="AZ6" s="3019"/>
      <c r="BA6" s="3019"/>
      <c r="BB6" s="3019"/>
      <c r="BC6" s="3019"/>
      <c r="BD6" s="3019"/>
      <c r="BE6" s="3019"/>
      <c r="BF6" s="3019"/>
      <c r="BG6" s="3019"/>
      <c r="BH6" s="3019"/>
      <c r="BI6" s="3019"/>
      <c r="BJ6" s="3019"/>
      <c r="BK6" s="3019"/>
      <c r="BL6" s="3019"/>
      <c r="BM6" s="3019"/>
      <c r="BN6" s="3019"/>
      <c r="BO6" s="3019"/>
      <c r="BP6" s="3019"/>
      <c r="BQ6" s="3019"/>
      <c r="BR6" s="3019"/>
      <c r="BS6" s="3019"/>
      <c r="BT6" s="3019"/>
      <c r="BU6" s="3019"/>
      <c r="BV6" s="3019"/>
      <c r="BW6" s="3019"/>
      <c r="BX6" s="3019"/>
      <c r="BY6" s="3019"/>
      <c r="BZ6" s="3019"/>
      <c r="CA6" s="3019"/>
      <c r="CB6" s="3019"/>
      <c r="CC6" s="3019"/>
      <c r="CD6" s="3019"/>
      <c r="CE6" s="3019"/>
      <c r="CF6" s="3019"/>
      <c r="CG6" s="3019"/>
      <c r="CH6" s="3019"/>
      <c r="CI6" s="3019"/>
      <c r="CJ6" s="3019"/>
      <c r="CK6" s="3019"/>
      <c r="CL6" s="3019"/>
      <c r="CM6" s="3019"/>
      <c r="CN6" s="3019"/>
      <c r="CO6" s="3019"/>
      <c r="CP6" s="3019"/>
      <c r="CQ6" s="3019"/>
      <c r="CR6" s="1131"/>
      <c r="CS6" s="621"/>
      <c r="CT6" s="592"/>
      <c r="CU6" s="593"/>
    </row>
    <row r="7" spans="1:108" ht="12.65" customHeight="1">
      <c r="A7" s="594"/>
      <c r="B7" s="595"/>
      <c r="C7" s="621"/>
      <c r="D7" s="1131"/>
      <c r="E7" s="1131"/>
      <c r="F7" s="1131"/>
      <c r="G7" s="1131"/>
      <c r="H7" s="3015" t="s">
        <v>72</v>
      </c>
      <c r="I7" s="3016"/>
      <c r="J7" s="3018" t="s">
        <v>2501</v>
      </c>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3019"/>
      <c r="AU7" s="3019"/>
      <c r="AV7" s="3019"/>
      <c r="AW7" s="3019"/>
      <c r="AX7" s="3019"/>
      <c r="AY7" s="3019"/>
      <c r="AZ7" s="3019"/>
      <c r="BA7" s="3019"/>
      <c r="BB7" s="3019"/>
      <c r="BC7" s="3019"/>
      <c r="BD7" s="3019"/>
      <c r="BE7" s="3019"/>
      <c r="BF7" s="3019"/>
      <c r="BG7" s="3019"/>
      <c r="BH7" s="3019"/>
      <c r="BI7" s="3019"/>
      <c r="BJ7" s="3019"/>
      <c r="BK7" s="3019"/>
      <c r="BL7" s="3019"/>
      <c r="BM7" s="3019"/>
      <c r="BN7" s="3019"/>
      <c r="BO7" s="3019"/>
      <c r="BP7" s="3019"/>
      <c r="BQ7" s="3019"/>
      <c r="BR7" s="3019"/>
      <c r="BS7" s="3019"/>
      <c r="BT7" s="3019"/>
      <c r="BU7" s="3019"/>
      <c r="BV7" s="3019"/>
      <c r="BW7" s="3019"/>
      <c r="BX7" s="3019"/>
      <c r="BY7" s="3019"/>
      <c r="BZ7" s="3019"/>
      <c r="CA7" s="3019"/>
      <c r="CB7" s="3019"/>
      <c r="CC7" s="3019"/>
      <c r="CD7" s="3019"/>
      <c r="CE7" s="3019"/>
      <c r="CF7" s="3019"/>
      <c r="CG7" s="3019"/>
      <c r="CH7" s="3019"/>
      <c r="CI7" s="3019"/>
      <c r="CJ7" s="3019"/>
      <c r="CK7" s="3019"/>
      <c r="CL7" s="3019"/>
      <c r="CM7" s="3019"/>
      <c r="CN7" s="3019"/>
      <c r="CO7" s="3019"/>
      <c r="CP7" s="3019"/>
      <c r="CQ7" s="3019"/>
      <c r="CR7" s="1131"/>
      <c r="CS7" s="621"/>
      <c r="CT7" s="595"/>
      <c r="CU7" s="596"/>
    </row>
    <row r="8" spans="1:108" ht="12.65" customHeight="1">
      <c r="A8" s="594"/>
      <c r="B8" s="595"/>
      <c r="C8" s="621"/>
      <c r="D8" s="1131"/>
      <c r="E8" s="1131"/>
      <c r="F8" s="1131"/>
      <c r="G8" s="1131"/>
      <c r="H8" s="3017"/>
      <c r="I8" s="3017"/>
      <c r="J8" s="3019"/>
      <c r="K8" s="3019"/>
      <c r="L8" s="3019"/>
      <c r="M8" s="3019"/>
      <c r="N8" s="3019"/>
      <c r="O8" s="3019"/>
      <c r="P8" s="3019"/>
      <c r="Q8" s="3019"/>
      <c r="R8" s="3019"/>
      <c r="S8" s="3019"/>
      <c r="T8" s="3019"/>
      <c r="U8" s="3019"/>
      <c r="V8" s="3019"/>
      <c r="W8" s="3019"/>
      <c r="X8" s="3019"/>
      <c r="Y8" s="3019"/>
      <c r="Z8" s="3019"/>
      <c r="AA8" s="3019"/>
      <c r="AB8" s="3019"/>
      <c r="AC8" s="3019"/>
      <c r="AD8" s="3019"/>
      <c r="AE8" s="3019"/>
      <c r="AF8" s="3019"/>
      <c r="AG8" s="3019"/>
      <c r="AH8" s="3019"/>
      <c r="AI8" s="3019"/>
      <c r="AJ8" s="3019"/>
      <c r="AK8" s="3019"/>
      <c r="AL8" s="3019"/>
      <c r="AM8" s="3019"/>
      <c r="AN8" s="3019"/>
      <c r="AO8" s="3019"/>
      <c r="AP8" s="3019"/>
      <c r="AQ8" s="3019"/>
      <c r="AR8" s="3019"/>
      <c r="AS8" s="3019"/>
      <c r="AT8" s="3019"/>
      <c r="AU8" s="3019"/>
      <c r="AV8" s="3019"/>
      <c r="AW8" s="3019"/>
      <c r="AX8" s="3019"/>
      <c r="AY8" s="3019"/>
      <c r="AZ8" s="3019"/>
      <c r="BA8" s="3019"/>
      <c r="BB8" s="3019"/>
      <c r="BC8" s="3019"/>
      <c r="BD8" s="3019"/>
      <c r="BE8" s="3019"/>
      <c r="BF8" s="3019"/>
      <c r="BG8" s="3019"/>
      <c r="BH8" s="3019"/>
      <c r="BI8" s="3019"/>
      <c r="BJ8" s="3019"/>
      <c r="BK8" s="3019"/>
      <c r="BL8" s="3019"/>
      <c r="BM8" s="3019"/>
      <c r="BN8" s="3019"/>
      <c r="BO8" s="3019"/>
      <c r="BP8" s="3019"/>
      <c r="BQ8" s="3019"/>
      <c r="BR8" s="3019"/>
      <c r="BS8" s="3019"/>
      <c r="BT8" s="3019"/>
      <c r="BU8" s="3019"/>
      <c r="BV8" s="3019"/>
      <c r="BW8" s="3019"/>
      <c r="BX8" s="3019"/>
      <c r="BY8" s="3019"/>
      <c r="BZ8" s="3019"/>
      <c r="CA8" s="3019"/>
      <c r="CB8" s="3019"/>
      <c r="CC8" s="3019"/>
      <c r="CD8" s="3019"/>
      <c r="CE8" s="3019"/>
      <c r="CF8" s="3019"/>
      <c r="CG8" s="3019"/>
      <c r="CH8" s="3019"/>
      <c r="CI8" s="3019"/>
      <c r="CJ8" s="3019"/>
      <c r="CK8" s="3019"/>
      <c r="CL8" s="3019"/>
      <c r="CM8" s="3019"/>
      <c r="CN8" s="3019"/>
      <c r="CO8" s="3019"/>
      <c r="CP8" s="3019"/>
      <c r="CQ8" s="3019"/>
      <c r="CR8" s="1131"/>
      <c r="CS8" s="621"/>
      <c r="CT8" s="595"/>
      <c r="CU8" s="596"/>
    </row>
    <row r="9" spans="1:108" ht="12.65" customHeight="1">
      <c r="A9" s="594"/>
      <c r="B9" s="595"/>
      <c r="C9" s="621"/>
      <c r="D9" s="1131"/>
      <c r="E9" s="1131"/>
      <c r="F9" s="1131"/>
      <c r="G9" s="1131"/>
      <c r="H9" s="3015" t="s">
        <v>72</v>
      </c>
      <c r="I9" s="3016"/>
      <c r="J9" s="3018" t="s">
        <v>2502</v>
      </c>
      <c r="K9" s="3019"/>
      <c r="L9" s="3019"/>
      <c r="M9" s="3019"/>
      <c r="N9" s="3019"/>
      <c r="O9" s="3019"/>
      <c r="P9" s="3019"/>
      <c r="Q9" s="3019"/>
      <c r="R9" s="3019"/>
      <c r="S9" s="3019"/>
      <c r="T9" s="3019"/>
      <c r="U9" s="3019"/>
      <c r="V9" s="3019"/>
      <c r="W9" s="3019"/>
      <c r="X9" s="3019"/>
      <c r="Y9" s="3019"/>
      <c r="Z9" s="3019"/>
      <c r="AA9" s="3019"/>
      <c r="AB9" s="3019"/>
      <c r="AC9" s="3019"/>
      <c r="AD9" s="3019"/>
      <c r="AE9" s="3019"/>
      <c r="AF9" s="3019"/>
      <c r="AG9" s="3019"/>
      <c r="AH9" s="3019"/>
      <c r="AI9" s="3019"/>
      <c r="AJ9" s="3019"/>
      <c r="AK9" s="3019"/>
      <c r="AL9" s="3019"/>
      <c r="AM9" s="3019"/>
      <c r="AN9" s="3019"/>
      <c r="AO9" s="3019"/>
      <c r="AP9" s="3019"/>
      <c r="AQ9" s="3019"/>
      <c r="AR9" s="3019"/>
      <c r="AS9" s="3019"/>
      <c r="AT9" s="3019"/>
      <c r="AU9" s="3019"/>
      <c r="AV9" s="3019"/>
      <c r="AW9" s="3019"/>
      <c r="AX9" s="3019"/>
      <c r="AY9" s="3019"/>
      <c r="AZ9" s="3019"/>
      <c r="BA9" s="3019"/>
      <c r="BB9" s="3019"/>
      <c r="BC9" s="3019"/>
      <c r="BD9" s="3019"/>
      <c r="BE9" s="3019"/>
      <c r="BF9" s="3019"/>
      <c r="BG9" s="3019"/>
      <c r="BH9" s="3019"/>
      <c r="BI9" s="3019"/>
      <c r="BJ9" s="3019"/>
      <c r="BK9" s="3019"/>
      <c r="BL9" s="3019"/>
      <c r="BM9" s="3019"/>
      <c r="BN9" s="3019"/>
      <c r="BO9" s="3019"/>
      <c r="BP9" s="3019"/>
      <c r="BQ9" s="3019"/>
      <c r="BR9" s="3019"/>
      <c r="BS9" s="3019"/>
      <c r="BT9" s="3019"/>
      <c r="BU9" s="3019"/>
      <c r="BV9" s="3017" t="s">
        <v>2503</v>
      </c>
      <c r="BW9" s="3017"/>
      <c r="BX9" s="3017"/>
      <c r="BY9" s="3017"/>
      <c r="BZ9" s="3017"/>
      <c r="CA9" s="3017"/>
      <c r="CB9" s="3017"/>
      <c r="CC9" s="3017"/>
      <c r="CD9" s="3017"/>
      <c r="CE9" s="3017"/>
      <c r="CF9" s="3017"/>
      <c r="CG9" s="3017"/>
      <c r="CH9" s="3017"/>
      <c r="CI9" s="3017"/>
      <c r="CJ9" s="3017"/>
      <c r="CK9" s="3017"/>
      <c r="CL9" s="3017"/>
      <c r="CM9" s="3017"/>
      <c r="CN9" s="3017"/>
      <c r="CO9" s="3017"/>
      <c r="CP9" s="3017"/>
      <c r="CQ9" s="3017"/>
      <c r="CR9" s="1131"/>
      <c r="CS9" s="621"/>
      <c r="CT9" s="595"/>
      <c r="CU9" s="596"/>
    </row>
    <row r="10" spans="1:108" ht="12.65" customHeight="1">
      <c r="A10" s="594"/>
      <c r="B10" s="595"/>
      <c r="C10" s="621"/>
      <c r="D10" s="1131"/>
      <c r="E10" s="1131"/>
      <c r="F10" s="1131"/>
      <c r="G10" s="1131"/>
      <c r="H10" s="3017"/>
      <c r="I10" s="3017"/>
      <c r="J10" s="3019"/>
      <c r="K10" s="3019"/>
      <c r="L10" s="3019"/>
      <c r="M10" s="3019"/>
      <c r="N10" s="3019"/>
      <c r="O10" s="3019"/>
      <c r="P10" s="3019"/>
      <c r="Q10" s="3019"/>
      <c r="R10" s="3019"/>
      <c r="S10" s="3019"/>
      <c r="T10" s="3019"/>
      <c r="U10" s="3019"/>
      <c r="V10" s="3019"/>
      <c r="W10" s="3019"/>
      <c r="X10" s="3019"/>
      <c r="Y10" s="3019"/>
      <c r="Z10" s="3019"/>
      <c r="AA10" s="3019"/>
      <c r="AB10" s="3019"/>
      <c r="AC10" s="3019"/>
      <c r="AD10" s="3019"/>
      <c r="AE10" s="3019"/>
      <c r="AF10" s="3019"/>
      <c r="AG10" s="3019"/>
      <c r="AH10" s="3019"/>
      <c r="AI10" s="3019"/>
      <c r="AJ10" s="3019"/>
      <c r="AK10" s="3019"/>
      <c r="AL10" s="3019"/>
      <c r="AM10" s="3019"/>
      <c r="AN10" s="3019"/>
      <c r="AO10" s="3019"/>
      <c r="AP10" s="3019"/>
      <c r="AQ10" s="3019"/>
      <c r="AR10" s="3019"/>
      <c r="AS10" s="3019"/>
      <c r="AT10" s="3019"/>
      <c r="AU10" s="3019"/>
      <c r="AV10" s="3019"/>
      <c r="AW10" s="3019"/>
      <c r="AX10" s="3019"/>
      <c r="AY10" s="3019"/>
      <c r="AZ10" s="3019"/>
      <c r="BA10" s="3019"/>
      <c r="BB10" s="3019"/>
      <c r="BC10" s="3019"/>
      <c r="BD10" s="3019"/>
      <c r="BE10" s="3019"/>
      <c r="BF10" s="3019"/>
      <c r="BG10" s="3019"/>
      <c r="BH10" s="3019"/>
      <c r="BI10" s="3019"/>
      <c r="BJ10" s="3019"/>
      <c r="BK10" s="3019"/>
      <c r="BL10" s="3019"/>
      <c r="BM10" s="3019"/>
      <c r="BN10" s="3019"/>
      <c r="BO10" s="3019"/>
      <c r="BP10" s="3019"/>
      <c r="BQ10" s="3019"/>
      <c r="BR10" s="3019"/>
      <c r="BS10" s="3019"/>
      <c r="BT10" s="3019"/>
      <c r="BU10" s="3019"/>
      <c r="BV10" s="3017"/>
      <c r="BW10" s="3017"/>
      <c r="BX10" s="3017"/>
      <c r="BY10" s="3017"/>
      <c r="BZ10" s="3017"/>
      <c r="CA10" s="3017"/>
      <c r="CB10" s="3017"/>
      <c r="CC10" s="3017"/>
      <c r="CD10" s="3017"/>
      <c r="CE10" s="3017"/>
      <c r="CF10" s="3017"/>
      <c r="CG10" s="3017"/>
      <c r="CH10" s="3017"/>
      <c r="CI10" s="3017"/>
      <c r="CJ10" s="3017"/>
      <c r="CK10" s="3017"/>
      <c r="CL10" s="3017"/>
      <c r="CM10" s="3017"/>
      <c r="CN10" s="3017"/>
      <c r="CO10" s="3017"/>
      <c r="CP10" s="3017"/>
      <c r="CQ10" s="3017"/>
      <c r="CR10" s="1131"/>
      <c r="CS10" s="621"/>
      <c r="CT10" s="595"/>
      <c r="CU10" s="596"/>
    </row>
    <row r="11" spans="1:108" ht="12.65" customHeight="1">
      <c r="A11" s="594"/>
      <c r="B11" s="595"/>
      <c r="C11" s="3018" t="s">
        <v>2517</v>
      </c>
      <c r="D11" s="3018"/>
      <c r="E11" s="3018"/>
      <c r="F11" s="3018"/>
      <c r="G11" s="3018"/>
      <c r="H11" s="3018"/>
      <c r="I11" s="3018"/>
      <c r="J11" s="3018"/>
      <c r="K11" s="3018"/>
      <c r="L11" s="3018"/>
      <c r="M11" s="3018"/>
      <c r="N11" s="3018"/>
      <c r="O11" s="3018"/>
      <c r="P11" s="3018"/>
      <c r="Q11" s="3018"/>
      <c r="R11" s="3018"/>
      <c r="S11" s="3018"/>
      <c r="T11" s="3018"/>
      <c r="U11" s="3018"/>
      <c r="V11" s="3018"/>
      <c r="W11" s="3018"/>
      <c r="X11" s="3018"/>
      <c r="Y11" s="3018"/>
      <c r="Z11" s="3018"/>
      <c r="AA11" s="3018"/>
      <c r="AB11" s="3018"/>
      <c r="AC11" s="3018"/>
      <c r="AD11" s="3018"/>
      <c r="AE11" s="3018"/>
      <c r="AF11" s="3018"/>
      <c r="AG11" s="3018"/>
      <c r="AH11" s="3018"/>
      <c r="AI11" s="3018"/>
      <c r="AJ11" s="3018"/>
      <c r="AK11" s="3018"/>
      <c r="AL11" s="3018"/>
      <c r="AM11" s="3018"/>
      <c r="AN11" s="3018"/>
      <c r="AO11" s="3018"/>
      <c r="AP11" s="3018"/>
      <c r="AQ11" s="3018"/>
      <c r="AR11" s="3018"/>
      <c r="AS11" s="3018"/>
      <c r="AT11" s="3018"/>
      <c r="AU11" s="3018"/>
      <c r="AV11" s="3018"/>
      <c r="AW11" s="3018"/>
      <c r="AX11" s="3018"/>
      <c r="AY11" s="3018"/>
      <c r="AZ11" s="3018"/>
      <c r="BA11" s="3018"/>
      <c r="BB11" s="3018"/>
      <c r="BC11" s="3018"/>
      <c r="BD11" s="3018"/>
      <c r="BE11" s="3018"/>
      <c r="BF11" s="3018"/>
      <c r="BG11" s="3018"/>
      <c r="BH11" s="3018"/>
      <c r="BI11" s="3018"/>
      <c r="BJ11" s="3018"/>
      <c r="BK11" s="3018"/>
      <c r="BL11" s="3018"/>
      <c r="BM11" s="3018"/>
      <c r="BN11" s="3018"/>
      <c r="BO11" s="3018"/>
      <c r="BP11" s="3018"/>
      <c r="BQ11" s="3018"/>
      <c r="BR11" s="3018"/>
      <c r="BS11" s="3018"/>
      <c r="BT11" s="3018"/>
      <c r="BU11" s="3018"/>
      <c r="BV11" s="3018"/>
      <c r="BW11" s="3018"/>
      <c r="BX11" s="3018"/>
      <c r="BY11" s="3018"/>
      <c r="BZ11" s="3018"/>
      <c r="CA11" s="3018"/>
      <c r="CB11" s="3018"/>
      <c r="CC11" s="3018"/>
      <c r="CD11" s="3018"/>
      <c r="CE11" s="3018"/>
      <c r="CF11" s="3018"/>
      <c r="CG11" s="3018"/>
      <c r="CH11" s="3018"/>
      <c r="CI11" s="3018"/>
      <c r="CJ11" s="3018"/>
      <c r="CK11" s="3018"/>
      <c r="CL11" s="3018"/>
      <c r="CM11" s="3018"/>
      <c r="CN11" s="3018"/>
      <c r="CO11" s="3018"/>
      <c r="CP11" s="3018"/>
      <c r="CQ11" s="3018"/>
      <c r="CR11" s="3018"/>
      <c r="CS11" s="3018"/>
      <c r="CT11" s="595"/>
      <c r="CU11" s="596"/>
    </row>
    <row r="12" spans="1:108" ht="12.65" customHeight="1">
      <c r="A12" s="594"/>
      <c r="B12" s="595"/>
      <c r="C12" s="3018"/>
      <c r="D12" s="3018"/>
      <c r="E12" s="3018"/>
      <c r="F12" s="3018"/>
      <c r="G12" s="3018"/>
      <c r="H12" s="3018"/>
      <c r="I12" s="3018"/>
      <c r="J12" s="3018"/>
      <c r="K12" s="3018"/>
      <c r="L12" s="3018"/>
      <c r="M12" s="3018"/>
      <c r="N12" s="3018"/>
      <c r="O12" s="3018"/>
      <c r="P12" s="3018"/>
      <c r="Q12" s="3018"/>
      <c r="R12" s="3018"/>
      <c r="S12" s="3018"/>
      <c r="T12" s="3018"/>
      <c r="U12" s="3018"/>
      <c r="V12" s="3018"/>
      <c r="W12" s="3018"/>
      <c r="X12" s="3018"/>
      <c r="Y12" s="3018"/>
      <c r="Z12" s="3018"/>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595"/>
      <c r="CU12" s="596"/>
    </row>
    <row r="13" spans="1:108" ht="12.65" customHeight="1" thickBot="1">
      <c r="A13" s="594"/>
      <c r="B13" s="595"/>
      <c r="C13" s="3020"/>
      <c r="D13" s="3020"/>
      <c r="E13" s="3020"/>
      <c r="F13" s="3020"/>
      <c r="G13" s="3020"/>
      <c r="H13" s="3020"/>
      <c r="I13" s="3020"/>
      <c r="J13" s="3020"/>
      <c r="K13" s="3020"/>
      <c r="L13" s="3020"/>
      <c r="M13" s="3020"/>
      <c r="N13" s="3020"/>
      <c r="O13" s="3020"/>
      <c r="P13" s="3020"/>
      <c r="Q13" s="3020"/>
      <c r="R13" s="3020"/>
      <c r="S13" s="3020"/>
      <c r="T13" s="3020"/>
      <c r="U13" s="3020"/>
      <c r="V13" s="3020"/>
      <c r="W13" s="3020"/>
      <c r="X13" s="3020"/>
      <c r="Y13" s="3020"/>
      <c r="Z13" s="3020"/>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595"/>
      <c r="CU13" s="596"/>
    </row>
    <row r="14" spans="1:108" ht="12.65" customHeight="1">
      <c r="A14" s="586"/>
      <c r="B14" s="599"/>
      <c r="C14" s="3027" t="s">
        <v>1825</v>
      </c>
      <c r="D14" s="3027"/>
      <c r="E14" s="3027"/>
      <c r="F14" s="3027"/>
      <c r="G14" s="3027"/>
      <c r="H14" s="3027"/>
      <c r="I14" s="3027"/>
      <c r="J14" s="3027"/>
      <c r="K14" s="611"/>
      <c r="L14" s="608"/>
      <c r="M14" s="3030" t="str">
        <f>IF(一括入力シート!B6="","",CONCATENATE(一括入力シート!B6,"作業場"))</f>
        <v/>
      </c>
      <c r="N14" s="3030"/>
      <c r="O14" s="3030"/>
      <c r="P14" s="3030"/>
      <c r="Q14" s="3030"/>
      <c r="R14" s="3030"/>
      <c r="S14" s="3030"/>
      <c r="T14" s="3030"/>
      <c r="U14" s="3030"/>
      <c r="V14" s="3030"/>
      <c r="W14" s="3030"/>
      <c r="X14" s="3030"/>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0"/>
      <c r="AU14" s="3030"/>
      <c r="AV14" s="3030"/>
      <c r="AW14" s="3030"/>
      <c r="AX14" s="3030"/>
      <c r="AY14" s="3030"/>
      <c r="AZ14" s="3030"/>
      <c r="BA14" s="3030"/>
      <c r="BB14" s="3030"/>
      <c r="BC14" s="3030"/>
      <c r="BD14" s="3030"/>
      <c r="BE14" s="3030"/>
      <c r="BF14" s="3030"/>
      <c r="BG14" s="3030"/>
      <c r="BH14" s="3030"/>
      <c r="BI14" s="3030"/>
      <c r="BJ14" s="3030"/>
      <c r="BK14" s="3030"/>
      <c r="BL14" s="3030"/>
      <c r="BM14" s="3030"/>
      <c r="BN14" s="3030"/>
      <c r="BO14" s="3030"/>
      <c r="BP14" s="3030"/>
      <c r="BQ14" s="3030"/>
      <c r="BR14" s="3030"/>
      <c r="BS14" s="3030"/>
      <c r="BT14" s="3030"/>
      <c r="BU14" s="3030"/>
      <c r="BV14" s="3030"/>
      <c r="BW14" s="3030"/>
      <c r="BX14" s="3030"/>
      <c r="BY14" s="3030"/>
      <c r="BZ14" s="3030"/>
      <c r="CA14" s="3030"/>
      <c r="CB14" s="3030"/>
      <c r="CC14" s="3030"/>
      <c r="CD14" s="3030"/>
      <c r="CE14" s="3030"/>
      <c r="CF14" s="3030"/>
      <c r="CG14" s="3030"/>
      <c r="CH14" s="3030"/>
      <c r="CI14" s="3030"/>
      <c r="CJ14" s="3030"/>
      <c r="CK14" s="3030"/>
      <c r="CL14" s="3030"/>
      <c r="CM14" s="3030"/>
      <c r="CN14" s="3030"/>
      <c r="CO14" s="3030"/>
      <c r="CP14" s="3030"/>
      <c r="CQ14" s="3030"/>
      <c r="CR14" s="3030"/>
      <c r="CS14" s="3030"/>
      <c r="CT14" s="629"/>
      <c r="CU14" s="588"/>
    </row>
    <row r="15" spans="1:108" s="585" customFormat="1" ht="12.65" customHeight="1">
      <c r="A15" s="586"/>
      <c r="B15" s="602"/>
      <c r="C15" s="3028"/>
      <c r="D15" s="3028"/>
      <c r="E15" s="3028"/>
      <c r="F15" s="3028"/>
      <c r="G15" s="3028"/>
      <c r="H15" s="3028"/>
      <c r="I15" s="3028"/>
      <c r="J15" s="3028"/>
      <c r="K15" s="612"/>
      <c r="L15" s="609"/>
      <c r="M15" s="3031"/>
      <c r="N15" s="3031"/>
      <c r="O15" s="3031"/>
      <c r="P15" s="3031"/>
      <c r="Q15" s="3031"/>
      <c r="R15" s="3031"/>
      <c r="S15" s="3031"/>
      <c r="T15" s="3031"/>
      <c r="U15" s="3031"/>
      <c r="V15" s="3031"/>
      <c r="W15" s="3031"/>
      <c r="X15" s="3031"/>
      <c r="Y15" s="3031"/>
      <c r="Z15" s="3031"/>
      <c r="AA15" s="3031"/>
      <c r="AB15" s="3031"/>
      <c r="AC15" s="3031"/>
      <c r="AD15" s="3031"/>
      <c r="AE15" s="3031"/>
      <c r="AF15" s="3031"/>
      <c r="AG15" s="3031"/>
      <c r="AH15" s="3031"/>
      <c r="AI15" s="3031"/>
      <c r="AJ15" s="3031"/>
      <c r="AK15" s="3031"/>
      <c r="AL15" s="3031"/>
      <c r="AM15" s="3031"/>
      <c r="AN15" s="3031"/>
      <c r="AO15" s="3031"/>
      <c r="AP15" s="3031"/>
      <c r="AQ15" s="3031"/>
      <c r="AR15" s="3031"/>
      <c r="AS15" s="3031"/>
      <c r="AT15" s="3031"/>
      <c r="AU15" s="3031"/>
      <c r="AV15" s="3031"/>
      <c r="AW15" s="3031"/>
      <c r="AX15" s="3031"/>
      <c r="AY15" s="3031"/>
      <c r="AZ15" s="3031"/>
      <c r="BA15" s="3031"/>
      <c r="BB15" s="3031"/>
      <c r="BC15" s="3031"/>
      <c r="BD15" s="3031"/>
      <c r="BE15" s="3031"/>
      <c r="BF15" s="3031"/>
      <c r="BG15" s="3031"/>
      <c r="BH15" s="3031"/>
      <c r="BI15" s="3031"/>
      <c r="BJ15" s="3031"/>
      <c r="BK15" s="3031"/>
      <c r="BL15" s="3031"/>
      <c r="BM15" s="3031"/>
      <c r="BN15" s="3031"/>
      <c r="BO15" s="3031"/>
      <c r="BP15" s="3031"/>
      <c r="BQ15" s="3031"/>
      <c r="BR15" s="3031"/>
      <c r="BS15" s="3031"/>
      <c r="BT15" s="3031"/>
      <c r="BU15" s="3031"/>
      <c r="BV15" s="3031"/>
      <c r="BW15" s="3031"/>
      <c r="BX15" s="3031"/>
      <c r="BY15" s="3031"/>
      <c r="BZ15" s="3031"/>
      <c r="CA15" s="3031"/>
      <c r="CB15" s="3031"/>
      <c r="CC15" s="3031"/>
      <c r="CD15" s="3031"/>
      <c r="CE15" s="3031"/>
      <c r="CF15" s="3031"/>
      <c r="CG15" s="3031"/>
      <c r="CH15" s="3031"/>
      <c r="CI15" s="3031"/>
      <c r="CJ15" s="3031"/>
      <c r="CK15" s="3031"/>
      <c r="CL15" s="3031"/>
      <c r="CM15" s="3031"/>
      <c r="CN15" s="3031"/>
      <c r="CO15" s="3031"/>
      <c r="CP15" s="3031"/>
      <c r="CQ15" s="3031"/>
      <c r="CR15" s="3031"/>
      <c r="CS15" s="3031"/>
      <c r="CT15" s="630"/>
      <c r="CU15" s="588"/>
    </row>
    <row r="16" spans="1:108" s="585" customFormat="1" ht="12.65" customHeight="1" thickBot="1">
      <c r="A16" s="586"/>
      <c r="B16" s="604"/>
      <c r="C16" s="3029"/>
      <c r="D16" s="3029"/>
      <c r="E16" s="3029"/>
      <c r="F16" s="3029"/>
      <c r="G16" s="3029"/>
      <c r="H16" s="3029"/>
      <c r="I16" s="3029"/>
      <c r="J16" s="3029"/>
      <c r="K16" s="613"/>
      <c r="L16" s="610"/>
      <c r="M16" s="3032"/>
      <c r="N16" s="3032"/>
      <c r="O16" s="3032"/>
      <c r="P16" s="3032"/>
      <c r="Q16" s="3032"/>
      <c r="R16" s="3032"/>
      <c r="S16" s="3032"/>
      <c r="T16" s="3032"/>
      <c r="U16" s="3032"/>
      <c r="V16" s="3032"/>
      <c r="W16" s="3032"/>
      <c r="X16" s="3032"/>
      <c r="Y16" s="3032"/>
      <c r="Z16" s="3032"/>
      <c r="AA16" s="3032"/>
      <c r="AB16" s="3032"/>
      <c r="AC16" s="3032"/>
      <c r="AD16" s="3032"/>
      <c r="AE16" s="3032"/>
      <c r="AF16" s="3032"/>
      <c r="AG16" s="3032"/>
      <c r="AH16" s="3032"/>
      <c r="AI16" s="3032"/>
      <c r="AJ16" s="3032"/>
      <c r="AK16" s="3032"/>
      <c r="AL16" s="3032"/>
      <c r="AM16" s="3032"/>
      <c r="AN16" s="3032"/>
      <c r="AO16" s="3032"/>
      <c r="AP16" s="3032"/>
      <c r="AQ16" s="3032"/>
      <c r="AR16" s="3032"/>
      <c r="AS16" s="3032"/>
      <c r="AT16" s="3032"/>
      <c r="AU16" s="3032"/>
      <c r="AV16" s="3032"/>
      <c r="AW16" s="3032"/>
      <c r="AX16" s="3032"/>
      <c r="AY16" s="3032"/>
      <c r="AZ16" s="3032"/>
      <c r="BA16" s="3032"/>
      <c r="BB16" s="3032"/>
      <c r="BC16" s="3032"/>
      <c r="BD16" s="3032"/>
      <c r="BE16" s="3032"/>
      <c r="BF16" s="3032"/>
      <c r="BG16" s="3032"/>
      <c r="BH16" s="3032"/>
      <c r="BI16" s="3032"/>
      <c r="BJ16" s="3032"/>
      <c r="BK16" s="3032"/>
      <c r="BL16" s="3032"/>
      <c r="BM16" s="3032"/>
      <c r="BN16" s="3032"/>
      <c r="BO16" s="3032"/>
      <c r="BP16" s="3032"/>
      <c r="BQ16" s="3032"/>
      <c r="BR16" s="3032"/>
      <c r="BS16" s="3032"/>
      <c r="BT16" s="3032"/>
      <c r="BU16" s="3032"/>
      <c r="BV16" s="3032"/>
      <c r="BW16" s="3032"/>
      <c r="BX16" s="3032"/>
      <c r="BY16" s="3032"/>
      <c r="BZ16" s="3032"/>
      <c r="CA16" s="3032"/>
      <c r="CB16" s="3032"/>
      <c r="CC16" s="3032"/>
      <c r="CD16" s="3032"/>
      <c r="CE16" s="3032"/>
      <c r="CF16" s="3032"/>
      <c r="CG16" s="3032"/>
      <c r="CH16" s="3032"/>
      <c r="CI16" s="3032"/>
      <c r="CJ16" s="3032"/>
      <c r="CK16" s="3032"/>
      <c r="CL16" s="3032"/>
      <c r="CM16" s="3032"/>
      <c r="CN16" s="3032"/>
      <c r="CO16" s="3032"/>
      <c r="CP16" s="3032"/>
      <c r="CQ16" s="3032"/>
      <c r="CR16" s="3032"/>
      <c r="CS16" s="3032"/>
      <c r="CT16" s="631"/>
      <c r="CU16" s="588"/>
    </row>
    <row r="17" spans="1:100" s="585" customFormat="1" ht="12.65" customHeight="1">
      <c r="A17" s="586"/>
      <c r="B17" s="3033" t="s">
        <v>2522</v>
      </c>
      <c r="C17" s="3034"/>
      <c r="D17" s="3034"/>
      <c r="E17" s="3034"/>
      <c r="F17" s="3034"/>
      <c r="G17" s="3034"/>
      <c r="H17" s="3034"/>
      <c r="I17" s="3034"/>
      <c r="J17" s="3034"/>
      <c r="K17" s="3035"/>
      <c r="L17" s="3042"/>
      <c r="M17" s="3042"/>
      <c r="N17" s="3042"/>
      <c r="O17" s="3042"/>
      <c r="P17" s="3042"/>
      <c r="Q17" s="3042"/>
      <c r="R17" s="3042"/>
      <c r="S17" s="3042"/>
      <c r="T17" s="3042"/>
      <c r="U17" s="3042"/>
      <c r="V17" s="3042"/>
      <c r="W17" s="3042"/>
      <c r="X17" s="3042"/>
      <c r="Y17" s="3042"/>
      <c r="Z17" s="3042"/>
      <c r="AA17" s="3042"/>
      <c r="AB17" s="3042"/>
      <c r="AC17" s="3042"/>
      <c r="AD17" s="3042"/>
      <c r="AE17" s="3042"/>
      <c r="AF17" s="3042"/>
      <c r="AG17" s="3042"/>
      <c r="AH17" s="3042"/>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044" t="s">
        <v>2316</v>
      </c>
      <c r="BB17" s="3045"/>
      <c r="BC17" s="3045"/>
      <c r="BD17" s="3045"/>
      <c r="BE17" s="3045"/>
      <c r="BF17" s="3045" t="s">
        <v>589</v>
      </c>
      <c r="BG17" s="3045"/>
      <c r="BH17" s="3045"/>
      <c r="BI17" s="3045"/>
      <c r="BJ17" s="3045" t="s">
        <v>1419</v>
      </c>
      <c r="BK17" s="3045"/>
      <c r="BL17" s="3045"/>
      <c r="BM17" s="3045"/>
      <c r="BN17" s="3045" t="s">
        <v>1418</v>
      </c>
      <c r="BO17" s="3048"/>
      <c r="BP17" s="3050" t="s">
        <v>2511</v>
      </c>
      <c r="BQ17" s="3051"/>
      <c r="BR17" s="3051"/>
      <c r="BS17" s="3051"/>
      <c r="BT17" s="3051"/>
      <c r="BU17" s="3051"/>
      <c r="BV17" s="3051"/>
      <c r="BW17" s="3051"/>
      <c r="BX17" s="3051"/>
      <c r="BY17" s="3051"/>
      <c r="BZ17" s="3051"/>
      <c r="CA17" s="3051"/>
      <c r="CB17" s="3051"/>
      <c r="CC17" s="3051"/>
      <c r="CD17" s="3051"/>
      <c r="CE17" s="3051"/>
      <c r="CF17" s="3051"/>
      <c r="CG17" s="3051"/>
      <c r="CH17" s="3051"/>
      <c r="CI17" s="3051"/>
      <c r="CJ17" s="3051"/>
      <c r="CK17" s="3051"/>
      <c r="CL17" s="3051"/>
      <c r="CM17" s="3051"/>
      <c r="CN17" s="3051"/>
      <c r="CO17" s="3051"/>
      <c r="CP17" s="3051"/>
      <c r="CQ17" s="3051"/>
      <c r="CR17" s="3051"/>
      <c r="CS17" s="3051"/>
      <c r="CT17" s="3052"/>
      <c r="CU17" s="588"/>
    </row>
    <row r="18" spans="1:100" s="585" customFormat="1" ht="12.65" customHeight="1">
      <c r="A18" s="586"/>
      <c r="B18" s="3036"/>
      <c r="C18" s="3037"/>
      <c r="D18" s="3037"/>
      <c r="E18" s="3037"/>
      <c r="F18" s="3037"/>
      <c r="G18" s="3037"/>
      <c r="H18" s="3037"/>
      <c r="I18" s="3037"/>
      <c r="J18" s="3037"/>
      <c r="K18" s="3038"/>
      <c r="L18" s="3043"/>
      <c r="M18" s="3043"/>
      <c r="N18" s="3043"/>
      <c r="O18" s="3043"/>
      <c r="P18" s="3043"/>
      <c r="Q18" s="3043"/>
      <c r="R18" s="3043"/>
      <c r="S18" s="3043"/>
      <c r="T18" s="3043"/>
      <c r="U18" s="3043"/>
      <c r="V18" s="3043"/>
      <c r="W18" s="3043"/>
      <c r="X18" s="3043"/>
      <c r="Y18" s="3043"/>
      <c r="Z18" s="3043"/>
      <c r="AA18" s="3043"/>
      <c r="AB18" s="3043"/>
      <c r="AC18" s="3043"/>
      <c r="AD18" s="3043"/>
      <c r="AE18" s="3043"/>
      <c r="AF18" s="3043"/>
      <c r="AG18" s="3043"/>
      <c r="AH18" s="3043"/>
      <c r="AI18" s="1137"/>
      <c r="AJ18" s="1137"/>
      <c r="AK18" s="1137"/>
      <c r="AL18" s="1137"/>
      <c r="AM18" s="1137"/>
      <c r="AN18" s="1137"/>
      <c r="AO18" s="1137"/>
      <c r="AP18" s="1137"/>
      <c r="AQ18" s="1137"/>
      <c r="AR18" s="1137"/>
      <c r="AS18" s="1137"/>
      <c r="AT18" s="1137"/>
      <c r="AU18" s="1137"/>
      <c r="AV18" s="1138"/>
      <c r="AW18" s="1138"/>
      <c r="AX18" s="1138"/>
      <c r="AY18" s="1138"/>
      <c r="AZ18" s="1139"/>
      <c r="BA18" s="3046"/>
      <c r="BB18" s="3047"/>
      <c r="BC18" s="3047"/>
      <c r="BD18" s="3047"/>
      <c r="BE18" s="3047"/>
      <c r="BF18" s="3047"/>
      <c r="BG18" s="3047"/>
      <c r="BH18" s="3047"/>
      <c r="BI18" s="3047"/>
      <c r="BJ18" s="3047"/>
      <c r="BK18" s="3047"/>
      <c r="BL18" s="3047"/>
      <c r="BM18" s="3047"/>
      <c r="BN18" s="3047"/>
      <c r="BO18" s="3049"/>
      <c r="BP18" s="3053"/>
      <c r="BQ18" s="3054"/>
      <c r="BR18" s="3054"/>
      <c r="BS18" s="3054"/>
      <c r="BT18" s="3054"/>
      <c r="BU18" s="3054"/>
      <c r="BV18" s="3054"/>
      <c r="BW18" s="3054"/>
      <c r="BX18" s="3054"/>
      <c r="BY18" s="3054"/>
      <c r="BZ18" s="3054"/>
      <c r="CA18" s="3054"/>
      <c r="CB18" s="3054"/>
      <c r="CC18" s="3054"/>
      <c r="CD18" s="3054"/>
      <c r="CE18" s="3054"/>
      <c r="CF18" s="3054"/>
      <c r="CG18" s="3054"/>
      <c r="CH18" s="3054"/>
      <c r="CI18" s="3054"/>
      <c r="CJ18" s="3054"/>
      <c r="CK18" s="3054"/>
      <c r="CL18" s="3054"/>
      <c r="CM18" s="3054"/>
      <c r="CN18" s="3054"/>
      <c r="CO18" s="3054"/>
      <c r="CP18" s="3054"/>
      <c r="CQ18" s="3054"/>
      <c r="CR18" s="3054"/>
      <c r="CS18" s="3054"/>
      <c r="CT18" s="3055"/>
      <c r="CU18" s="588"/>
    </row>
    <row r="19" spans="1:100" s="585" customFormat="1" ht="12.65" customHeight="1">
      <c r="A19" s="586"/>
      <c r="B19" s="3036"/>
      <c r="C19" s="3037"/>
      <c r="D19" s="3037"/>
      <c r="E19" s="3037"/>
      <c r="F19" s="3037"/>
      <c r="G19" s="3037"/>
      <c r="H19" s="3037"/>
      <c r="I19" s="3037"/>
      <c r="J19" s="3037"/>
      <c r="K19" s="3038"/>
      <c r="L19" s="3056" t="s">
        <v>3060</v>
      </c>
      <c r="M19" s="3056"/>
      <c r="N19" s="3056"/>
      <c r="O19" s="3056"/>
      <c r="P19" s="3056"/>
      <c r="Q19" s="3056"/>
      <c r="R19" s="3056"/>
      <c r="S19" s="3056"/>
      <c r="T19" s="3056"/>
      <c r="U19" s="3056"/>
      <c r="V19" s="3056"/>
      <c r="W19" s="3056"/>
      <c r="X19" s="3056"/>
      <c r="Y19" s="3056"/>
      <c r="Z19" s="3056"/>
      <c r="AA19" s="3056"/>
      <c r="AB19" s="3056"/>
      <c r="AC19" s="3056"/>
      <c r="AD19" s="3056"/>
      <c r="AE19" s="3056"/>
      <c r="AF19" s="3056"/>
      <c r="AG19" s="3056"/>
      <c r="AH19" s="3056"/>
      <c r="AI19" s="3058" t="s">
        <v>2325</v>
      </c>
      <c r="AJ19" s="3058"/>
      <c r="AK19" s="3058"/>
      <c r="AL19" s="3058"/>
      <c r="AM19" s="3058"/>
      <c r="AN19" s="3058"/>
      <c r="AO19" s="3058"/>
      <c r="AP19" s="3058"/>
      <c r="AQ19" s="3058"/>
      <c r="AR19" s="3058"/>
      <c r="AS19" s="1129"/>
      <c r="AT19" s="1129"/>
      <c r="AU19" s="1129"/>
      <c r="AV19" s="616"/>
      <c r="AW19" s="616"/>
      <c r="AX19" s="616"/>
      <c r="AY19" s="616"/>
      <c r="AZ19" s="639"/>
      <c r="BA19" s="3044" t="s">
        <v>2316</v>
      </c>
      <c r="BB19" s="3045"/>
      <c r="BC19" s="3045"/>
      <c r="BD19" s="3045"/>
      <c r="BE19" s="3045"/>
      <c r="BF19" s="3045" t="s">
        <v>589</v>
      </c>
      <c r="BG19" s="3045"/>
      <c r="BH19" s="3045"/>
      <c r="BI19" s="3045"/>
      <c r="BJ19" s="3045" t="s">
        <v>1419</v>
      </c>
      <c r="BK19" s="3045"/>
      <c r="BL19" s="3045"/>
      <c r="BM19" s="3045"/>
      <c r="BN19" s="3045" t="s">
        <v>1418</v>
      </c>
      <c r="BO19" s="3048"/>
      <c r="BP19" s="602" t="s">
        <v>1843</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2518</v>
      </c>
    </row>
    <row r="20" spans="1:100" s="585" customFormat="1" ht="12.65" customHeight="1" thickBot="1">
      <c r="A20" s="586"/>
      <c r="B20" s="3039"/>
      <c r="C20" s="3040"/>
      <c r="D20" s="3040"/>
      <c r="E20" s="3040"/>
      <c r="F20" s="3040"/>
      <c r="G20" s="3040"/>
      <c r="H20" s="3040"/>
      <c r="I20" s="3040"/>
      <c r="J20" s="3040"/>
      <c r="K20" s="3041"/>
      <c r="L20" s="3057"/>
      <c r="M20" s="3057"/>
      <c r="N20" s="3057"/>
      <c r="O20" s="3057"/>
      <c r="P20" s="3057"/>
      <c r="Q20" s="3057"/>
      <c r="R20" s="3057"/>
      <c r="S20" s="3057"/>
      <c r="T20" s="3057"/>
      <c r="U20" s="3057"/>
      <c r="V20" s="3057"/>
      <c r="W20" s="3057"/>
      <c r="X20" s="3057"/>
      <c r="Y20" s="3057"/>
      <c r="Z20" s="3057"/>
      <c r="AA20" s="3057"/>
      <c r="AB20" s="3057"/>
      <c r="AC20" s="3057"/>
      <c r="AD20" s="3057"/>
      <c r="AE20" s="3057"/>
      <c r="AF20" s="3057"/>
      <c r="AG20" s="3057"/>
      <c r="AH20" s="3057"/>
      <c r="AI20" s="3059"/>
      <c r="AJ20" s="3059"/>
      <c r="AK20" s="3059"/>
      <c r="AL20" s="3059"/>
      <c r="AM20" s="3059"/>
      <c r="AN20" s="3059"/>
      <c r="AO20" s="3059"/>
      <c r="AP20" s="3059"/>
      <c r="AQ20" s="3059"/>
      <c r="AR20" s="3059"/>
      <c r="AS20" s="1130"/>
      <c r="AT20" s="1130"/>
      <c r="AU20" s="1130"/>
      <c r="AV20" s="620"/>
      <c r="AW20" s="620"/>
      <c r="AX20" s="620"/>
      <c r="AY20" s="620"/>
      <c r="AZ20" s="622"/>
      <c r="BA20" s="3046"/>
      <c r="BB20" s="3047"/>
      <c r="BC20" s="3047"/>
      <c r="BD20" s="3047"/>
      <c r="BE20" s="3047"/>
      <c r="BF20" s="3047"/>
      <c r="BG20" s="3047"/>
      <c r="BH20" s="3047"/>
      <c r="BI20" s="3047"/>
      <c r="BJ20" s="3047"/>
      <c r="BK20" s="3047"/>
      <c r="BL20" s="3047"/>
      <c r="BM20" s="3047"/>
      <c r="BN20" s="3047"/>
      <c r="BO20" s="3049"/>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2519</v>
      </c>
    </row>
    <row r="21" spans="1:100" s="585" customFormat="1" ht="12.65" customHeight="1">
      <c r="A21" s="586"/>
      <c r="B21" s="623"/>
      <c r="C21" s="624"/>
      <c r="D21" s="3051" t="s">
        <v>1828</v>
      </c>
      <c r="E21" s="3051"/>
      <c r="F21" s="3051"/>
      <c r="G21" s="3051"/>
      <c r="H21" s="3051"/>
      <c r="I21" s="3051"/>
      <c r="J21" s="3051"/>
      <c r="K21" s="3051"/>
      <c r="L21" s="3051"/>
      <c r="M21" s="3051"/>
      <c r="N21" s="3051"/>
      <c r="O21" s="3051"/>
      <c r="P21" s="3051"/>
      <c r="Q21" s="3051"/>
      <c r="R21" s="3051"/>
      <c r="S21" s="3051"/>
      <c r="T21" s="3051"/>
      <c r="U21" s="3051"/>
      <c r="V21" s="3051"/>
      <c r="W21" s="3051"/>
      <c r="X21" s="3051"/>
      <c r="Y21" s="3051"/>
      <c r="Z21" s="3051"/>
      <c r="AA21" s="3051"/>
      <c r="AB21" s="3051"/>
      <c r="AC21" s="3051"/>
      <c r="AD21" s="3051"/>
      <c r="AE21" s="3051"/>
      <c r="AF21" s="3051"/>
      <c r="AG21" s="3051"/>
      <c r="AH21" s="3051"/>
      <c r="AI21" s="3051"/>
      <c r="AJ21" s="3051"/>
      <c r="AK21" s="3051"/>
      <c r="AL21" s="3051"/>
      <c r="AM21" s="3051"/>
      <c r="AN21" s="3051"/>
      <c r="AO21" s="3051"/>
      <c r="AP21" s="3051"/>
      <c r="AQ21" s="3051"/>
      <c r="AR21" s="3051"/>
      <c r="AS21" s="3051"/>
      <c r="AT21" s="3051"/>
      <c r="AU21" s="3051"/>
      <c r="AV21" s="3051"/>
      <c r="AW21" s="3051"/>
      <c r="AX21" s="3051"/>
      <c r="AY21" s="624"/>
      <c r="AZ21" s="627"/>
      <c r="BA21" s="3044" t="s">
        <v>2316</v>
      </c>
      <c r="BB21" s="3045"/>
      <c r="BC21" s="3045"/>
      <c r="BD21" s="3045"/>
      <c r="BE21" s="3045"/>
      <c r="BF21" s="3045" t="s">
        <v>589</v>
      </c>
      <c r="BG21" s="3045"/>
      <c r="BH21" s="3045"/>
      <c r="BI21" s="3045"/>
      <c r="BJ21" s="3045" t="s">
        <v>1419</v>
      </c>
      <c r="BK21" s="3045"/>
      <c r="BL21" s="3045"/>
      <c r="BM21" s="3045"/>
      <c r="BN21" s="3045" t="s">
        <v>1418</v>
      </c>
      <c r="BO21" s="3048"/>
      <c r="BP21" s="602"/>
      <c r="BQ21" s="3063" t="s">
        <v>1845</v>
      </c>
      <c r="BR21" s="3063"/>
      <c r="BS21" s="3063"/>
      <c r="BT21" s="3063"/>
      <c r="BU21" s="3063"/>
      <c r="BV21" s="3063"/>
      <c r="BW21" s="3063"/>
      <c r="BX21" s="3063"/>
      <c r="BY21" s="3063"/>
      <c r="BZ21" s="3063"/>
      <c r="CA21" s="3063"/>
      <c r="CB21" s="3063"/>
      <c r="CC21" s="3063"/>
      <c r="CD21" s="3063"/>
      <c r="CE21" s="3063"/>
      <c r="CF21" s="3063"/>
      <c r="CG21" s="3063"/>
      <c r="CH21" s="3063"/>
      <c r="CI21" s="3063"/>
      <c r="CJ21" s="3063"/>
      <c r="CK21" s="3063"/>
      <c r="CL21" s="3063"/>
      <c r="CM21" s="3063"/>
      <c r="CN21" s="3063"/>
      <c r="CO21" s="3063"/>
      <c r="CP21" s="3063"/>
      <c r="CQ21" s="3063"/>
      <c r="CR21" s="3063"/>
      <c r="CS21" s="3063"/>
      <c r="CT21" s="603"/>
      <c r="CU21" s="588"/>
    </row>
    <row r="22" spans="1:100" s="585" customFormat="1" ht="12.65" customHeight="1" thickBot="1">
      <c r="A22" s="586"/>
      <c r="B22" s="619"/>
      <c r="C22" s="620"/>
      <c r="D22" s="3059"/>
      <c r="E22" s="3059"/>
      <c r="F22" s="3059"/>
      <c r="G22" s="3059"/>
      <c r="H22" s="3059"/>
      <c r="I22" s="3059"/>
      <c r="J22" s="3059"/>
      <c r="K22" s="3059"/>
      <c r="L22" s="3059"/>
      <c r="M22" s="3059"/>
      <c r="N22" s="3059"/>
      <c r="O22" s="3059"/>
      <c r="P22" s="3059"/>
      <c r="Q22" s="3059"/>
      <c r="R22" s="3059"/>
      <c r="S22" s="3059"/>
      <c r="T22" s="3059"/>
      <c r="U22" s="3059"/>
      <c r="V22" s="3059"/>
      <c r="W22" s="3059"/>
      <c r="X22" s="3059"/>
      <c r="Y22" s="3059"/>
      <c r="Z22" s="3059"/>
      <c r="AA22" s="3059"/>
      <c r="AB22" s="3059"/>
      <c r="AC22" s="3059"/>
      <c r="AD22" s="3059"/>
      <c r="AE22" s="3059"/>
      <c r="AF22" s="3059"/>
      <c r="AG22" s="3059"/>
      <c r="AH22" s="3059"/>
      <c r="AI22" s="3059"/>
      <c r="AJ22" s="3059"/>
      <c r="AK22" s="3059"/>
      <c r="AL22" s="3059"/>
      <c r="AM22" s="3059"/>
      <c r="AN22" s="3059"/>
      <c r="AO22" s="3059"/>
      <c r="AP22" s="3059"/>
      <c r="AQ22" s="3059"/>
      <c r="AR22" s="3059"/>
      <c r="AS22" s="3059"/>
      <c r="AT22" s="3059"/>
      <c r="AU22" s="3059"/>
      <c r="AV22" s="3059"/>
      <c r="AW22" s="3059"/>
      <c r="AX22" s="3059"/>
      <c r="AY22" s="620"/>
      <c r="AZ22" s="622"/>
      <c r="BA22" s="3060"/>
      <c r="BB22" s="3061"/>
      <c r="BC22" s="3061"/>
      <c r="BD22" s="3061"/>
      <c r="BE22" s="3061"/>
      <c r="BF22" s="3061"/>
      <c r="BG22" s="3061"/>
      <c r="BH22" s="3061"/>
      <c r="BI22" s="3061"/>
      <c r="BJ22" s="3061"/>
      <c r="BK22" s="3061"/>
      <c r="BL22" s="3061"/>
      <c r="BM22" s="3061"/>
      <c r="BN22" s="3061"/>
      <c r="BO22" s="3062"/>
      <c r="BP22" s="602"/>
      <c r="BQ22" s="3063"/>
      <c r="BR22" s="3063"/>
      <c r="BS22" s="3063"/>
      <c r="BT22" s="3063"/>
      <c r="BU22" s="3063"/>
      <c r="BV22" s="3063"/>
      <c r="BW22" s="3063"/>
      <c r="BX22" s="3063"/>
      <c r="BY22" s="3063"/>
      <c r="BZ22" s="3063"/>
      <c r="CA22" s="3063"/>
      <c r="CB22" s="3063"/>
      <c r="CC22" s="3063"/>
      <c r="CD22" s="3063"/>
      <c r="CE22" s="3063"/>
      <c r="CF22" s="3063"/>
      <c r="CG22" s="3063"/>
      <c r="CH22" s="3063"/>
      <c r="CI22" s="3063"/>
      <c r="CJ22" s="3063"/>
      <c r="CK22" s="3063"/>
      <c r="CL22" s="3063"/>
      <c r="CM22" s="3063"/>
      <c r="CN22" s="3063"/>
      <c r="CO22" s="3063"/>
      <c r="CP22" s="3063"/>
      <c r="CQ22" s="3063"/>
      <c r="CR22" s="3063"/>
      <c r="CS22" s="3063"/>
      <c r="CT22" s="603"/>
      <c r="CU22" s="588"/>
    </row>
    <row r="23" spans="1:100" s="585" customFormat="1" ht="12.65" customHeight="1">
      <c r="A23" s="586"/>
      <c r="B23" s="623"/>
      <c r="C23" s="624"/>
      <c r="D23" s="3051" t="s">
        <v>1829</v>
      </c>
      <c r="E23" s="3051"/>
      <c r="F23" s="3051"/>
      <c r="G23" s="3051"/>
      <c r="H23" s="3051"/>
      <c r="I23" s="3051"/>
      <c r="J23" s="3051"/>
      <c r="K23" s="3051"/>
      <c r="L23" s="3051"/>
      <c r="M23" s="3051"/>
      <c r="N23" s="3051"/>
      <c r="O23" s="3051"/>
      <c r="P23" s="3051"/>
      <c r="Q23" s="3051"/>
      <c r="R23" s="3051"/>
      <c r="S23" s="3051"/>
      <c r="T23" s="3051"/>
      <c r="U23" s="3051"/>
      <c r="V23" s="3051"/>
      <c r="W23" s="3051"/>
      <c r="X23" s="3051"/>
      <c r="Y23" s="3051"/>
      <c r="Z23" s="3051"/>
      <c r="AA23" s="3051"/>
      <c r="AB23" s="3051"/>
      <c r="AC23" s="3051"/>
      <c r="AD23" s="3051"/>
      <c r="AE23" s="3051"/>
      <c r="AF23" s="3051"/>
      <c r="AG23" s="3051"/>
      <c r="AH23" s="3051"/>
      <c r="AI23" s="3051"/>
      <c r="AJ23" s="3051"/>
      <c r="AK23" s="3051"/>
      <c r="AL23" s="3051"/>
      <c r="AM23" s="3051"/>
      <c r="AN23" s="3051"/>
      <c r="AO23" s="3051"/>
      <c r="AP23" s="3051"/>
      <c r="AQ23" s="3051"/>
      <c r="AR23" s="3051"/>
      <c r="AS23" s="3051"/>
      <c r="AT23" s="3051"/>
      <c r="AU23" s="3051"/>
      <c r="AV23" s="3051"/>
      <c r="AW23" s="3051"/>
      <c r="AX23" s="3051"/>
      <c r="AY23" s="624"/>
      <c r="AZ23" s="627"/>
      <c r="BA23" s="3064" t="s">
        <v>2316</v>
      </c>
      <c r="BB23" s="3065"/>
      <c r="BC23" s="3065"/>
      <c r="BD23" s="3065"/>
      <c r="BE23" s="3065"/>
      <c r="BF23" s="3065" t="s">
        <v>589</v>
      </c>
      <c r="BG23" s="3065"/>
      <c r="BH23" s="3065"/>
      <c r="BI23" s="3065"/>
      <c r="BJ23" s="3065" t="s">
        <v>1419</v>
      </c>
      <c r="BK23" s="3065"/>
      <c r="BL23" s="3065"/>
      <c r="BM23" s="3065"/>
      <c r="BN23" s="3065" t="s">
        <v>1418</v>
      </c>
      <c r="BO23" s="3066"/>
      <c r="BP23" s="602"/>
      <c r="BQ23" s="3063"/>
      <c r="BR23" s="3063"/>
      <c r="BS23" s="3063"/>
      <c r="BT23" s="3063"/>
      <c r="BU23" s="3063"/>
      <c r="BV23" s="3063"/>
      <c r="BW23" s="3063"/>
      <c r="BX23" s="3063"/>
      <c r="BY23" s="3063"/>
      <c r="BZ23" s="3063"/>
      <c r="CA23" s="3063"/>
      <c r="CB23" s="3063"/>
      <c r="CC23" s="3063"/>
      <c r="CD23" s="3063"/>
      <c r="CE23" s="3063"/>
      <c r="CF23" s="3063"/>
      <c r="CG23" s="3063"/>
      <c r="CH23" s="3063"/>
      <c r="CI23" s="3063"/>
      <c r="CJ23" s="3063"/>
      <c r="CK23" s="3063"/>
      <c r="CL23" s="3063"/>
      <c r="CM23" s="3063"/>
      <c r="CN23" s="3063"/>
      <c r="CO23" s="3063"/>
      <c r="CP23" s="3063"/>
      <c r="CQ23" s="3063"/>
      <c r="CR23" s="3063"/>
      <c r="CS23" s="3063"/>
      <c r="CT23" s="603"/>
      <c r="CU23" s="588"/>
    </row>
    <row r="24" spans="1:100" s="585" customFormat="1" ht="12.65" customHeight="1" thickBot="1">
      <c r="A24" s="586"/>
      <c r="B24" s="619"/>
      <c r="C24" s="620"/>
      <c r="D24" s="3059"/>
      <c r="E24" s="3059"/>
      <c r="F24" s="3059"/>
      <c r="G24" s="3059"/>
      <c r="H24" s="3059"/>
      <c r="I24" s="3059"/>
      <c r="J24" s="3059"/>
      <c r="K24" s="3059"/>
      <c r="L24" s="3059"/>
      <c r="M24" s="3059"/>
      <c r="N24" s="3059"/>
      <c r="O24" s="3059"/>
      <c r="P24" s="3059"/>
      <c r="Q24" s="3059"/>
      <c r="R24" s="3059"/>
      <c r="S24" s="3059"/>
      <c r="T24" s="3059"/>
      <c r="U24" s="3059"/>
      <c r="V24" s="3059"/>
      <c r="W24" s="3059"/>
      <c r="X24" s="3059"/>
      <c r="Y24" s="3059"/>
      <c r="Z24" s="3059"/>
      <c r="AA24" s="3059"/>
      <c r="AB24" s="3059"/>
      <c r="AC24" s="3059"/>
      <c r="AD24" s="3059"/>
      <c r="AE24" s="3059"/>
      <c r="AF24" s="3059"/>
      <c r="AG24" s="3059"/>
      <c r="AH24" s="3059"/>
      <c r="AI24" s="3059"/>
      <c r="AJ24" s="3059"/>
      <c r="AK24" s="3059"/>
      <c r="AL24" s="3059"/>
      <c r="AM24" s="3059"/>
      <c r="AN24" s="3059"/>
      <c r="AO24" s="3059"/>
      <c r="AP24" s="3059"/>
      <c r="AQ24" s="3059"/>
      <c r="AR24" s="3059"/>
      <c r="AS24" s="3059"/>
      <c r="AT24" s="3059"/>
      <c r="AU24" s="3059"/>
      <c r="AV24" s="3059"/>
      <c r="AW24" s="3059"/>
      <c r="AX24" s="3059"/>
      <c r="AY24" s="620"/>
      <c r="AZ24" s="622"/>
      <c r="BA24" s="3060"/>
      <c r="BB24" s="3061"/>
      <c r="BC24" s="3061"/>
      <c r="BD24" s="3061"/>
      <c r="BE24" s="3061"/>
      <c r="BF24" s="3061"/>
      <c r="BG24" s="3061"/>
      <c r="BH24" s="3061"/>
      <c r="BI24" s="3061"/>
      <c r="BJ24" s="3061"/>
      <c r="BK24" s="3061"/>
      <c r="BL24" s="3061"/>
      <c r="BM24" s="3061"/>
      <c r="BN24" s="3061"/>
      <c r="BO24" s="3062"/>
      <c r="BP24" s="602"/>
      <c r="BQ24" s="3063" t="s">
        <v>2140</v>
      </c>
      <c r="BR24" s="3063"/>
      <c r="BS24" s="3063"/>
      <c r="BT24" s="3063"/>
      <c r="BU24" s="3063"/>
      <c r="BV24" s="3063"/>
      <c r="BW24" s="3063"/>
      <c r="BX24" s="3063"/>
      <c r="BY24" s="3063"/>
      <c r="BZ24" s="3063"/>
      <c r="CA24" s="3063"/>
      <c r="CB24" s="3063"/>
      <c r="CC24" s="3063"/>
      <c r="CD24" s="3063"/>
      <c r="CE24" s="3063"/>
      <c r="CF24" s="3063"/>
      <c r="CG24" s="3063"/>
      <c r="CH24" s="3063"/>
      <c r="CI24" s="3063"/>
      <c r="CJ24" s="3063"/>
      <c r="CK24" s="3063"/>
      <c r="CL24" s="3063"/>
      <c r="CM24" s="3063"/>
      <c r="CN24" s="3063"/>
      <c r="CO24" s="3063"/>
      <c r="CP24" s="3063"/>
      <c r="CQ24" s="3063"/>
      <c r="CR24" s="3063"/>
      <c r="CS24" s="3063"/>
      <c r="CT24" s="603"/>
      <c r="CU24" s="588"/>
    </row>
    <row r="25" spans="1:100" s="585" customFormat="1" ht="12.65" customHeight="1">
      <c r="A25" s="586"/>
      <c r="B25" s="623"/>
      <c r="C25" s="624"/>
      <c r="D25" s="624"/>
      <c r="E25" s="624"/>
      <c r="F25" s="624"/>
      <c r="G25" s="624"/>
      <c r="H25" s="624"/>
      <c r="I25" s="3069" t="s">
        <v>1830</v>
      </c>
      <c r="J25" s="3069"/>
      <c r="K25" s="3069"/>
      <c r="L25" s="3069"/>
      <c r="M25" s="3069"/>
      <c r="N25" s="3069"/>
      <c r="O25" s="3069"/>
      <c r="P25" s="3069"/>
      <c r="Q25" s="3069"/>
      <c r="R25" s="3069"/>
      <c r="S25" s="3069"/>
      <c r="T25" s="3069"/>
      <c r="U25" s="3069"/>
      <c r="V25" s="3069"/>
      <c r="W25" s="3069"/>
      <c r="X25" s="3069"/>
      <c r="Y25" s="624"/>
      <c r="Z25" s="624"/>
      <c r="AA25" s="624"/>
      <c r="AB25" s="624"/>
      <c r="AC25" s="624"/>
      <c r="AD25" s="624"/>
      <c r="AE25" s="627"/>
      <c r="AF25" s="3064" t="s">
        <v>2316</v>
      </c>
      <c r="AG25" s="3065"/>
      <c r="AH25" s="3065"/>
      <c r="AI25" s="3065"/>
      <c r="AJ25" s="3065"/>
      <c r="AK25" s="3065" t="s">
        <v>589</v>
      </c>
      <c r="AL25" s="3065"/>
      <c r="AM25" s="3065"/>
      <c r="AN25" s="3065"/>
      <c r="AO25" s="3065" t="s">
        <v>1419</v>
      </c>
      <c r="AP25" s="3065"/>
      <c r="AQ25" s="3065"/>
      <c r="AR25" s="3065"/>
      <c r="AS25" s="3065" t="s">
        <v>1418</v>
      </c>
      <c r="AT25" s="3065"/>
      <c r="AU25" s="3065" t="s">
        <v>1827</v>
      </c>
      <c r="AV25" s="3065"/>
      <c r="AW25" s="3065"/>
      <c r="AX25" s="3065"/>
      <c r="AY25" s="3065"/>
      <c r="AZ25" s="3065"/>
      <c r="BA25" s="3065" t="s">
        <v>2316</v>
      </c>
      <c r="BB25" s="3065"/>
      <c r="BC25" s="3065"/>
      <c r="BD25" s="3065"/>
      <c r="BE25" s="3065"/>
      <c r="BF25" s="3065" t="s">
        <v>589</v>
      </c>
      <c r="BG25" s="3065"/>
      <c r="BH25" s="3065"/>
      <c r="BI25" s="3065"/>
      <c r="BJ25" s="3065" t="s">
        <v>1419</v>
      </c>
      <c r="BK25" s="3065"/>
      <c r="BL25" s="3065"/>
      <c r="BM25" s="3065"/>
      <c r="BN25" s="3065" t="s">
        <v>1418</v>
      </c>
      <c r="BO25" s="3066"/>
      <c r="BP25" s="602"/>
      <c r="BQ25" s="3063"/>
      <c r="BR25" s="3063"/>
      <c r="BS25" s="3063"/>
      <c r="BT25" s="3063"/>
      <c r="BU25" s="3063"/>
      <c r="BV25" s="3063"/>
      <c r="BW25" s="3063"/>
      <c r="BX25" s="3063"/>
      <c r="BY25" s="3063"/>
      <c r="BZ25" s="3063"/>
      <c r="CA25" s="3063"/>
      <c r="CB25" s="3063"/>
      <c r="CC25" s="3063"/>
      <c r="CD25" s="3063"/>
      <c r="CE25" s="3063"/>
      <c r="CF25" s="3063"/>
      <c r="CG25" s="3063"/>
      <c r="CH25" s="3063"/>
      <c r="CI25" s="3063"/>
      <c r="CJ25" s="3063"/>
      <c r="CK25" s="3063"/>
      <c r="CL25" s="3063"/>
      <c r="CM25" s="3063"/>
      <c r="CN25" s="3063"/>
      <c r="CO25" s="3063"/>
      <c r="CP25" s="3063"/>
      <c r="CQ25" s="3063"/>
      <c r="CR25" s="3063"/>
      <c r="CS25" s="3063"/>
      <c r="CT25" s="603"/>
      <c r="CU25" s="588"/>
    </row>
    <row r="26" spans="1:100" s="585" customFormat="1" ht="12.65" customHeight="1" thickBot="1">
      <c r="A26" s="586"/>
      <c r="B26" s="619"/>
      <c r="C26" s="620"/>
      <c r="D26" s="620"/>
      <c r="E26" s="620"/>
      <c r="F26" s="620"/>
      <c r="G26" s="620"/>
      <c r="H26" s="620"/>
      <c r="I26" s="3072"/>
      <c r="J26" s="3072"/>
      <c r="K26" s="3072"/>
      <c r="L26" s="3072"/>
      <c r="M26" s="3072"/>
      <c r="N26" s="3072"/>
      <c r="O26" s="3072"/>
      <c r="P26" s="3072"/>
      <c r="Q26" s="3072"/>
      <c r="R26" s="3072"/>
      <c r="S26" s="3072"/>
      <c r="T26" s="3072"/>
      <c r="U26" s="3072"/>
      <c r="V26" s="3072"/>
      <c r="W26" s="3072"/>
      <c r="X26" s="3072"/>
      <c r="Y26" s="620"/>
      <c r="Z26" s="620"/>
      <c r="AA26" s="620"/>
      <c r="AB26" s="620"/>
      <c r="AC26" s="620"/>
      <c r="AD26" s="620"/>
      <c r="AE26" s="622"/>
      <c r="AF26" s="3060"/>
      <c r="AG26" s="3061"/>
      <c r="AH26" s="3061"/>
      <c r="AI26" s="3061"/>
      <c r="AJ26" s="3061"/>
      <c r="AK26" s="3061"/>
      <c r="AL26" s="3061"/>
      <c r="AM26" s="3061"/>
      <c r="AN26" s="3061"/>
      <c r="AO26" s="3061"/>
      <c r="AP26" s="3061"/>
      <c r="AQ26" s="3061"/>
      <c r="AR26" s="3061"/>
      <c r="AS26" s="3061"/>
      <c r="AT26" s="3061"/>
      <c r="AU26" s="3061"/>
      <c r="AV26" s="3061"/>
      <c r="AW26" s="3061"/>
      <c r="AX26" s="3061"/>
      <c r="AY26" s="3061"/>
      <c r="AZ26" s="3061"/>
      <c r="BA26" s="3061"/>
      <c r="BB26" s="3061"/>
      <c r="BC26" s="3061"/>
      <c r="BD26" s="3061"/>
      <c r="BE26" s="3061"/>
      <c r="BF26" s="3061"/>
      <c r="BG26" s="3061"/>
      <c r="BH26" s="3061"/>
      <c r="BI26" s="3061"/>
      <c r="BJ26" s="3061"/>
      <c r="BK26" s="3061"/>
      <c r="BL26" s="3061"/>
      <c r="BM26" s="3061"/>
      <c r="BN26" s="3061"/>
      <c r="BO26" s="3062"/>
      <c r="BP26" s="602"/>
      <c r="BQ26" s="3067" t="str">
        <f>CONCATENATE("（工事担当課）",一括入力シート!B15,一括入力シート!C15,一括入力シート!D15)</f>
        <v>（工事担当課）</v>
      </c>
      <c r="BR26" s="3067"/>
      <c r="BS26" s="3067"/>
      <c r="BT26" s="3067"/>
      <c r="BU26" s="3067"/>
      <c r="BV26" s="3067"/>
      <c r="BW26" s="3067"/>
      <c r="BX26" s="3067"/>
      <c r="BY26" s="3067"/>
      <c r="BZ26" s="3067"/>
      <c r="CA26" s="3067"/>
      <c r="CB26" s="3067"/>
      <c r="CC26" s="3067"/>
      <c r="CD26" s="3067"/>
      <c r="CE26" s="3067"/>
      <c r="CF26" s="3067"/>
      <c r="CG26" s="3067"/>
      <c r="CH26" s="3067"/>
      <c r="CI26" s="3067"/>
      <c r="CJ26" s="3067"/>
      <c r="CK26" s="3067"/>
      <c r="CL26" s="3067"/>
      <c r="CM26" s="3067"/>
      <c r="CN26" s="3067"/>
      <c r="CO26" s="3067"/>
      <c r="CP26" s="3067"/>
      <c r="CQ26" s="3067"/>
      <c r="CR26" s="3067"/>
      <c r="CS26" s="3067"/>
      <c r="CT26" s="603"/>
      <c r="CU26" s="588"/>
    </row>
    <row r="27" spans="1:100" s="585" customFormat="1" ht="12.65" customHeight="1">
      <c r="A27" s="586"/>
      <c r="B27" s="3068" t="s">
        <v>2505</v>
      </c>
      <c r="C27" s="3069"/>
      <c r="D27" s="3069"/>
      <c r="E27" s="3069"/>
      <c r="F27" s="3069"/>
      <c r="G27" s="3069"/>
      <c r="H27" s="3069"/>
      <c r="I27" s="3069"/>
      <c r="J27" s="3069"/>
      <c r="K27" s="3069"/>
      <c r="L27" s="3069"/>
      <c r="M27" s="3069"/>
      <c r="N27" s="3069"/>
      <c r="O27" s="3069"/>
      <c r="P27" s="3069"/>
      <c r="Q27" s="3069"/>
      <c r="R27" s="3069"/>
      <c r="S27" s="3069"/>
      <c r="T27" s="3069"/>
      <c r="U27" s="3069"/>
      <c r="V27" s="3069"/>
      <c r="W27" s="3069"/>
      <c r="X27" s="3069"/>
      <c r="Y27" s="3069"/>
      <c r="Z27" s="3069"/>
      <c r="AA27" s="3069"/>
      <c r="AB27" s="3069"/>
      <c r="AC27" s="3069"/>
      <c r="AD27" s="3069"/>
      <c r="AE27" s="3070"/>
      <c r="AF27" s="3064" t="s">
        <v>2316</v>
      </c>
      <c r="AG27" s="3065"/>
      <c r="AH27" s="3065"/>
      <c r="AI27" s="3065"/>
      <c r="AJ27" s="3065"/>
      <c r="AK27" s="3065" t="s">
        <v>589</v>
      </c>
      <c r="AL27" s="3065"/>
      <c r="AM27" s="3065"/>
      <c r="AN27" s="3065"/>
      <c r="AO27" s="3065" t="s">
        <v>1419</v>
      </c>
      <c r="AP27" s="3065"/>
      <c r="AQ27" s="3065"/>
      <c r="AR27" s="3065"/>
      <c r="AS27" s="3065" t="s">
        <v>1418</v>
      </c>
      <c r="AT27" s="3065"/>
      <c r="AU27" s="3065" t="s">
        <v>1827</v>
      </c>
      <c r="AV27" s="3065"/>
      <c r="AW27" s="3065"/>
      <c r="AX27" s="3065"/>
      <c r="AY27" s="3065"/>
      <c r="AZ27" s="3065"/>
      <c r="BA27" s="3065" t="s">
        <v>2316</v>
      </c>
      <c r="BB27" s="3065"/>
      <c r="BC27" s="3065"/>
      <c r="BD27" s="3065"/>
      <c r="BE27" s="3065"/>
      <c r="BF27" s="3065" t="s">
        <v>589</v>
      </c>
      <c r="BG27" s="3065"/>
      <c r="BH27" s="3065"/>
      <c r="BI27" s="3065"/>
      <c r="BJ27" s="3065" t="s">
        <v>1419</v>
      </c>
      <c r="BK27" s="3065"/>
      <c r="BL27" s="3065"/>
      <c r="BM27" s="3065"/>
      <c r="BN27" s="3065" t="s">
        <v>1418</v>
      </c>
      <c r="BO27" s="3066"/>
      <c r="BP27" s="602"/>
      <c r="BQ27" s="3067"/>
      <c r="BR27" s="3067"/>
      <c r="BS27" s="3067"/>
      <c r="BT27" s="3067"/>
      <c r="BU27" s="3067"/>
      <c r="BV27" s="3067"/>
      <c r="BW27" s="3067"/>
      <c r="BX27" s="3067"/>
      <c r="BY27" s="3067"/>
      <c r="BZ27" s="3067"/>
      <c r="CA27" s="3067"/>
      <c r="CB27" s="3067"/>
      <c r="CC27" s="3067"/>
      <c r="CD27" s="3067"/>
      <c r="CE27" s="3067"/>
      <c r="CF27" s="3067"/>
      <c r="CG27" s="3067"/>
      <c r="CH27" s="3067"/>
      <c r="CI27" s="3067"/>
      <c r="CJ27" s="3067"/>
      <c r="CK27" s="3067"/>
      <c r="CL27" s="3067"/>
      <c r="CM27" s="3067"/>
      <c r="CN27" s="3067"/>
      <c r="CO27" s="3067"/>
      <c r="CP27" s="3067"/>
      <c r="CQ27" s="3067"/>
      <c r="CR27" s="3067"/>
      <c r="CS27" s="3067"/>
      <c r="CT27" s="603"/>
      <c r="CU27" s="588"/>
    </row>
    <row r="28" spans="1:100" s="585" customFormat="1" ht="12.65" customHeight="1" thickBot="1">
      <c r="A28" s="586"/>
      <c r="B28" s="3071"/>
      <c r="C28" s="3072"/>
      <c r="D28" s="3072"/>
      <c r="E28" s="3072"/>
      <c r="F28" s="3072"/>
      <c r="G28" s="3072"/>
      <c r="H28" s="3072"/>
      <c r="I28" s="3072"/>
      <c r="J28" s="3072"/>
      <c r="K28" s="3072"/>
      <c r="L28" s="3072"/>
      <c r="M28" s="3072"/>
      <c r="N28" s="3072"/>
      <c r="O28" s="3072"/>
      <c r="P28" s="3072"/>
      <c r="Q28" s="3072"/>
      <c r="R28" s="3072"/>
      <c r="S28" s="3072"/>
      <c r="T28" s="3072"/>
      <c r="U28" s="3072"/>
      <c r="V28" s="3072"/>
      <c r="W28" s="3072"/>
      <c r="X28" s="3072"/>
      <c r="Y28" s="3072"/>
      <c r="Z28" s="3072"/>
      <c r="AA28" s="3072"/>
      <c r="AB28" s="3072"/>
      <c r="AC28" s="3072"/>
      <c r="AD28" s="3072"/>
      <c r="AE28" s="3073"/>
      <c r="AF28" s="3060"/>
      <c r="AG28" s="3061"/>
      <c r="AH28" s="3061"/>
      <c r="AI28" s="3061"/>
      <c r="AJ28" s="3061"/>
      <c r="AK28" s="3061"/>
      <c r="AL28" s="3061"/>
      <c r="AM28" s="3061"/>
      <c r="AN28" s="3061"/>
      <c r="AO28" s="3061"/>
      <c r="AP28" s="3061"/>
      <c r="AQ28" s="3061"/>
      <c r="AR28" s="3061"/>
      <c r="AS28" s="3061"/>
      <c r="AT28" s="3061"/>
      <c r="AU28" s="3061"/>
      <c r="AV28" s="3061"/>
      <c r="AW28" s="3061"/>
      <c r="AX28" s="3061"/>
      <c r="AY28" s="3061"/>
      <c r="AZ28" s="3061"/>
      <c r="BA28" s="3061"/>
      <c r="BB28" s="3061"/>
      <c r="BC28" s="3061"/>
      <c r="BD28" s="3061"/>
      <c r="BE28" s="3061"/>
      <c r="BF28" s="3061"/>
      <c r="BG28" s="3061"/>
      <c r="BH28" s="3061"/>
      <c r="BI28" s="3061"/>
      <c r="BJ28" s="3061"/>
      <c r="BK28" s="3061"/>
      <c r="BL28" s="3061"/>
      <c r="BM28" s="3061"/>
      <c r="BN28" s="3061"/>
      <c r="BO28" s="3062"/>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5" customHeight="1">
      <c r="A29" s="586"/>
      <c r="B29" s="623"/>
      <c r="C29" s="624"/>
      <c r="D29" s="3051" t="s">
        <v>1831</v>
      </c>
      <c r="E29" s="3051"/>
      <c r="F29" s="3051"/>
      <c r="G29" s="3051"/>
      <c r="H29" s="3051"/>
      <c r="I29" s="3051"/>
      <c r="J29" s="3051"/>
      <c r="K29" s="3051"/>
      <c r="L29" s="3051"/>
      <c r="M29" s="3051"/>
      <c r="N29" s="3051"/>
      <c r="O29" s="3051"/>
      <c r="P29" s="3051"/>
      <c r="Q29" s="3051"/>
      <c r="R29" s="3051"/>
      <c r="S29" s="3051"/>
      <c r="T29" s="3051"/>
      <c r="U29" s="3051"/>
      <c r="V29" s="3051"/>
      <c r="W29" s="3051"/>
      <c r="X29" s="3051"/>
      <c r="Y29" s="3051"/>
      <c r="Z29" s="3051"/>
      <c r="AA29" s="3051"/>
      <c r="AB29" s="3051"/>
      <c r="AC29" s="3051"/>
      <c r="AD29" s="3051"/>
      <c r="AE29" s="3051"/>
      <c r="AF29" s="3051"/>
      <c r="AG29" s="3051"/>
      <c r="AH29" s="3051"/>
      <c r="AI29" s="3051"/>
      <c r="AJ29" s="3051"/>
      <c r="AK29" s="3051"/>
      <c r="AL29" s="3051"/>
      <c r="AM29" s="3051"/>
      <c r="AN29" s="3051"/>
      <c r="AO29" s="3051"/>
      <c r="AP29" s="3051"/>
      <c r="AQ29" s="3051"/>
      <c r="AR29" s="3051"/>
      <c r="AS29" s="3051"/>
      <c r="AT29" s="3051"/>
      <c r="AU29" s="3051"/>
      <c r="AV29" s="3051"/>
      <c r="AW29" s="3051"/>
      <c r="AX29" s="3051"/>
      <c r="AY29" s="3051"/>
      <c r="AZ29" s="3051"/>
      <c r="BA29" s="3051"/>
      <c r="BB29" s="3051"/>
      <c r="BC29" s="3051"/>
      <c r="BD29" s="3051"/>
      <c r="BE29" s="3051"/>
      <c r="BF29" s="3051"/>
      <c r="BG29" s="3051"/>
      <c r="BH29" s="3051"/>
      <c r="BI29" s="3051"/>
      <c r="BJ29" s="3051"/>
      <c r="BK29" s="3051"/>
      <c r="BL29" s="3051"/>
      <c r="BM29" s="3051"/>
      <c r="BN29" s="624"/>
      <c r="BO29" s="1141"/>
      <c r="BP29" s="3050" t="s">
        <v>2512</v>
      </c>
      <c r="BQ29" s="3051"/>
      <c r="BR29" s="3051"/>
      <c r="BS29" s="3051"/>
      <c r="BT29" s="3051"/>
      <c r="BU29" s="3051"/>
      <c r="BV29" s="3051"/>
      <c r="BW29" s="3051"/>
      <c r="BX29" s="3051"/>
      <c r="BY29" s="3051"/>
      <c r="BZ29" s="3051"/>
      <c r="CA29" s="3051"/>
      <c r="CB29" s="3051"/>
      <c r="CC29" s="3051"/>
      <c r="CD29" s="3051"/>
      <c r="CE29" s="3051"/>
      <c r="CF29" s="3051"/>
      <c r="CG29" s="3051"/>
      <c r="CH29" s="3051"/>
      <c r="CI29" s="3051"/>
      <c r="CJ29" s="3051"/>
      <c r="CK29" s="3051"/>
      <c r="CL29" s="3051"/>
      <c r="CM29" s="3051"/>
      <c r="CN29" s="3051"/>
      <c r="CO29" s="3051"/>
      <c r="CP29" s="3051"/>
      <c r="CQ29" s="3051"/>
      <c r="CR29" s="3051"/>
      <c r="CS29" s="3051"/>
      <c r="CT29" s="3052"/>
      <c r="CU29" s="588"/>
    </row>
    <row r="30" spans="1:100" s="585" customFormat="1" ht="12.65" customHeight="1">
      <c r="A30" s="586"/>
      <c r="B30" s="618"/>
      <c r="C30" s="589"/>
      <c r="D30" s="3074"/>
      <c r="E30" s="3074"/>
      <c r="F30" s="3074"/>
      <c r="G30" s="3074"/>
      <c r="H30" s="3074"/>
      <c r="I30" s="3074"/>
      <c r="J30" s="3074"/>
      <c r="K30" s="3074"/>
      <c r="L30" s="3074"/>
      <c r="M30" s="3074"/>
      <c r="N30" s="3074"/>
      <c r="O30" s="3074"/>
      <c r="P30" s="3074"/>
      <c r="Q30" s="3074"/>
      <c r="R30" s="3074"/>
      <c r="S30" s="3074"/>
      <c r="T30" s="3074"/>
      <c r="U30" s="3074"/>
      <c r="V30" s="3074"/>
      <c r="W30" s="3074"/>
      <c r="X30" s="3074"/>
      <c r="Y30" s="3074"/>
      <c r="Z30" s="3074"/>
      <c r="AA30" s="3074"/>
      <c r="AB30" s="3074"/>
      <c r="AC30" s="3074"/>
      <c r="AD30" s="3074"/>
      <c r="AE30" s="3074"/>
      <c r="AF30" s="3074"/>
      <c r="AG30" s="3074"/>
      <c r="AH30" s="3074"/>
      <c r="AI30" s="3074"/>
      <c r="AJ30" s="3074"/>
      <c r="AK30" s="3074"/>
      <c r="AL30" s="3074"/>
      <c r="AM30" s="3074"/>
      <c r="AN30" s="3074"/>
      <c r="AO30" s="3074"/>
      <c r="AP30" s="3074"/>
      <c r="AQ30" s="3074"/>
      <c r="AR30" s="3074"/>
      <c r="AS30" s="3074"/>
      <c r="AT30" s="3074"/>
      <c r="AU30" s="3074"/>
      <c r="AV30" s="3074"/>
      <c r="AW30" s="3074"/>
      <c r="AX30" s="3074"/>
      <c r="AY30" s="3074"/>
      <c r="AZ30" s="3074"/>
      <c r="BA30" s="3074"/>
      <c r="BB30" s="3074"/>
      <c r="BC30" s="3074"/>
      <c r="BD30" s="3074"/>
      <c r="BE30" s="3074"/>
      <c r="BF30" s="3074"/>
      <c r="BG30" s="3074"/>
      <c r="BH30" s="3074"/>
      <c r="BI30" s="3074"/>
      <c r="BJ30" s="3074"/>
      <c r="BK30" s="3074"/>
      <c r="BL30" s="3074"/>
      <c r="BM30" s="3074"/>
      <c r="BN30" s="589"/>
      <c r="BO30" s="615"/>
      <c r="BP30" s="3053"/>
      <c r="BQ30" s="3054"/>
      <c r="BR30" s="3054"/>
      <c r="BS30" s="3054"/>
      <c r="BT30" s="3054"/>
      <c r="BU30" s="3054"/>
      <c r="BV30" s="3054"/>
      <c r="BW30" s="3054"/>
      <c r="BX30" s="3054"/>
      <c r="BY30" s="3054"/>
      <c r="BZ30" s="3054"/>
      <c r="CA30" s="3054"/>
      <c r="CB30" s="3054"/>
      <c r="CC30" s="3054"/>
      <c r="CD30" s="3054"/>
      <c r="CE30" s="3054"/>
      <c r="CF30" s="3054"/>
      <c r="CG30" s="3054"/>
      <c r="CH30" s="3054"/>
      <c r="CI30" s="3054"/>
      <c r="CJ30" s="3054"/>
      <c r="CK30" s="3054"/>
      <c r="CL30" s="3054"/>
      <c r="CM30" s="3054"/>
      <c r="CN30" s="3054"/>
      <c r="CO30" s="3054"/>
      <c r="CP30" s="3054"/>
      <c r="CQ30" s="3054"/>
      <c r="CR30" s="3054"/>
      <c r="CS30" s="3054"/>
      <c r="CT30" s="3055"/>
      <c r="CU30" s="588"/>
    </row>
    <row r="31" spans="1:100" s="585" customFormat="1" ht="12.65" customHeight="1">
      <c r="A31" s="586"/>
      <c r="B31" s="625"/>
      <c r="C31" s="616"/>
      <c r="D31" s="3075" t="s">
        <v>427</v>
      </c>
      <c r="E31" s="3075"/>
      <c r="F31" s="3076" t="s">
        <v>1846</v>
      </c>
      <c r="G31" s="3076"/>
      <c r="H31" s="3076"/>
      <c r="I31" s="3076"/>
      <c r="J31" s="3076"/>
      <c r="K31" s="3076"/>
      <c r="L31" s="3076"/>
      <c r="M31" s="3076"/>
      <c r="N31" s="3076"/>
      <c r="O31" s="3076"/>
      <c r="P31" s="3076"/>
      <c r="Q31" s="632"/>
      <c r="R31" s="3075" t="s">
        <v>427</v>
      </c>
      <c r="S31" s="3075"/>
      <c r="T31" s="3076" t="s">
        <v>1848</v>
      </c>
      <c r="U31" s="3076"/>
      <c r="V31" s="3076"/>
      <c r="W31" s="3076"/>
      <c r="X31" s="3076"/>
      <c r="Y31" s="3076"/>
      <c r="Z31" s="3076"/>
      <c r="AA31" s="3076"/>
      <c r="AB31" s="3076"/>
      <c r="AC31" s="3076"/>
      <c r="AD31" s="3076"/>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076" t="s">
        <v>1851</v>
      </c>
      <c r="BA31" s="3076"/>
      <c r="BB31" s="3076"/>
      <c r="BC31" s="3076"/>
      <c r="BD31" s="3076"/>
      <c r="BE31" s="3076"/>
      <c r="BF31" s="632"/>
      <c r="BG31" s="632"/>
      <c r="BH31" s="632"/>
      <c r="BI31" s="632"/>
      <c r="BJ31" s="632"/>
      <c r="BK31" s="632"/>
      <c r="BL31" s="632"/>
      <c r="BM31" s="632"/>
      <c r="BN31" s="632"/>
      <c r="BO31" s="632"/>
      <c r="BP31" s="602" t="s">
        <v>1843</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5" customHeight="1">
      <c r="A32" s="586"/>
      <c r="B32" s="625"/>
      <c r="C32" s="616"/>
      <c r="D32" s="3075"/>
      <c r="E32" s="3075"/>
      <c r="F32" s="3077"/>
      <c r="G32" s="3077"/>
      <c r="H32" s="3077"/>
      <c r="I32" s="3077"/>
      <c r="J32" s="3077"/>
      <c r="K32" s="3077"/>
      <c r="L32" s="3077"/>
      <c r="M32" s="3077"/>
      <c r="N32" s="3077"/>
      <c r="O32" s="3077"/>
      <c r="P32" s="3077"/>
      <c r="Q32" s="616"/>
      <c r="R32" s="3075"/>
      <c r="S32" s="3075"/>
      <c r="T32" s="3077"/>
      <c r="U32" s="3077"/>
      <c r="V32" s="3077"/>
      <c r="W32" s="3077"/>
      <c r="X32" s="3077"/>
      <c r="Y32" s="3077"/>
      <c r="Z32" s="3077"/>
      <c r="AA32" s="3077"/>
      <c r="AB32" s="3077"/>
      <c r="AC32" s="3077"/>
      <c r="AD32" s="3077"/>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077"/>
      <c r="BA32" s="3077"/>
      <c r="BB32" s="3077"/>
      <c r="BC32" s="3077"/>
      <c r="BD32" s="3077"/>
      <c r="BE32" s="3077"/>
      <c r="BF32" s="616"/>
      <c r="BG32" s="616"/>
      <c r="BH32" s="616"/>
      <c r="BI32" s="616"/>
      <c r="BJ32" s="616"/>
      <c r="BK32" s="616"/>
      <c r="BL32" s="616"/>
      <c r="BM32" s="616"/>
      <c r="BN32" s="616"/>
      <c r="BO32" s="616"/>
      <c r="BP32" s="602"/>
      <c r="BQ32" s="3078">
        <f>一括入力シート!B44</f>
        <v>0</v>
      </c>
      <c r="BR32" s="3078"/>
      <c r="BS32" s="3078"/>
      <c r="BT32" s="3078"/>
      <c r="BU32" s="3078"/>
      <c r="BV32" s="3078"/>
      <c r="BW32" s="3078"/>
      <c r="BX32" s="3078"/>
      <c r="BY32" s="3078"/>
      <c r="BZ32" s="3078"/>
      <c r="CA32" s="3078"/>
      <c r="CB32" s="3078"/>
      <c r="CC32" s="3078"/>
      <c r="CD32" s="3078"/>
      <c r="CE32" s="3078"/>
      <c r="CF32" s="3078"/>
      <c r="CG32" s="3078"/>
      <c r="CH32" s="3078"/>
      <c r="CI32" s="3078"/>
      <c r="CJ32" s="3078"/>
      <c r="CK32" s="3078"/>
      <c r="CL32" s="3078"/>
      <c r="CM32" s="3078"/>
      <c r="CN32" s="3078"/>
      <c r="CO32" s="3078"/>
      <c r="CP32" s="3078"/>
      <c r="CQ32" s="3078"/>
      <c r="CR32" s="3078"/>
      <c r="CS32" s="3078"/>
      <c r="CT32" s="603"/>
      <c r="CU32" s="588"/>
    </row>
    <row r="33" spans="1:100" s="585" customFormat="1" ht="12.65" customHeight="1">
      <c r="A33" s="586"/>
      <c r="B33" s="625"/>
      <c r="C33" s="616"/>
      <c r="D33" s="3075" t="s">
        <v>1823</v>
      </c>
      <c r="E33" s="3075"/>
      <c r="F33" s="3077" t="s">
        <v>1847</v>
      </c>
      <c r="G33" s="3077"/>
      <c r="H33" s="3077"/>
      <c r="I33" s="3077"/>
      <c r="J33" s="3077"/>
      <c r="K33" s="3077"/>
      <c r="L33" s="3077"/>
      <c r="M33" s="3079" t="s">
        <v>593</v>
      </c>
      <c r="N33" s="3075" t="s">
        <v>1823</v>
      </c>
      <c r="O33" s="3075"/>
      <c r="P33" s="3077" t="s">
        <v>1849</v>
      </c>
      <c r="Q33" s="3077"/>
      <c r="R33" s="3077"/>
      <c r="S33" s="3077"/>
      <c r="T33" s="3077"/>
      <c r="U33" s="3077"/>
      <c r="V33" s="3077"/>
      <c r="W33" s="3077"/>
      <c r="X33" s="3077"/>
      <c r="Y33" s="3077"/>
      <c r="Z33" s="3075" t="s">
        <v>1823</v>
      </c>
      <c r="AA33" s="3075"/>
      <c r="AB33" s="3077" t="s">
        <v>1850</v>
      </c>
      <c r="AC33" s="3077"/>
      <c r="AD33" s="3077"/>
      <c r="AE33" s="3077"/>
      <c r="AF33" s="3077"/>
      <c r="AG33" s="3077"/>
      <c r="AH33" s="3077"/>
      <c r="AI33" s="3077"/>
      <c r="AJ33" s="3077"/>
      <c r="AK33" s="3077"/>
      <c r="AL33" s="3075" t="s">
        <v>1823</v>
      </c>
      <c r="AM33" s="3075"/>
      <c r="AN33" s="3077" t="s">
        <v>1836</v>
      </c>
      <c r="AO33" s="3077"/>
      <c r="AP33" s="3077"/>
      <c r="AQ33" s="3077"/>
      <c r="AR33" s="3079" t="s">
        <v>592</v>
      </c>
      <c r="AS33" s="616"/>
      <c r="AT33" s="616"/>
      <c r="AU33" s="1143"/>
      <c r="AV33" s="1143"/>
      <c r="AW33" s="1143"/>
      <c r="AX33" s="1143"/>
      <c r="AY33" s="1143"/>
      <c r="AZ33" s="3080"/>
      <c r="BA33" s="3080"/>
      <c r="BB33" s="3080"/>
      <c r="BC33" s="3080"/>
      <c r="BD33" s="3080"/>
      <c r="BE33" s="3080"/>
      <c r="BF33" s="3080"/>
      <c r="BG33" s="3080"/>
      <c r="BH33" s="3080"/>
      <c r="BI33" s="3080"/>
      <c r="BJ33" s="3080"/>
      <c r="BK33" s="3080"/>
      <c r="BL33" s="3080"/>
      <c r="BM33" s="3080"/>
      <c r="BN33" s="3080"/>
      <c r="BO33" s="3080"/>
      <c r="BP33" s="602"/>
      <c r="BQ33" s="3078"/>
      <c r="BR33" s="3078"/>
      <c r="BS33" s="3078"/>
      <c r="BT33" s="3078"/>
      <c r="BU33" s="3078"/>
      <c r="BV33" s="3078"/>
      <c r="BW33" s="3078"/>
      <c r="BX33" s="3078"/>
      <c r="BY33" s="3078"/>
      <c r="BZ33" s="3078"/>
      <c r="CA33" s="3078"/>
      <c r="CB33" s="3078"/>
      <c r="CC33" s="3078"/>
      <c r="CD33" s="3078"/>
      <c r="CE33" s="3078"/>
      <c r="CF33" s="3078"/>
      <c r="CG33" s="3078"/>
      <c r="CH33" s="3078"/>
      <c r="CI33" s="3078"/>
      <c r="CJ33" s="3078"/>
      <c r="CK33" s="3078"/>
      <c r="CL33" s="3078"/>
      <c r="CM33" s="3078"/>
      <c r="CN33" s="3078"/>
      <c r="CO33" s="3078"/>
      <c r="CP33" s="3078"/>
      <c r="CQ33" s="3078"/>
      <c r="CR33" s="3078"/>
      <c r="CS33" s="3078"/>
      <c r="CT33" s="603"/>
      <c r="CU33" s="588"/>
    </row>
    <row r="34" spans="1:100" s="585" customFormat="1" ht="12.65" customHeight="1">
      <c r="A34" s="586"/>
      <c r="B34" s="625"/>
      <c r="C34" s="616"/>
      <c r="D34" s="3075"/>
      <c r="E34" s="3075"/>
      <c r="F34" s="3077"/>
      <c r="G34" s="3077"/>
      <c r="H34" s="3077"/>
      <c r="I34" s="3077"/>
      <c r="J34" s="3077"/>
      <c r="K34" s="3077"/>
      <c r="L34" s="3077"/>
      <c r="M34" s="3079"/>
      <c r="N34" s="3075"/>
      <c r="O34" s="3075"/>
      <c r="P34" s="3077"/>
      <c r="Q34" s="3077"/>
      <c r="R34" s="3077"/>
      <c r="S34" s="3077"/>
      <c r="T34" s="3077"/>
      <c r="U34" s="3077"/>
      <c r="V34" s="3077"/>
      <c r="W34" s="3077"/>
      <c r="X34" s="3077"/>
      <c r="Y34" s="3077"/>
      <c r="Z34" s="3075"/>
      <c r="AA34" s="3075"/>
      <c r="AB34" s="3077"/>
      <c r="AC34" s="3077"/>
      <c r="AD34" s="3077"/>
      <c r="AE34" s="3077"/>
      <c r="AF34" s="3077"/>
      <c r="AG34" s="3077"/>
      <c r="AH34" s="3077"/>
      <c r="AI34" s="3077"/>
      <c r="AJ34" s="3077"/>
      <c r="AK34" s="3077"/>
      <c r="AL34" s="3075"/>
      <c r="AM34" s="3075"/>
      <c r="AN34" s="3077"/>
      <c r="AO34" s="3077"/>
      <c r="AP34" s="3077"/>
      <c r="AQ34" s="3077"/>
      <c r="AR34" s="3079"/>
      <c r="AS34" s="616"/>
      <c r="AT34" s="616"/>
      <c r="AU34" s="1143"/>
      <c r="AV34" s="1143"/>
      <c r="AW34" s="1143"/>
      <c r="AX34" s="1143"/>
      <c r="AY34" s="1143"/>
      <c r="AZ34" s="3080"/>
      <c r="BA34" s="3080"/>
      <c r="BB34" s="3080"/>
      <c r="BC34" s="3080"/>
      <c r="BD34" s="3080"/>
      <c r="BE34" s="3080"/>
      <c r="BF34" s="3080"/>
      <c r="BG34" s="3080"/>
      <c r="BH34" s="3080"/>
      <c r="BI34" s="3080"/>
      <c r="BJ34" s="3080"/>
      <c r="BK34" s="3080"/>
      <c r="BL34" s="3080"/>
      <c r="BM34" s="3080"/>
      <c r="BN34" s="3080"/>
      <c r="BO34" s="3080"/>
      <c r="BP34" s="602"/>
      <c r="BQ34" s="3078"/>
      <c r="BR34" s="3078"/>
      <c r="BS34" s="3078"/>
      <c r="BT34" s="3078"/>
      <c r="BU34" s="3078"/>
      <c r="BV34" s="3078"/>
      <c r="BW34" s="3078"/>
      <c r="BX34" s="3078"/>
      <c r="BY34" s="3078"/>
      <c r="BZ34" s="3078"/>
      <c r="CA34" s="3078"/>
      <c r="CB34" s="3078"/>
      <c r="CC34" s="3078"/>
      <c r="CD34" s="3078"/>
      <c r="CE34" s="3078"/>
      <c r="CF34" s="3078"/>
      <c r="CG34" s="3078"/>
      <c r="CH34" s="3078"/>
      <c r="CI34" s="3078"/>
      <c r="CJ34" s="3078"/>
      <c r="CK34" s="3078"/>
      <c r="CL34" s="3078"/>
      <c r="CM34" s="3078"/>
      <c r="CN34" s="3078"/>
      <c r="CO34" s="3078"/>
      <c r="CP34" s="3078"/>
      <c r="CQ34" s="3078"/>
      <c r="CR34" s="3078"/>
      <c r="CS34" s="3078"/>
      <c r="CT34" s="603"/>
      <c r="CU34" s="588"/>
    </row>
    <row r="35" spans="1:100" s="585" customFormat="1" ht="12.65" customHeight="1">
      <c r="A35" s="586"/>
      <c r="B35" s="625"/>
      <c r="C35" s="616"/>
      <c r="D35" s="3075" t="s">
        <v>72</v>
      </c>
      <c r="E35" s="3075"/>
      <c r="F35" s="3077"/>
      <c r="G35" s="3077"/>
      <c r="H35" s="3077"/>
      <c r="I35" s="3077"/>
      <c r="J35" s="3077"/>
      <c r="K35" s="3077"/>
      <c r="L35" s="3077"/>
      <c r="M35" s="3083"/>
      <c r="N35" s="3083"/>
      <c r="O35" s="3083"/>
      <c r="P35" s="3083"/>
      <c r="Q35" s="3083"/>
      <c r="R35" s="3083"/>
      <c r="S35" s="3083"/>
      <c r="T35" s="3083"/>
      <c r="U35" s="3083"/>
      <c r="V35" s="3083"/>
      <c r="W35" s="3083"/>
      <c r="X35" s="3083"/>
      <c r="Y35" s="3083"/>
      <c r="Z35" s="3083"/>
      <c r="AA35" s="3083"/>
      <c r="AB35" s="3083"/>
      <c r="AC35" s="3083"/>
      <c r="AD35" s="3083"/>
      <c r="AE35" s="3083"/>
      <c r="AF35" s="3083"/>
      <c r="AG35" s="3083"/>
      <c r="AH35" s="3083"/>
      <c r="AI35" s="3083"/>
      <c r="AJ35" s="3083"/>
      <c r="AK35" s="3083"/>
      <c r="AL35" s="3083"/>
      <c r="AM35" s="3083"/>
      <c r="AN35" s="3083"/>
      <c r="AO35" s="3083"/>
      <c r="AP35" s="3083"/>
      <c r="AQ35" s="3083"/>
      <c r="AR35" s="3083"/>
      <c r="AS35" s="3083"/>
      <c r="AT35" s="3083"/>
      <c r="AU35" s="3083"/>
      <c r="AV35" s="3083"/>
      <c r="AW35" s="3083"/>
      <c r="AX35" s="3083"/>
      <c r="AY35" s="3083"/>
      <c r="AZ35" s="3080"/>
      <c r="BA35" s="3080"/>
      <c r="BB35" s="3080"/>
      <c r="BC35" s="3080"/>
      <c r="BD35" s="3080"/>
      <c r="BE35" s="3080"/>
      <c r="BF35" s="3080"/>
      <c r="BG35" s="3080"/>
      <c r="BH35" s="3080"/>
      <c r="BI35" s="3080"/>
      <c r="BJ35" s="3080"/>
      <c r="BK35" s="3080"/>
      <c r="BL35" s="3080"/>
      <c r="BM35" s="3080"/>
      <c r="BN35" s="3080"/>
      <c r="BO35" s="3080"/>
      <c r="BP35" s="602"/>
      <c r="BQ35" s="3079">
        <f>一括入力シート!B45</f>
        <v>0</v>
      </c>
      <c r="BR35" s="3079"/>
      <c r="BS35" s="3079"/>
      <c r="BT35" s="3079"/>
      <c r="BU35" s="3079"/>
      <c r="BV35" s="3079"/>
      <c r="BW35" s="3079"/>
      <c r="BX35" s="3079"/>
      <c r="BY35" s="3079"/>
      <c r="BZ35" s="3079"/>
      <c r="CA35" s="3079"/>
      <c r="CB35" s="3079"/>
      <c r="CC35" s="3079"/>
      <c r="CD35" s="3079"/>
      <c r="CE35" s="3079"/>
      <c r="CF35" s="3079"/>
      <c r="CG35" s="3079"/>
      <c r="CH35" s="3079"/>
      <c r="CI35" s="3079"/>
      <c r="CJ35" s="3079"/>
      <c r="CK35" s="3079"/>
      <c r="CL35" s="3079"/>
      <c r="CM35" s="3079"/>
      <c r="CN35" s="3079"/>
      <c r="CO35" s="3079"/>
      <c r="CP35" s="3079"/>
      <c r="CQ35" s="3079"/>
      <c r="CR35" s="3079"/>
      <c r="CS35" s="3079"/>
      <c r="CT35" s="603"/>
      <c r="CU35" s="588"/>
    </row>
    <row r="36" spans="1:100" s="585" customFormat="1" ht="12.65" customHeight="1" thickBot="1">
      <c r="A36" s="586"/>
      <c r="B36" s="625"/>
      <c r="C36" s="616"/>
      <c r="D36" s="3082"/>
      <c r="E36" s="3082"/>
      <c r="F36" s="3084"/>
      <c r="G36" s="3084"/>
      <c r="H36" s="3084"/>
      <c r="I36" s="3084"/>
      <c r="J36" s="3084"/>
      <c r="K36" s="3084"/>
      <c r="L36" s="3084"/>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1"/>
      <c r="BA36" s="3081"/>
      <c r="BB36" s="3081"/>
      <c r="BC36" s="3081"/>
      <c r="BD36" s="3081"/>
      <c r="BE36" s="3081"/>
      <c r="BF36" s="3081"/>
      <c r="BG36" s="3081"/>
      <c r="BH36" s="3081"/>
      <c r="BI36" s="3081"/>
      <c r="BJ36" s="3081"/>
      <c r="BK36" s="3081"/>
      <c r="BL36" s="3081"/>
      <c r="BM36" s="3081"/>
      <c r="BN36" s="3081"/>
      <c r="BO36" s="3081"/>
      <c r="BP36" s="602"/>
      <c r="BQ36" s="3079"/>
      <c r="BR36" s="3079"/>
      <c r="BS36" s="3079"/>
      <c r="BT36" s="3079"/>
      <c r="BU36" s="3079"/>
      <c r="BV36" s="3079"/>
      <c r="BW36" s="3079"/>
      <c r="BX36" s="3079"/>
      <c r="BY36" s="3079"/>
      <c r="BZ36" s="3079"/>
      <c r="CA36" s="3079"/>
      <c r="CB36" s="3079"/>
      <c r="CC36" s="3079"/>
      <c r="CD36" s="3079"/>
      <c r="CE36" s="3079"/>
      <c r="CF36" s="3079"/>
      <c r="CG36" s="3079"/>
      <c r="CH36" s="3079"/>
      <c r="CI36" s="3079"/>
      <c r="CJ36" s="3079"/>
      <c r="CK36" s="3079"/>
      <c r="CL36" s="3079"/>
      <c r="CM36" s="3079"/>
      <c r="CN36" s="3079"/>
      <c r="CO36" s="3079"/>
      <c r="CP36" s="3079"/>
      <c r="CQ36" s="3079"/>
      <c r="CR36" s="3079"/>
      <c r="CS36" s="3079"/>
      <c r="CT36" s="603"/>
      <c r="CU36" s="588"/>
    </row>
    <row r="37" spans="1:100" s="585" customFormat="1" ht="12.65" customHeight="1">
      <c r="A37" s="586"/>
      <c r="B37" s="599"/>
      <c r="C37" s="600"/>
      <c r="D37" s="3051" t="s">
        <v>2506</v>
      </c>
      <c r="E37" s="3051"/>
      <c r="F37" s="3051"/>
      <c r="G37" s="3051"/>
      <c r="H37" s="3051"/>
      <c r="I37" s="3051"/>
      <c r="J37" s="3051"/>
      <c r="K37" s="3051"/>
      <c r="L37" s="3051"/>
      <c r="M37" s="3051"/>
      <c r="N37" s="3051"/>
      <c r="O37" s="3051"/>
      <c r="P37" s="3051"/>
      <c r="Q37" s="3051"/>
      <c r="R37" s="3051"/>
      <c r="S37" s="3051"/>
      <c r="T37" s="3051"/>
      <c r="U37" s="3051"/>
      <c r="V37" s="3051"/>
      <c r="W37" s="3051"/>
      <c r="X37" s="3051"/>
      <c r="Y37" s="3051"/>
      <c r="Z37" s="3051"/>
      <c r="AA37" s="3051"/>
      <c r="AB37" s="3051"/>
      <c r="AC37" s="3051"/>
      <c r="AD37" s="3051"/>
      <c r="AE37" s="3051"/>
      <c r="AF37" s="3051"/>
      <c r="AG37" s="3051"/>
      <c r="AH37" s="3051"/>
      <c r="AI37" s="3051"/>
      <c r="AJ37" s="3051"/>
      <c r="AK37" s="3051"/>
      <c r="AL37" s="3051"/>
      <c r="AM37" s="3051"/>
      <c r="AN37" s="3051"/>
      <c r="AO37" s="3051"/>
      <c r="AP37" s="3051"/>
      <c r="AQ37" s="3051"/>
      <c r="AR37" s="3051"/>
      <c r="AS37" s="3051"/>
      <c r="AT37" s="3051"/>
      <c r="AU37" s="3051"/>
      <c r="AV37" s="3051"/>
      <c r="AW37" s="3051"/>
      <c r="AX37" s="3051"/>
      <c r="AY37" s="3051"/>
      <c r="AZ37" s="3051"/>
      <c r="BA37" s="3051"/>
      <c r="BB37" s="3051"/>
      <c r="BC37" s="3051"/>
      <c r="BD37" s="3051"/>
      <c r="BE37" s="3051"/>
      <c r="BF37" s="3051"/>
      <c r="BG37" s="3051"/>
      <c r="BH37" s="3051"/>
      <c r="BI37" s="3051"/>
      <c r="BJ37" s="3051"/>
      <c r="BK37" s="3051"/>
      <c r="BL37" s="3051"/>
      <c r="BM37" s="3051"/>
      <c r="BN37" s="600"/>
      <c r="BO37" s="601"/>
      <c r="BP37" s="602"/>
      <c r="BQ37" s="3086">
        <f>一括入力シート!B46</f>
        <v>0</v>
      </c>
      <c r="BR37" s="3086"/>
      <c r="BS37" s="3086"/>
      <c r="BT37" s="3086"/>
      <c r="BU37" s="3086"/>
      <c r="BV37" s="3086"/>
      <c r="BW37" s="3086"/>
      <c r="BX37" s="3086"/>
      <c r="BY37" s="3086"/>
      <c r="BZ37" s="3086"/>
      <c r="CA37" s="3086"/>
      <c r="CB37" s="3086"/>
      <c r="CC37" s="3086"/>
      <c r="CD37" s="3086"/>
      <c r="CE37" s="3086"/>
      <c r="CF37" s="3086"/>
      <c r="CG37" s="3086"/>
      <c r="CH37" s="3086"/>
      <c r="CI37" s="3086"/>
      <c r="CJ37" s="3086"/>
      <c r="CK37" s="3086"/>
      <c r="CL37" s="3086"/>
      <c r="CM37" s="3086"/>
      <c r="CN37" s="3086"/>
      <c r="CO37" s="3086"/>
      <c r="CP37" s="3086"/>
      <c r="CQ37" s="3086"/>
      <c r="CR37" s="3086"/>
      <c r="CS37" s="3086"/>
      <c r="CT37" s="603"/>
      <c r="CU37" s="588"/>
    </row>
    <row r="38" spans="1:100" s="585" customFormat="1" ht="12.65" customHeight="1">
      <c r="A38" s="586"/>
      <c r="B38" s="618"/>
      <c r="C38" s="589"/>
      <c r="D38" s="3054"/>
      <c r="E38" s="3054"/>
      <c r="F38" s="3054"/>
      <c r="G38" s="3054"/>
      <c r="H38" s="3054"/>
      <c r="I38" s="3054"/>
      <c r="J38" s="3054"/>
      <c r="K38" s="3054"/>
      <c r="L38" s="3054"/>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c r="BA38" s="3054"/>
      <c r="BB38" s="3054"/>
      <c r="BC38" s="3054"/>
      <c r="BD38" s="3054"/>
      <c r="BE38" s="3054"/>
      <c r="BF38" s="3054"/>
      <c r="BG38" s="3054"/>
      <c r="BH38" s="3054"/>
      <c r="BI38" s="3054"/>
      <c r="BJ38" s="3054"/>
      <c r="BK38" s="3054"/>
      <c r="BL38" s="3054"/>
      <c r="BM38" s="3054"/>
      <c r="BN38" s="589"/>
      <c r="BO38" s="615"/>
      <c r="BP38" s="602"/>
      <c r="BQ38" s="3086"/>
      <c r="BR38" s="3086"/>
      <c r="BS38" s="3086"/>
      <c r="BT38" s="3086"/>
      <c r="BU38" s="3086"/>
      <c r="BV38" s="3086"/>
      <c r="BW38" s="3086"/>
      <c r="BX38" s="3086"/>
      <c r="BY38" s="3086"/>
      <c r="BZ38" s="3086"/>
      <c r="CA38" s="3086"/>
      <c r="CB38" s="3086"/>
      <c r="CC38" s="3086"/>
      <c r="CD38" s="3086"/>
      <c r="CE38" s="3086"/>
      <c r="CF38" s="3086"/>
      <c r="CG38" s="3086"/>
      <c r="CH38" s="3086"/>
      <c r="CI38" s="3086"/>
      <c r="CJ38" s="3086"/>
      <c r="CK38" s="3086"/>
      <c r="CL38" s="3086"/>
      <c r="CM38" s="3086"/>
      <c r="CN38" s="3086"/>
      <c r="CO38" s="3086"/>
      <c r="CP38" s="3086"/>
      <c r="CQ38" s="3086"/>
      <c r="CR38" s="3086"/>
      <c r="CS38" s="3086"/>
      <c r="CT38" s="603"/>
      <c r="CU38" s="588"/>
    </row>
    <row r="39" spans="1:100" s="585" customFormat="1" ht="12.65" customHeight="1">
      <c r="A39" s="586"/>
      <c r="B39" s="617"/>
      <c r="C39" s="597"/>
      <c r="D39" s="3089"/>
      <c r="E39" s="3090"/>
      <c r="F39" s="3090"/>
      <c r="G39" s="3090"/>
      <c r="H39" s="3090"/>
      <c r="I39" s="3090"/>
      <c r="J39" s="3090"/>
      <c r="K39" s="3090"/>
      <c r="L39" s="3090"/>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c r="BA39" s="3090"/>
      <c r="BB39" s="3090"/>
      <c r="BC39" s="3090"/>
      <c r="BD39" s="3090"/>
      <c r="BE39" s="3090"/>
      <c r="BF39" s="3090"/>
      <c r="BG39" s="3090"/>
      <c r="BH39" s="3090"/>
      <c r="BI39" s="3090"/>
      <c r="BJ39" s="3090"/>
      <c r="BK39" s="3090"/>
      <c r="BL39" s="3090"/>
      <c r="BM39" s="3090"/>
      <c r="BN39" s="598"/>
      <c r="BO39" s="1044"/>
      <c r="BP39" s="617" t="s">
        <v>1842</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5" customHeight="1">
      <c r="A40" s="586"/>
      <c r="B40" s="602"/>
      <c r="C40" s="587"/>
      <c r="D40" s="3088"/>
      <c r="E40" s="3088"/>
      <c r="F40" s="3088"/>
      <c r="G40" s="3088"/>
      <c r="H40" s="3088"/>
      <c r="I40" s="3088"/>
      <c r="J40" s="3088"/>
      <c r="K40" s="3088"/>
      <c r="L40" s="3088"/>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c r="BA40" s="3088"/>
      <c r="BB40" s="3088"/>
      <c r="BC40" s="3088"/>
      <c r="BD40" s="3088"/>
      <c r="BE40" s="3088"/>
      <c r="BF40" s="3088"/>
      <c r="BG40" s="3088"/>
      <c r="BH40" s="3088"/>
      <c r="BI40" s="3088"/>
      <c r="BJ40" s="3088"/>
      <c r="BK40" s="3088"/>
      <c r="BL40" s="3088"/>
      <c r="BM40" s="3088"/>
      <c r="BN40" s="592"/>
      <c r="BO40" s="626"/>
      <c r="BP40" s="602"/>
      <c r="BQ40" s="616"/>
      <c r="BR40" s="616"/>
      <c r="BS40" s="616"/>
      <c r="BT40" s="616"/>
      <c r="BU40" s="3079">
        <f>一括入力シート!B54</f>
        <v>0</v>
      </c>
      <c r="BV40" s="3079"/>
      <c r="BW40" s="3079"/>
      <c r="BX40" s="3079"/>
      <c r="BY40" s="3079"/>
      <c r="BZ40" s="3079"/>
      <c r="CA40" s="3079"/>
      <c r="CB40" s="3079"/>
      <c r="CC40" s="3079"/>
      <c r="CD40" s="3079"/>
      <c r="CE40" s="3079"/>
      <c r="CF40" s="3079"/>
      <c r="CG40" s="3079"/>
      <c r="CH40" s="3079"/>
      <c r="CI40" s="3079"/>
      <c r="CJ40" s="3079"/>
      <c r="CK40" s="3079"/>
      <c r="CL40" s="3079"/>
      <c r="CM40" s="3079"/>
      <c r="CN40" s="3079"/>
      <c r="CO40" s="3079"/>
      <c r="CP40" s="3079"/>
      <c r="CQ40" s="3079"/>
      <c r="CR40" s="3079"/>
      <c r="CS40" s="3079"/>
      <c r="CT40" s="603"/>
      <c r="CU40" s="588"/>
    </row>
    <row r="41" spans="1:100" s="585" customFormat="1" ht="12.65" customHeight="1">
      <c r="A41" s="586"/>
      <c r="B41" s="602"/>
      <c r="C41" s="587"/>
      <c r="D41" s="3087"/>
      <c r="E41" s="3088"/>
      <c r="F41" s="3088"/>
      <c r="G41" s="3088"/>
      <c r="H41" s="3088"/>
      <c r="I41" s="3088"/>
      <c r="J41" s="3088"/>
      <c r="K41" s="3088"/>
      <c r="L41" s="3088"/>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c r="BA41" s="3088"/>
      <c r="BB41" s="3088"/>
      <c r="BC41" s="3088"/>
      <c r="BD41" s="3088"/>
      <c r="BE41" s="3088"/>
      <c r="BF41" s="3088"/>
      <c r="BG41" s="3088"/>
      <c r="BH41" s="3088"/>
      <c r="BI41" s="3088"/>
      <c r="BJ41" s="3088"/>
      <c r="BK41" s="3088"/>
      <c r="BL41" s="3088"/>
      <c r="BM41" s="3088"/>
      <c r="BN41" s="592"/>
      <c r="BO41" s="626"/>
      <c r="BP41" s="602"/>
      <c r="BQ41" s="616"/>
      <c r="BR41" s="616"/>
      <c r="BS41" s="616"/>
      <c r="BT41" s="616"/>
      <c r="BU41" s="3079"/>
      <c r="BV41" s="3079"/>
      <c r="BW41" s="3079"/>
      <c r="BX41" s="3079"/>
      <c r="BY41" s="3079"/>
      <c r="BZ41" s="3079"/>
      <c r="CA41" s="3079"/>
      <c r="CB41" s="3079"/>
      <c r="CC41" s="3079"/>
      <c r="CD41" s="3079"/>
      <c r="CE41" s="3079"/>
      <c r="CF41" s="3079"/>
      <c r="CG41" s="3079"/>
      <c r="CH41" s="3079"/>
      <c r="CI41" s="3079"/>
      <c r="CJ41" s="3079"/>
      <c r="CK41" s="3079"/>
      <c r="CL41" s="3079"/>
      <c r="CM41" s="3079"/>
      <c r="CN41" s="3079"/>
      <c r="CO41" s="3079"/>
      <c r="CP41" s="3079"/>
      <c r="CQ41" s="3079"/>
      <c r="CR41" s="3079"/>
      <c r="CS41" s="3079"/>
      <c r="CT41" s="603"/>
      <c r="CU41" s="588"/>
    </row>
    <row r="42" spans="1:100" s="585" customFormat="1" ht="12.65" customHeight="1">
      <c r="A42" s="586"/>
      <c r="B42" s="602"/>
      <c r="C42" s="587"/>
      <c r="D42" s="3088"/>
      <c r="E42" s="3088"/>
      <c r="F42" s="3088"/>
      <c r="G42" s="3088"/>
      <c r="H42" s="3088"/>
      <c r="I42" s="3088"/>
      <c r="J42" s="3088"/>
      <c r="K42" s="3088"/>
      <c r="L42" s="3088"/>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c r="BA42" s="3088"/>
      <c r="BB42" s="3088"/>
      <c r="BC42" s="3088"/>
      <c r="BD42" s="3088"/>
      <c r="BE42" s="3088"/>
      <c r="BF42" s="3088"/>
      <c r="BG42" s="3088"/>
      <c r="BH42" s="3088"/>
      <c r="BI42" s="3088"/>
      <c r="BJ42" s="3088"/>
      <c r="BK42" s="3088"/>
      <c r="BL42" s="3088"/>
      <c r="BM42" s="3088"/>
      <c r="BN42" s="592"/>
      <c r="BO42" s="626"/>
      <c r="BP42" s="602"/>
      <c r="BQ42" s="3091" t="s">
        <v>2114</v>
      </c>
      <c r="BR42" s="3091"/>
      <c r="BS42" s="3091"/>
      <c r="BT42" s="3091"/>
      <c r="BU42" s="3079"/>
      <c r="BV42" s="3079"/>
      <c r="BW42" s="3079"/>
      <c r="BX42" s="3079"/>
      <c r="BY42" s="3079"/>
      <c r="BZ42" s="3079"/>
      <c r="CA42" s="3079"/>
      <c r="CB42" s="3079"/>
      <c r="CC42" s="3079"/>
      <c r="CD42" s="3079"/>
      <c r="CE42" s="3079"/>
      <c r="CF42" s="3079"/>
      <c r="CG42" s="3079"/>
      <c r="CH42" s="3079"/>
      <c r="CI42" s="3079"/>
      <c r="CJ42" s="3079"/>
      <c r="CK42" s="3079"/>
      <c r="CL42" s="3079"/>
      <c r="CM42" s="3079"/>
      <c r="CN42" s="3079"/>
      <c r="CO42" s="3079"/>
      <c r="CP42" s="3079"/>
      <c r="CQ42" s="3079"/>
      <c r="CR42" s="3079"/>
      <c r="CS42" s="3079"/>
      <c r="CT42" s="603"/>
      <c r="CU42" s="588"/>
      <c r="CV42" s="585" t="s">
        <v>2520</v>
      </c>
    </row>
    <row r="43" spans="1:100" s="585" customFormat="1" ht="12.65" customHeight="1">
      <c r="A43" s="586"/>
      <c r="B43" s="602"/>
      <c r="C43" s="587"/>
      <c r="D43" s="3087"/>
      <c r="E43" s="3088"/>
      <c r="F43" s="3088"/>
      <c r="G43" s="3088"/>
      <c r="H43" s="3088"/>
      <c r="I43" s="3088"/>
      <c r="J43" s="3088"/>
      <c r="K43" s="3088"/>
      <c r="L43" s="3088"/>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c r="BA43" s="3088"/>
      <c r="BB43" s="3088"/>
      <c r="BC43" s="3088"/>
      <c r="BD43" s="3088"/>
      <c r="BE43" s="3088"/>
      <c r="BF43" s="3088"/>
      <c r="BG43" s="3088"/>
      <c r="BH43" s="3088"/>
      <c r="BI43" s="3088"/>
      <c r="BJ43" s="3088"/>
      <c r="BK43" s="3088"/>
      <c r="BL43" s="3088"/>
      <c r="BM43" s="3088"/>
      <c r="BN43" s="592"/>
      <c r="BO43" s="626"/>
      <c r="BP43" s="618"/>
      <c r="BQ43" s="3047"/>
      <c r="BR43" s="3047"/>
      <c r="BS43" s="3047"/>
      <c r="BT43" s="3047"/>
      <c r="BU43" s="3079"/>
      <c r="BV43" s="3079"/>
      <c r="BW43" s="3079"/>
      <c r="BX43" s="3079"/>
      <c r="BY43" s="3079"/>
      <c r="BZ43" s="3079"/>
      <c r="CA43" s="3079"/>
      <c r="CB43" s="3079"/>
      <c r="CC43" s="3079"/>
      <c r="CD43" s="3079"/>
      <c r="CE43" s="3079"/>
      <c r="CF43" s="3079"/>
      <c r="CG43" s="3079"/>
      <c r="CH43" s="3079"/>
      <c r="CI43" s="3079"/>
      <c r="CJ43" s="3079"/>
      <c r="CK43" s="3079"/>
      <c r="CL43" s="3079"/>
      <c r="CM43" s="3079"/>
      <c r="CN43" s="3079"/>
      <c r="CO43" s="3079"/>
      <c r="CP43" s="3079"/>
      <c r="CQ43" s="3079"/>
      <c r="CR43" s="3079"/>
      <c r="CS43" s="3079"/>
      <c r="CT43" s="603"/>
      <c r="CU43" s="588"/>
      <c r="CV43" s="585" t="s">
        <v>2521</v>
      </c>
    </row>
    <row r="44" spans="1:100" s="585" customFormat="1" ht="12.65" customHeight="1">
      <c r="A44" s="586"/>
      <c r="B44" s="602"/>
      <c r="C44" s="587"/>
      <c r="D44" s="3088"/>
      <c r="E44" s="3088"/>
      <c r="F44" s="3088"/>
      <c r="G44" s="3088"/>
      <c r="H44" s="3088"/>
      <c r="I44" s="3088"/>
      <c r="J44" s="3088"/>
      <c r="K44" s="3088"/>
      <c r="L44" s="3088"/>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c r="BA44" s="3088"/>
      <c r="BB44" s="3088"/>
      <c r="BC44" s="3088"/>
      <c r="BD44" s="3088"/>
      <c r="BE44" s="3088"/>
      <c r="BF44" s="3088"/>
      <c r="BG44" s="3088"/>
      <c r="BH44" s="3088"/>
      <c r="BI44" s="3088"/>
      <c r="BJ44" s="3088"/>
      <c r="BK44" s="3088"/>
      <c r="BL44" s="3088"/>
      <c r="BM44" s="3088"/>
      <c r="BN44" s="592"/>
      <c r="BO44" s="626"/>
      <c r="BP44" s="617" t="s">
        <v>1826</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5" customHeight="1">
      <c r="A45" s="586"/>
      <c r="B45" s="602"/>
      <c r="C45" s="587"/>
      <c r="D45" s="3087"/>
      <c r="E45" s="3088"/>
      <c r="F45" s="3088"/>
      <c r="G45" s="3088"/>
      <c r="H45" s="3088"/>
      <c r="I45" s="3088"/>
      <c r="J45" s="3088"/>
      <c r="K45" s="3088"/>
      <c r="L45" s="3088"/>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c r="BA45" s="3088"/>
      <c r="BB45" s="3088"/>
      <c r="BC45" s="3088"/>
      <c r="BD45" s="3088"/>
      <c r="BE45" s="3088"/>
      <c r="BF45" s="3088"/>
      <c r="BG45" s="3088"/>
      <c r="BH45" s="3088"/>
      <c r="BI45" s="3088"/>
      <c r="BJ45" s="3088"/>
      <c r="BK45" s="3088"/>
      <c r="BL45" s="3088"/>
      <c r="BM45" s="3088"/>
      <c r="BN45" s="592"/>
      <c r="BO45" s="626"/>
      <c r="BP45" s="602"/>
      <c r="BQ45" s="3079"/>
      <c r="BR45" s="3079"/>
      <c r="BS45" s="3079"/>
      <c r="BT45" s="3079"/>
      <c r="BU45" s="3079"/>
      <c r="BV45" s="3079"/>
      <c r="BW45" s="3079"/>
      <c r="BX45" s="3079"/>
      <c r="BY45" s="3079"/>
      <c r="BZ45" s="3079"/>
      <c r="CA45" s="3079"/>
      <c r="CB45" s="3079" t="s">
        <v>1841</v>
      </c>
      <c r="CC45" s="3079"/>
      <c r="CD45" s="3079"/>
      <c r="CE45" s="3079"/>
      <c r="CF45" s="3079"/>
      <c r="CG45" s="3079"/>
      <c r="CH45" s="3079"/>
      <c r="CI45" s="3079"/>
      <c r="CJ45" s="3079"/>
      <c r="CK45" s="3079"/>
      <c r="CL45" s="3079"/>
      <c r="CM45" s="3079"/>
      <c r="CN45" s="3079"/>
      <c r="CO45" s="3079"/>
      <c r="CP45" s="3079"/>
      <c r="CQ45" s="3079"/>
      <c r="CR45" s="3079"/>
      <c r="CS45" s="3079"/>
      <c r="CT45" s="603"/>
      <c r="CU45" s="588"/>
    </row>
    <row r="46" spans="1:100" s="585" customFormat="1" ht="12.65" customHeight="1" thickBot="1">
      <c r="A46" s="586"/>
      <c r="B46" s="602"/>
      <c r="C46" s="587"/>
      <c r="D46" s="3088"/>
      <c r="E46" s="3088"/>
      <c r="F46" s="3088"/>
      <c r="G46" s="3088"/>
      <c r="H46" s="3088"/>
      <c r="I46" s="3088"/>
      <c r="J46" s="3088"/>
      <c r="K46" s="3088"/>
      <c r="L46" s="3088"/>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c r="BA46" s="3088"/>
      <c r="BB46" s="3088"/>
      <c r="BC46" s="3088"/>
      <c r="BD46" s="3088"/>
      <c r="BE46" s="3088"/>
      <c r="BF46" s="3088"/>
      <c r="BG46" s="3088"/>
      <c r="BH46" s="3088"/>
      <c r="BI46" s="3088"/>
      <c r="BJ46" s="3088"/>
      <c r="BK46" s="3088"/>
      <c r="BL46" s="3088"/>
      <c r="BM46" s="3088"/>
      <c r="BN46" s="592"/>
      <c r="BO46" s="626"/>
      <c r="BP46" s="604"/>
      <c r="BQ46" s="3059"/>
      <c r="BR46" s="3059"/>
      <c r="BS46" s="3059"/>
      <c r="BT46" s="3059"/>
      <c r="BU46" s="3059"/>
      <c r="BV46" s="3059"/>
      <c r="BW46" s="3059"/>
      <c r="BX46" s="3059"/>
      <c r="BY46" s="3059"/>
      <c r="BZ46" s="3059"/>
      <c r="CA46" s="3059"/>
      <c r="CB46" s="3059"/>
      <c r="CC46" s="3059"/>
      <c r="CD46" s="3059"/>
      <c r="CE46" s="3059"/>
      <c r="CF46" s="3059"/>
      <c r="CG46" s="3059"/>
      <c r="CH46" s="3059"/>
      <c r="CI46" s="3059"/>
      <c r="CJ46" s="3059"/>
      <c r="CK46" s="3059"/>
      <c r="CL46" s="3059"/>
      <c r="CM46" s="3059"/>
      <c r="CN46" s="3059"/>
      <c r="CO46" s="3059"/>
      <c r="CP46" s="3059"/>
      <c r="CQ46" s="3059"/>
      <c r="CR46" s="3059"/>
      <c r="CS46" s="3059"/>
      <c r="CT46" s="606"/>
      <c r="CU46" s="588"/>
      <c r="CV46" s="585" t="s">
        <v>2513</v>
      </c>
    </row>
    <row r="47" spans="1:100" s="585" customFormat="1" ht="12.65" customHeight="1">
      <c r="A47" s="586"/>
      <c r="B47" s="602"/>
      <c r="C47" s="587"/>
      <c r="D47" s="3087"/>
      <c r="E47" s="3088"/>
      <c r="F47" s="3088"/>
      <c r="G47" s="3088"/>
      <c r="H47" s="3088"/>
      <c r="I47" s="3088"/>
      <c r="J47" s="3088"/>
      <c r="K47" s="3088"/>
      <c r="L47" s="3088"/>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c r="BA47" s="3088"/>
      <c r="BB47" s="3088"/>
      <c r="BC47" s="3088"/>
      <c r="BD47" s="3088"/>
      <c r="BE47" s="3088"/>
      <c r="BF47" s="3088"/>
      <c r="BG47" s="3088"/>
      <c r="BH47" s="3088"/>
      <c r="BI47" s="3088"/>
      <c r="BJ47" s="3088"/>
      <c r="BK47" s="3088"/>
      <c r="BL47" s="3088"/>
      <c r="BM47" s="3088"/>
      <c r="BN47" s="592"/>
      <c r="BO47" s="626"/>
      <c r="BP47" s="3050" t="s">
        <v>2514</v>
      </c>
      <c r="BQ47" s="3051"/>
      <c r="BR47" s="3051"/>
      <c r="BS47" s="3051"/>
      <c r="BT47" s="3051"/>
      <c r="BU47" s="3051"/>
      <c r="BV47" s="3051"/>
      <c r="BW47" s="3051"/>
      <c r="BX47" s="3051"/>
      <c r="BY47" s="3051"/>
      <c r="BZ47" s="3051"/>
      <c r="CA47" s="3051"/>
      <c r="CB47" s="3051"/>
      <c r="CC47" s="3051"/>
      <c r="CD47" s="3051"/>
      <c r="CE47" s="3051"/>
      <c r="CF47" s="3051"/>
      <c r="CG47" s="3051"/>
      <c r="CH47" s="3051"/>
      <c r="CI47" s="3051"/>
      <c r="CJ47" s="3051"/>
      <c r="CK47" s="3051"/>
      <c r="CL47" s="3051"/>
      <c r="CM47" s="3051"/>
      <c r="CN47" s="3051"/>
      <c r="CO47" s="3051"/>
      <c r="CP47" s="3051"/>
      <c r="CQ47" s="3051"/>
      <c r="CR47" s="3051"/>
      <c r="CS47" s="3051"/>
      <c r="CT47" s="3052"/>
      <c r="CU47" s="588"/>
    </row>
    <row r="48" spans="1:100" s="585" customFormat="1" ht="12.65" customHeight="1" thickBot="1">
      <c r="A48" s="586"/>
      <c r="B48" s="604"/>
      <c r="C48" s="605"/>
      <c r="D48" s="3085"/>
      <c r="E48" s="3085"/>
      <c r="F48" s="3085"/>
      <c r="G48" s="3085"/>
      <c r="H48" s="3085"/>
      <c r="I48" s="3085"/>
      <c r="J48" s="3085"/>
      <c r="K48" s="3085"/>
      <c r="L48" s="3085"/>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c r="BA48" s="3085"/>
      <c r="BB48" s="3085"/>
      <c r="BC48" s="3085"/>
      <c r="BD48" s="3085"/>
      <c r="BE48" s="3085"/>
      <c r="BF48" s="3085"/>
      <c r="BG48" s="3085"/>
      <c r="BH48" s="3085"/>
      <c r="BI48" s="3085"/>
      <c r="BJ48" s="3085"/>
      <c r="BK48" s="3085"/>
      <c r="BL48" s="3085"/>
      <c r="BM48" s="3085"/>
      <c r="BN48" s="628"/>
      <c r="BO48" s="634"/>
      <c r="BP48" s="3053"/>
      <c r="BQ48" s="3054"/>
      <c r="BR48" s="3054"/>
      <c r="BS48" s="3054"/>
      <c r="BT48" s="3054"/>
      <c r="BU48" s="3054"/>
      <c r="BV48" s="3054"/>
      <c r="BW48" s="3054"/>
      <c r="BX48" s="3054"/>
      <c r="BY48" s="3054"/>
      <c r="BZ48" s="3054"/>
      <c r="CA48" s="3054"/>
      <c r="CB48" s="3054"/>
      <c r="CC48" s="3054"/>
      <c r="CD48" s="3054"/>
      <c r="CE48" s="3054"/>
      <c r="CF48" s="3054"/>
      <c r="CG48" s="3054"/>
      <c r="CH48" s="3054"/>
      <c r="CI48" s="3054"/>
      <c r="CJ48" s="3054"/>
      <c r="CK48" s="3054"/>
      <c r="CL48" s="3054"/>
      <c r="CM48" s="3054"/>
      <c r="CN48" s="3054"/>
      <c r="CO48" s="3054"/>
      <c r="CP48" s="3054"/>
      <c r="CQ48" s="3054"/>
      <c r="CR48" s="3054"/>
      <c r="CS48" s="3054"/>
      <c r="CT48" s="3055"/>
      <c r="CU48" s="588"/>
    </row>
    <row r="49" spans="1:99" s="585" customFormat="1" ht="12.65" customHeight="1">
      <c r="A49" s="586"/>
      <c r="B49" s="599"/>
      <c r="C49" s="600"/>
      <c r="D49" s="3051" t="s">
        <v>2507</v>
      </c>
      <c r="E49" s="3051"/>
      <c r="F49" s="3051"/>
      <c r="G49" s="3051"/>
      <c r="H49" s="3051"/>
      <c r="I49" s="3051"/>
      <c r="J49" s="3051"/>
      <c r="K49" s="3051"/>
      <c r="L49" s="3051"/>
      <c r="M49" s="3051"/>
      <c r="N49" s="3051"/>
      <c r="O49" s="3051"/>
      <c r="P49" s="3051"/>
      <c r="Q49" s="3051"/>
      <c r="R49" s="3051"/>
      <c r="S49" s="3051"/>
      <c r="T49" s="3051"/>
      <c r="U49" s="3051"/>
      <c r="V49" s="3051"/>
      <c r="W49" s="3051"/>
      <c r="X49" s="3051"/>
      <c r="Y49" s="3051"/>
      <c r="Z49" s="3051"/>
      <c r="AA49" s="3051"/>
      <c r="AB49" s="3051"/>
      <c r="AC49" s="3051"/>
      <c r="AD49" s="3051"/>
      <c r="AE49" s="3051"/>
      <c r="AF49" s="3051"/>
      <c r="AG49" s="3051"/>
      <c r="AH49" s="3051"/>
      <c r="AI49" s="3051"/>
      <c r="AJ49" s="3051"/>
      <c r="AK49" s="3051"/>
      <c r="AL49" s="3051"/>
      <c r="AM49" s="3051"/>
      <c r="AN49" s="3051"/>
      <c r="AO49" s="3051"/>
      <c r="AP49" s="3051"/>
      <c r="AQ49" s="3051"/>
      <c r="AR49" s="3051"/>
      <c r="AS49" s="3051"/>
      <c r="AT49" s="3051"/>
      <c r="AU49" s="3051"/>
      <c r="AV49" s="3051"/>
      <c r="AW49" s="3051"/>
      <c r="AX49" s="3051"/>
      <c r="AY49" s="3051"/>
      <c r="AZ49" s="3051"/>
      <c r="BA49" s="3051"/>
      <c r="BB49" s="3051"/>
      <c r="BC49" s="3051"/>
      <c r="BD49" s="3051"/>
      <c r="BE49" s="3051"/>
      <c r="BF49" s="3051"/>
      <c r="BG49" s="3051"/>
      <c r="BH49" s="3051"/>
      <c r="BI49" s="3051"/>
      <c r="BJ49" s="3051"/>
      <c r="BK49" s="3051"/>
      <c r="BL49" s="3051"/>
      <c r="BM49" s="3051"/>
      <c r="BN49" s="600"/>
      <c r="BO49" s="601"/>
      <c r="BP49" s="602" t="s">
        <v>1844</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5" customHeight="1">
      <c r="A50" s="586"/>
      <c r="B50" s="618"/>
      <c r="C50" s="589"/>
      <c r="D50" s="3054"/>
      <c r="E50" s="3054"/>
      <c r="F50" s="3054"/>
      <c r="G50" s="3054"/>
      <c r="H50" s="3054"/>
      <c r="I50" s="3054"/>
      <c r="J50" s="3054"/>
      <c r="K50" s="3054"/>
      <c r="L50" s="3054"/>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c r="BA50" s="3054"/>
      <c r="BB50" s="3054"/>
      <c r="BC50" s="3054"/>
      <c r="BD50" s="3054"/>
      <c r="BE50" s="3054"/>
      <c r="BF50" s="3054"/>
      <c r="BG50" s="3054"/>
      <c r="BH50" s="3054"/>
      <c r="BI50" s="3054"/>
      <c r="BJ50" s="3054"/>
      <c r="BK50" s="3054"/>
      <c r="BL50" s="3054"/>
      <c r="BM50" s="3054"/>
      <c r="BN50" s="589"/>
      <c r="BO50" s="615"/>
      <c r="BP50" s="602" t="s">
        <v>2516</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5" customHeight="1">
      <c r="A51" s="586"/>
      <c r="B51" s="1144"/>
      <c r="C51" s="3092" t="s">
        <v>2508</v>
      </c>
      <c r="D51" s="3092"/>
      <c r="E51" s="3092"/>
      <c r="F51" s="3092"/>
      <c r="G51" s="3092"/>
      <c r="H51" s="3092"/>
      <c r="I51" s="3092"/>
      <c r="J51" s="3092"/>
      <c r="K51" s="3092"/>
      <c r="L51" s="3092"/>
      <c r="M51" s="3092"/>
      <c r="N51" s="3092"/>
      <c r="O51" s="3092"/>
      <c r="P51" s="3092"/>
      <c r="Q51" s="3092"/>
      <c r="R51" s="3092"/>
      <c r="S51" s="3092"/>
      <c r="T51" s="3092"/>
      <c r="U51" s="3092"/>
      <c r="V51" s="3092"/>
      <c r="W51" s="3092"/>
      <c r="X51" s="3092"/>
      <c r="Y51" s="1136"/>
      <c r="Z51" s="598"/>
      <c r="AA51" s="3075" t="s">
        <v>1823</v>
      </c>
      <c r="AB51" s="3075"/>
      <c r="AC51" s="3076" t="s">
        <v>1833</v>
      </c>
      <c r="AD51" s="3076"/>
      <c r="AE51" s="3076"/>
      <c r="AF51" s="598"/>
      <c r="AG51" s="1142"/>
      <c r="AH51" s="1142"/>
      <c r="AI51" s="3075" t="s">
        <v>1823</v>
      </c>
      <c r="AJ51" s="3075"/>
      <c r="AK51" s="3076" t="s">
        <v>1834</v>
      </c>
      <c r="AL51" s="3076"/>
      <c r="AM51" s="3076"/>
      <c r="AN51" s="3076"/>
      <c r="AO51" s="3076"/>
      <c r="AP51" s="3076"/>
      <c r="AQ51" s="1142"/>
      <c r="AR51" s="1142"/>
      <c r="AS51" s="1142"/>
      <c r="AT51" s="3075" t="s">
        <v>1823</v>
      </c>
      <c r="AU51" s="3075"/>
      <c r="AV51" s="3076" t="s">
        <v>1835</v>
      </c>
      <c r="AW51" s="3076"/>
      <c r="AX51" s="3076"/>
      <c r="AY51" s="3076"/>
      <c r="AZ51" s="3076"/>
      <c r="BA51" s="3076"/>
      <c r="BB51" s="3076"/>
      <c r="BC51" s="3076"/>
      <c r="BD51" s="3076"/>
      <c r="BE51" s="3075" t="s">
        <v>1823</v>
      </c>
      <c r="BF51" s="3075"/>
      <c r="BG51" s="3076" t="s">
        <v>1836</v>
      </c>
      <c r="BH51" s="3076"/>
      <c r="BI51" s="3076"/>
      <c r="BJ51" s="3076"/>
      <c r="BK51" s="3076"/>
      <c r="BL51" s="3076"/>
      <c r="BM51" s="598"/>
      <c r="BN51" s="597"/>
      <c r="BO51" s="614"/>
      <c r="BP51" s="602"/>
      <c r="BQ51" s="3078"/>
      <c r="BR51" s="3078"/>
      <c r="BS51" s="3078"/>
      <c r="BT51" s="3078"/>
      <c r="BU51" s="3078"/>
      <c r="BV51" s="3078"/>
      <c r="BW51" s="3078"/>
      <c r="BX51" s="3078"/>
      <c r="BY51" s="3078"/>
      <c r="BZ51" s="3078"/>
      <c r="CA51" s="3078"/>
      <c r="CB51" s="3078"/>
      <c r="CC51" s="3078"/>
      <c r="CD51" s="3078"/>
      <c r="CE51" s="3078"/>
      <c r="CF51" s="3078"/>
      <c r="CG51" s="3078"/>
      <c r="CH51" s="3078"/>
      <c r="CI51" s="3078"/>
      <c r="CJ51" s="3078"/>
      <c r="CK51" s="3078"/>
      <c r="CL51" s="3078"/>
      <c r="CM51" s="3078"/>
      <c r="CN51" s="3078"/>
      <c r="CO51" s="3078"/>
      <c r="CP51" s="3078"/>
      <c r="CQ51" s="3078"/>
      <c r="CR51" s="3078"/>
      <c r="CS51" s="3078"/>
      <c r="CT51" s="603"/>
      <c r="CU51" s="588"/>
    </row>
    <row r="52" spans="1:99" s="585" customFormat="1" ht="12.65" customHeight="1">
      <c r="A52" s="586"/>
      <c r="B52" s="1145"/>
      <c r="C52" s="3093"/>
      <c r="D52" s="3093"/>
      <c r="E52" s="3093"/>
      <c r="F52" s="3093"/>
      <c r="G52" s="3093"/>
      <c r="H52" s="3093"/>
      <c r="I52" s="3093"/>
      <c r="J52" s="3093"/>
      <c r="K52" s="3093"/>
      <c r="L52" s="3093"/>
      <c r="M52" s="3093"/>
      <c r="N52" s="3093"/>
      <c r="O52" s="3093"/>
      <c r="P52" s="3093"/>
      <c r="Q52" s="3093"/>
      <c r="R52" s="3093"/>
      <c r="S52" s="3093"/>
      <c r="T52" s="3093"/>
      <c r="U52" s="3093"/>
      <c r="V52" s="3093"/>
      <c r="W52" s="3093"/>
      <c r="X52" s="3093"/>
      <c r="Y52" s="593"/>
      <c r="Z52" s="592"/>
      <c r="AA52" s="3075"/>
      <c r="AB52" s="3075"/>
      <c r="AC52" s="3099"/>
      <c r="AD52" s="3099"/>
      <c r="AE52" s="3099"/>
      <c r="AF52" s="592"/>
      <c r="AG52" s="1142"/>
      <c r="AH52" s="1142"/>
      <c r="AI52" s="3075"/>
      <c r="AJ52" s="3075"/>
      <c r="AK52" s="3099"/>
      <c r="AL52" s="3099"/>
      <c r="AM52" s="3099"/>
      <c r="AN52" s="3099"/>
      <c r="AO52" s="3099"/>
      <c r="AP52" s="3099"/>
      <c r="AQ52" s="1142"/>
      <c r="AR52" s="1142"/>
      <c r="AS52" s="1142"/>
      <c r="AT52" s="3075"/>
      <c r="AU52" s="3075"/>
      <c r="AV52" s="3099"/>
      <c r="AW52" s="3099"/>
      <c r="AX52" s="3099"/>
      <c r="AY52" s="3099"/>
      <c r="AZ52" s="3099"/>
      <c r="BA52" s="3099"/>
      <c r="BB52" s="3099"/>
      <c r="BC52" s="3099"/>
      <c r="BD52" s="3099"/>
      <c r="BE52" s="3075"/>
      <c r="BF52" s="3075"/>
      <c r="BG52" s="3099"/>
      <c r="BH52" s="3099"/>
      <c r="BI52" s="3099"/>
      <c r="BJ52" s="3099"/>
      <c r="BK52" s="3099"/>
      <c r="BL52" s="3099"/>
      <c r="BM52" s="592"/>
      <c r="BN52" s="587"/>
      <c r="BO52" s="603"/>
      <c r="BP52" s="602"/>
      <c r="BQ52" s="3078"/>
      <c r="BR52" s="3078"/>
      <c r="BS52" s="3078"/>
      <c r="BT52" s="3078"/>
      <c r="BU52" s="3078"/>
      <c r="BV52" s="3078"/>
      <c r="BW52" s="3078"/>
      <c r="BX52" s="3078"/>
      <c r="BY52" s="3078"/>
      <c r="BZ52" s="3078"/>
      <c r="CA52" s="3078"/>
      <c r="CB52" s="3078"/>
      <c r="CC52" s="3078"/>
      <c r="CD52" s="3078"/>
      <c r="CE52" s="3078"/>
      <c r="CF52" s="3078"/>
      <c r="CG52" s="3078"/>
      <c r="CH52" s="3078"/>
      <c r="CI52" s="3078"/>
      <c r="CJ52" s="3078"/>
      <c r="CK52" s="3078"/>
      <c r="CL52" s="3078"/>
      <c r="CM52" s="3078"/>
      <c r="CN52" s="3078"/>
      <c r="CO52" s="3078"/>
      <c r="CP52" s="3078"/>
      <c r="CQ52" s="3078"/>
      <c r="CR52" s="3078"/>
      <c r="CS52" s="3078"/>
      <c r="CT52" s="603"/>
      <c r="CU52" s="588"/>
    </row>
    <row r="53" spans="1:99" s="585" customFormat="1" ht="12.65" customHeight="1">
      <c r="A53" s="586"/>
      <c r="B53" s="3100" t="s">
        <v>2509</v>
      </c>
      <c r="C53" s="3101"/>
      <c r="D53" s="3102"/>
      <c r="E53" s="1146"/>
      <c r="F53" s="3076" t="s">
        <v>1837</v>
      </c>
      <c r="G53" s="3076"/>
      <c r="H53" s="3076"/>
      <c r="I53" s="3076"/>
      <c r="J53" s="3076"/>
      <c r="K53" s="3076"/>
      <c r="L53" s="3076"/>
      <c r="M53" s="3076"/>
      <c r="N53" s="3076"/>
      <c r="O53" s="3076"/>
      <c r="P53" s="3076"/>
      <c r="Q53" s="3076"/>
      <c r="R53" s="3076"/>
      <c r="S53" s="3076"/>
      <c r="T53" s="3076"/>
      <c r="U53" s="3076"/>
      <c r="V53" s="3076"/>
      <c r="W53" s="3076"/>
      <c r="X53" s="3076"/>
      <c r="Y53" s="1136"/>
      <c r="Z53" s="598"/>
      <c r="AA53" s="3094"/>
      <c r="AB53" s="3094"/>
      <c r="AC53" s="3094"/>
      <c r="AD53" s="3094"/>
      <c r="AE53" s="3094"/>
      <c r="AF53" s="3094"/>
      <c r="AG53" s="3094"/>
      <c r="AH53" s="3094"/>
      <c r="AI53" s="3094"/>
      <c r="AJ53" s="3094"/>
      <c r="AK53" s="3094"/>
      <c r="AL53" s="3094"/>
      <c r="AM53" s="3094"/>
      <c r="AN53" s="3094"/>
      <c r="AO53" s="3094"/>
      <c r="AP53" s="3094"/>
      <c r="AQ53" s="3094"/>
      <c r="AR53" s="3094"/>
      <c r="AS53" s="3094"/>
      <c r="AT53" s="3094"/>
      <c r="AU53" s="3094"/>
      <c r="AV53" s="3094"/>
      <c r="AW53" s="3094"/>
      <c r="AX53" s="3094"/>
      <c r="AY53" s="3094"/>
      <c r="AZ53" s="3094"/>
      <c r="BA53" s="3094"/>
      <c r="BB53" s="3094"/>
      <c r="BC53" s="3094"/>
      <c r="BD53" s="3094"/>
      <c r="BE53" s="3094"/>
      <c r="BF53" s="3094"/>
      <c r="BG53" s="3094"/>
      <c r="BH53" s="3094"/>
      <c r="BI53" s="3094"/>
      <c r="BJ53" s="3094"/>
      <c r="BK53" s="3094"/>
      <c r="BL53" s="3094"/>
      <c r="BM53" s="3094"/>
      <c r="BN53" s="3094"/>
      <c r="BO53" s="614"/>
      <c r="BP53" s="602"/>
      <c r="BQ53" s="3078"/>
      <c r="BR53" s="3078"/>
      <c r="BS53" s="3078"/>
      <c r="BT53" s="3078"/>
      <c r="BU53" s="3078"/>
      <c r="BV53" s="3078"/>
      <c r="BW53" s="3078"/>
      <c r="BX53" s="3078"/>
      <c r="BY53" s="3078"/>
      <c r="BZ53" s="3078"/>
      <c r="CA53" s="3078"/>
      <c r="CB53" s="3078"/>
      <c r="CC53" s="3078"/>
      <c r="CD53" s="3078"/>
      <c r="CE53" s="3078"/>
      <c r="CF53" s="3078"/>
      <c r="CG53" s="3078"/>
      <c r="CH53" s="3078"/>
      <c r="CI53" s="3078"/>
      <c r="CJ53" s="3078"/>
      <c r="CK53" s="3078"/>
      <c r="CL53" s="3078"/>
      <c r="CM53" s="3078"/>
      <c r="CN53" s="3078"/>
      <c r="CO53" s="3078"/>
      <c r="CP53" s="3078"/>
      <c r="CQ53" s="3078"/>
      <c r="CR53" s="3078"/>
      <c r="CS53" s="3078"/>
      <c r="CT53" s="603"/>
      <c r="CU53" s="588"/>
    </row>
    <row r="54" spans="1:99" s="585" customFormat="1" ht="12.65" customHeight="1">
      <c r="A54" s="586"/>
      <c r="B54" s="3100"/>
      <c r="C54" s="3101"/>
      <c r="D54" s="3102"/>
      <c r="E54" s="1147"/>
      <c r="F54" s="3099"/>
      <c r="G54" s="3099"/>
      <c r="H54" s="3099"/>
      <c r="I54" s="3099"/>
      <c r="J54" s="3099"/>
      <c r="K54" s="3099"/>
      <c r="L54" s="3099"/>
      <c r="M54" s="3099"/>
      <c r="N54" s="3099"/>
      <c r="O54" s="3099"/>
      <c r="P54" s="3099"/>
      <c r="Q54" s="3099"/>
      <c r="R54" s="3099"/>
      <c r="S54" s="3099"/>
      <c r="T54" s="3099"/>
      <c r="U54" s="3099"/>
      <c r="V54" s="3099"/>
      <c r="W54" s="3099"/>
      <c r="X54" s="3099"/>
      <c r="Y54" s="1139"/>
      <c r="Z54" s="1138"/>
      <c r="AA54" s="3106"/>
      <c r="AB54" s="3106"/>
      <c r="AC54" s="3106"/>
      <c r="AD54" s="3106"/>
      <c r="AE54" s="3106"/>
      <c r="AF54" s="3106"/>
      <c r="AG54" s="3106"/>
      <c r="AH54" s="3106"/>
      <c r="AI54" s="3106"/>
      <c r="AJ54" s="3106"/>
      <c r="AK54" s="3106"/>
      <c r="AL54" s="3106"/>
      <c r="AM54" s="3106"/>
      <c r="AN54" s="3106"/>
      <c r="AO54" s="3106"/>
      <c r="AP54" s="3106"/>
      <c r="AQ54" s="3106"/>
      <c r="AR54" s="3106"/>
      <c r="AS54" s="3106"/>
      <c r="AT54" s="3106"/>
      <c r="AU54" s="3106"/>
      <c r="AV54" s="3106"/>
      <c r="AW54" s="3106"/>
      <c r="AX54" s="3106"/>
      <c r="AY54" s="3106"/>
      <c r="AZ54" s="3106"/>
      <c r="BA54" s="3106"/>
      <c r="BB54" s="3106"/>
      <c r="BC54" s="3106"/>
      <c r="BD54" s="3106"/>
      <c r="BE54" s="3106"/>
      <c r="BF54" s="3106"/>
      <c r="BG54" s="3106"/>
      <c r="BH54" s="3106"/>
      <c r="BI54" s="3106"/>
      <c r="BJ54" s="3106"/>
      <c r="BK54" s="3106"/>
      <c r="BL54" s="3106"/>
      <c r="BM54" s="3106"/>
      <c r="BN54" s="3106"/>
      <c r="BO54" s="615"/>
      <c r="BP54" s="602" t="s">
        <v>2515</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5" customHeight="1">
      <c r="A55" s="586"/>
      <c r="B55" s="3100"/>
      <c r="C55" s="3101"/>
      <c r="D55" s="3102"/>
      <c r="E55" s="1146"/>
      <c r="F55" s="3076" t="s">
        <v>1838</v>
      </c>
      <c r="G55" s="3076"/>
      <c r="H55" s="3076"/>
      <c r="I55" s="3076"/>
      <c r="J55" s="3076"/>
      <c r="K55" s="3076"/>
      <c r="L55" s="3076"/>
      <c r="M55" s="3076"/>
      <c r="N55" s="3076"/>
      <c r="O55" s="3076"/>
      <c r="P55" s="3076"/>
      <c r="Q55" s="3076"/>
      <c r="R55" s="3076"/>
      <c r="S55" s="3076"/>
      <c r="T55" s="3076"/>
      <c r="U55" s="3076"/>
      <c r="V55" s="3076"/>
      <c r="W55" s="3076"/>
      <c r="X55" s="3076"/>
      <c r="Y55" s="1136"/>
      <c r="Z55" s="598"/>
      <c r="AA55" s="3094"/>
      <c r="AB55" s="3094"/>
      <c r="AC55" s="3094"/>
      <c r="AD55" s="3094"/>
      <c r="AE55" s="3094"/>
      <c r="AF55" s="3094"/>
      <c r="AG55" s="3094"/>
      <c r="AH55" s="3094"/>
      <c r="AI55" s="3094"/>
      <c r="AJ55" s="3094"/>
      <c r="AK55" s="3094"/>
      <c r="AL55" s="3094"/>
      <c r="AM55" s="3094"/>
      <c r="AN55" s="3094"/>
      <c r="AO55" s="3094"/>
      <c r="AP55" s="3094"/>
      <c r="AQ55" s="3094"/>
      <c r="AR55" s="3094"/>
      <c r="AS55" s="3094"/>
      <c r="AT55" s="3094"/>
      <c r="AU55" s="3094"/>
      <c r="AV55" s="3094"/>
      <c r="AW55" s="3094"/>
      <c r="AX55" s="3094"/>
      <c r="AY55" s="3094"/>
      <c r="AZ55" s="3094"/>
      <c r="BA55" s="3094"/>
      <c r="BB55" s="3094"/>
      <c r="BC55" s="3094"/>
      <c r="BD55" s="3094"/>
      <c r="BE55" s="3094"/>
      <c r="BF55" s="3094"/>
      <c r="BG55" s="3094"/>
      <c r="BH55" s="3094"/>
      <c r="BI55" s="3094"/>
      <c r="BJ55" s="3094"/>
      <c r="BK55" s="3094"/>
      <c r="BL55" s="3094"/>
      <c r="BM55" s="3094"/>
      <c r="BN55" s="3094"/>
      <c r="BO55" s="614"/>
      <c r="BP55" s="602"/>
      <c r="BQ55" s="3078"/>
      <c r="BR55" s="3078"/>
      <c r="BS55" s="3078"/>
      <c r="BT55" s="3078"/>
      <c r="BU55" s="3078"/>
      <c r="BV55" s="3078"/>
      <c r="BW55" s="3078"/>
      <c r="BX55" s="3078"/>
      <c r="BY55" s="3078"/>
      <c r="BZ55" s="3078"/>
      <c r="CA55" s="3078"/>
      <c r="CB55" s="3078"/>
      <c r="CC55" s="3078"/>
      <c r="CD55" s="3078"/>
      <c r="CE55" s="3078"/>
      <c r="CF55" s="3078"/>
      <c r="CG55" s="3078"/>
      <c r="CH55" s="3078"/>
      <c r="CI55" s="3078"/>
      <c r="CJ55" s="3078"/>
      <c r="CK55" s="3078"/>
      <c r="CL55" s="3078"/>
      <c r="CM55" s="3078"/>
      <c r="CN55" s="3078"/>
      <c r="CO55" s="3078"/>
      <c r="CP55" s="3078"/>
      <c r="CQ55" s="3078"/>
      <c r="CR55" s="3078"/>
      <c r="CS55" s="3078"/>
      <c r="CT55" s="603"/>
      <c r="CU55" s="588"/>
    </row>
    <row r="56" spans="1:99" s="585" customFormat="1" ht="12.65" customHeight="1">
      <c r="A56" s="586"/>
      <c r="B56" s="3100"/>
      <c r="C56" s="3101"/>
      <c r="D56" s="3102"/>
      <c r="E56" s="1147"/>
      <c r="F56" s="3099"/>
      <c r="G56" s="3099"/>
      <c r="H56" s="3099"/>
      <c r="I56" s="3099"/>
      <c r="J56" s="3099"/>
      <c r="K56" s="3099"/>
      <c r="L56" s="3099"/>
      <c r="M56" s="3099"/>
      <c r="N56" s="3099"/>
      <c r="O56" s="3099"/>
      <c r="P56" s="3099"/>
      <c r="Q56" s="3099"/>
      <c r="R56" s="3099"/>
      <c r="S56" s="3099"/>
      <c r="T56" s="3099"/>
      <c r="U56" s="3099"/>
      <c r="V56" s="3099"/>
      <c r="W56" s="3099"/>
      <c r="X56" s="3099"/>
      <c r="Y56" s="1139"/>
      <c r="Z56" s="1138"/>
      <c r="AA56" s="3106"/>
      <c r="AB56" s="3106"/>
      <c r="AC56" s="3106"/>
      <c r="AD56" s="3106"/>
      <c r="AE56" s="3106"/>
      <c r="AF56" s="3106"/>
      <c r="AG56" s="3106"/>
      <c r="AH56" s="3106"/>
      <c r="AI56" s="3106"/>
      <c r="AJ56" s="3106"/>
      <c r="AK56" s="3106"/>
      <c r="AL56" s="3106"/>
      <c r="AM56" s="3106"/>
      <c r="AN56" s="3106"/>
      <c r="AO56" s="3106"/>
      <c r="AP56" s="3106"/>
      <c r="AQ56" s="3106"/>
      <c r="AR56" s="3106"/>
      <c r="AS56" s="3106"/>
      <c r="AT56" s="3106"/>
      <c r="AU56" s="3106"/>
      <c r="AV56" s="3106"/>
      <c r="AW56" s="3106"/>
      <c r="AX56" s="3106"/>
      <c r="AY56" s="3106"/>
      <c r="AZ56" s="3106"/>
      <c r="BA56" s="3106"/>
      <c r="BB56" s="3106"/>
      <c r="BC56" s="3106"/>
      <c r="BD56" s="3106"/>
      <c r="BE56" s="3106"/>
      <c r="BF56" s="3106"/>
      <c r="BG56" s="3106"/>
      <c r="BH56" s="3106"/>
      <c r="BI56" s="3106"/>
      <c r="BJ56" s="3106"/>
      <c r="BK56" s="3106"/>
      <c r="BL56" s="3106"/>
      <c r="BM56" s="3106"/>
      <c r="BN56" s="3106"/>
      <c r="BO56" s="615"/>
      <c r="BP56" s="602"/>
      <c r="BQ56" s="3078"/>
      <c r="BR56" s="3078"/>
      <c r="BS56" s="3078"/>
      <c r="BT56" s="3078"/>
      <c r="BU56" s="3078"/>
      <c r="BV56" s="3078"/>
      <c r="BW56" s="3078"/>
      <c r="BX56" s="3078"/>
      <c r="BY56" s="3078"/>
      <c r="BZ56" s="3078"/>
      <c r="CA56" s="3078"/>
      <c r="CB56" s="3078"/>
      <c r="CC56" s="3078"/>
      <c r="CD56" s="3078"/>
      <c r="CE56" s="3078"/>
      <c r="CF56" s="3078"/>
      <c r="CG56" s="3078"/>
      <c r="CH56" s="3078"/>
      <c r="CI56" s="3078"/>
      <c r="CJ56" s="3078"/>
      <c r="CK56" s="3078"/>
      <c r="CL56" s="3078"/>
      <c r="CM56" s="3078"/>
      <c r="CN56" s="3078"/>
      <c r="CO56" s="3078"/>
      <c r="CP56" s="3078"/>
      <c r="CQ56" s="3078"/>
      <c r="CR56" s="3078"/>
      <c r="CS56" s="3078"/>
      <c r="CT56" s="603"/>
      <c r="CU56" s="588"/>
    </row>
    <row r="57" spans="1:99" s="585" customFormat="1" ht="12.65" customHeight="1">
      <c r="A57" s="586"/>
      <c r="B57" s="3100"/>
      <c r="C57" s="3101"/>
      <c r="D57" s="3102"/>
      <c r="E57" s="1148"/>
      <c r="F57" s="3092" t="s">
        <v>1839</v>
      </c>
      <c r="G57" s="3092"/>
      <c r="H57" s="3092"/>
      <c r="I57" s="3092"/>
      <c r="J57" s="3092"/>
      <c r="K57" s="3092"/>
      <c r="L57" s="3092"/>
      <c r="M57" s="3092"/>
      <c r="N57" s="3092"/>
      <c r="O57" s="3092"/>
      <c r="P57" s="3092"/>
      <c r="Q57" s="3092"/>
      <c r="R57" s="3092"/>
      <c r="S57" s="3092"/>
      <c r="T57" s="3092"/>
      <c r="U57" s="3092"/>
      <c r="V57" s="3092"/>
      <c r="W57" s="3092"/>
      <c r="X57" s="3092"/>
      <c r="Y57" s="1149"/>
      <c r="Z57" s="592"/>
      <c r="AA57" s="3094"/>
      <c r="AB57" s="3094"/>
      <c r="AC57" s="3094"/>
      <c r="AD57" s="3094"/>
      <c r="AE57" s="3094"/>
      <c r="AF57" s="3094"/>
      <c r="AG57" s="3094"/>
      <c r="AH57" s="3094"/>
      <c r="AI57" s="3094"/>
      <c r="AJ57" s="3094"/>
      <c r="AK57" s="3094"/>
      <c r="AL57" s="3094"/>
      <c r="AM57" s="3094"/>
      <c r="AN57" s="3094"/>
      <c r="AO57" s="3094"/>
      <c r="AP57" s="3094"/>
      <c r="AQ57" s="3094"/>
      <c r="AR57" s="3094"/>
      <c r="AS57" s="3094"/>
      <c r="AT57" s="3094"/>
      <c r="AU57" s="3094"/>
      <c r="AV57" s="3094"/>
      <c r="AW57" s="3094"/>
      <c r="AX57" s="3094"/>
      <c r="AY57" s="3094"/>
      <c r="AZ57" s="3094"/>
      <c r="BA57" s="3094"/>
      <c r="BB57" s="3094"/>
      <c r="BC57" s="3094"/>
      <c r="BD57" s="3094"/>
      <c r="BE57" s="3094"/>
      <c r="BF57" s="3094"/>
      <c r="BG57" s="3094"/>
      <c r="BH57" s="3094"/>
      <c r="BI57" s="3094"/>
      <c r="BJ57" s="3094"/>
      <c r="BK57" s="3094"/>
      <c r="BL57" s="3094"/>
      <c r="BM57" s="3094"/>
      <c r="BN57" s="3094"/>
      <c r="BO57" s="603"/>
      <c r="BP57" s="602"/>
      <c r="BQ57" s="3078"/>
      <c r="BR57" s="3078"/>
      <c r="BS57" s="3078"/>
      <c r="BT57" s="3078"/>
      <c r="BU57" s="3078"/>
      <c r="BV57" s="3078"/>
      <c r="BW57" s="3078"/>
      <c r="BX57" s="3078"/>
      <c r="BY57" s="3078"/>
      <c r="BZ57" s="3078"/>
      <c r="CA57" s="3078"/>
      <c r="CB57" s="3078"/>
      <c r="CC57" s="3078"/>
      <c r="CD57" s="3078"/>
      <c r="CE57" s="3078"/>
      <c r="CF57" s="3078"/>
      <c r="CG57" s="3078"/>
      <c r="CH57" s="3078"/>
      <c r="CI57" s="3078"/>
      <c r="CJ57" s="3078"/>
      <c r="CK57" s="3078"/>
      <c r="CL57" s="3078"/>
      <c r="CM57" s="3078"/>
      <c r="CN57" s="3078"/>
      <c r="CO57" s="3078"/>
      <c r="CP57" s="3078"/>
      <c r="CQ57" s="3078"/>
      <c r="CR57" s="3078"/>
      <c r="CS57" s="3078"/>
      <c r="CT57" s="603"/>
      <c r="CU57" s="588"/>
    </row>
    <row r="58" spans="1:99" s="585" customFormat="1" ht="12.65" customHeight="1" thickBot="1">
      <c r="A58" s="586"/>
      <c r="B58" s="3100"/>
      <c r="C58" s="3101"/>
      <c r="D58" s="3102"/>
      <c r="E58" s="1150"/>
      <c r="F58" s="3080"/>
      <c r="G58" s="3080"/>
      <c r="H58" s="3080"/>
      <c r="I58" s="3080"/>
      <c r="J58" s="3080"/>
      <c r="K58" s="3080"/>
      <c r="L58" s="3080"/>
      <c r="M58" s="3080"/>
      <c r="N58" s="3080"/>
      <c r="O58" s="3080"/>
      <c r="P58" s="3080"/>
      <c r="Q58" s="3080"/>
      <c r="R58" s="3080"/>
      <c r="S58" s="3080"/>
      <c r="T58" s="3080"/>
      <c r="U58" s="3080"/>
      <c r="V58" s="3080"/>
      <c r="W58" s="3080"/>
      <c r="X58" s="3080"/>
      <c r="Y58" s="1151"/>
      <c r="Z58" s="592"/>
      <c r="AA58" s="3095"/>
      <c r="AB58" s="3095"/>
      <c r="AC58" s="3095"/>
      <c r="AD58" s="3095"/>
      <c r="AE58" s="3095"/>
      <c r="AF58" s="3095"/>
      <c r="AG58" s="3095"/>
      <c r="AH58" s="3095"/>
      <c r="AI58" s="3095"/>
      <c r="AJ58" s="3095"/>
      <c r="AK58" s="3095"/>
      <c r="AL58" s="3095"/>
      <c r="AM58" s="3095"/>
      <c r="AN58" s="3095"/>
      <c r="AO58" s="3095"/>
      <c r="AP58" s="3095"/>
      <c r="AQ58" s="3095"/>
      <c r="AR58" s="3095"/>
      <c r="AS58" s="3095"/>
      <c r="AT58" s="3095"/>
      <c r="AU58" s="3095"/>
      <c r="AV58" s="3095"/>
      <c r="AW58" s="3095"/>
      <c r="AX58" s="3095"/>
      <c r="AY58" s="3095"/>
      <c r="AZ58" s="3095"/>
      <c r="BA58" s="3095"/>
      <c r="BB58" s="3095"/>
      <c r="BC58" s="3095"/>
      <c r="BD58" s="3095"/>
      <c r="BE58" s="3095"/>
      <c r="BF58" s="3095"/>
      <c r="BG58" s="3095"/>
      <c r="BH58" s="3095"/>
      <c r="BI58" s="3095"/>
      <c r="BJ58" s="3095"/>
      <c r="BK58" s="3095"/>
      <c r="BL58" s="3095"/>
      <c r="BM58" s="3095"/>
      <c r="BN58" s="3095"/>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5" customHeight="1">
      <c r="A59" s="586"/>
      <c r="B59" s="3103"/>
      <c r="C59" s="3104"/>
      <c r="D59" s="3105"/>
      <c r="E59" s="1152"/>
      <c r="F59" s="3093"/>
      <c r="G59" s="3093"/>
      <c r="H59" s="3093"/>
      <c r="I59" s="3093"/>
      <c r="J59" s="3093"/>
      <c r="K59" s="3093"/>
      <c r="L59" s="3093"/>
      <c r="M59" s="3093"/>
      <c r="N59" s="3093"/>
      <c r="O59" s="3093"/>
      <c r="P59" s="3093"/>
      <c r="Q59" s="3093"/>
      <c r="R59" s="3093"/>
      <c r="S59" s="3093"/>
      <c r="T59" s="3093"/>
      <c r="U59" s="3093"/>
      <c r="V59" s="3093"/>
      <c r="W59" s="3093"/>
      <c r="X59" s="3093"/>
      <c r="Y59" s="1153"/>
      <c r="Z59" s="592"/>
      <c r="AA59" s="3106"/>
      <c r="AB59" s="3106"/>
      <c r="AC59" s="3106"/>
      <c r="AD59" s="3106"/>
      <c r="AE59" s="3106"/>
      <c r="AF59" s="3106"/>
      <c r="AG59" s="3106"/>
      <c r="AH59" s="3106"/>
      <c r="AI59" s="3106"/>
      <c r="AJ59" s="3106"/>
      <c r="AK59" s="3106"/>
      <c r="AL59" s="3106"/>
      <c r="AM59" s="3106"/>
      <c r="AN59" s="3106"/>
      <c r="AO59" s="3106"/>
      <c r="AP59" s="3106"/>
      <c r="AQ59" s="3106"/>
      <c r="AR59" s="3106"/>
      <c r="AS59" s="3106"/>
      <c r="AT59" s="3106"/>
      <c r="AU59" s="3106"/>
      <c r="AV59" s="3106"/>
      <c r="AW59" s="3106"/>
      <c r="AX59" s="3106"/>
      <c r="AY59" s="3106"/>
      <c r="AZ59" s="3106"/>
      <c r="BA59" s="3106"/>
      <c r="BB59" s="3106"/>
      <c r="BC59" s="3106"/>
      <c r="BD59" s="3106"/>
      <c r="BE59" s="3106"/>
      <c r="BF59" s="3106"/>
      <c r="BG59" s="3106"/>
      <c r="BH59" s="3106"/>
      <c r="BI59" s="3106"/>
      <c r="BJ59" s="3106"/>
      <c r="BK59" s="3106"/>
      <c r="BL59" s="3106"/>
      <c r="BM59" s="3106"/>
      <c r="BN59" s="3106"/>
      <c r="BO59" s="603"/>
      <c r="BP59" s="3050" t="s">
        <v>2523</v>
      </c>
      <c r="BQ59" s="3051"/>
      <c r="BR59" s="3051"/>
      <c r="BS59" s="3051"/>
      <c r="BT59" s="3051"/>
      <c r="BU59" s="3051"/>
      <c r="BV59" s="3051"/>
      <c r="BW59" s="3051"/>
      <c r="BX59" s="3051"/>
      <c r="BY59" s="3051"/>
      <c r="BZ59" s="3051"/>
      <c r="CA59" s="3051"/>
      <c r="CB59" s="3051"/>
      <c r="CC59" s="3051"/>
      <c r="CD59" s="3051"/>
      <c r="CE59" s="3051"/>
      <c r="CF59" s="3051"/>
      <c r="CG59" s="3051"/>
      <c r="CH59" s="3051"/>
      <c r="CI59" s="3051"/>
      <c r="CJ59" s="3051"/>
      <c r="CK59" s="3051"/>
      <c r="CL59" s="3051"/>
      <c r="CM59" s="3051"/>
      <c r="CN59" s="3051"/>
      <c r="CO59" s="3051"/>
      <c r="CP59" s="3051"/>
      <c r="CQ59" s="3051"/>
      <c r="CR59" s="3051"/>
      <c r="CS59" s="3051"/>
      <c r="CT59" s="3052"/>
      <c r="CU59" s="588"/>
    </row>
    <row r="60" spans="1:99" s="585" customFormat="1" ht="12.65" customHeight="1">
      <c r="A60" s="586"/>
      <c r="B60" s="617"/>
      <c r="C60" s="3092" t="s">
        <v>1840</v>
      </c>
      <c r="D60" s="3092"/>
      <c r="E60" s="3092"/>
      <c r="F60" s="3092"/>
      <c r="G60" s="3092"/>
      <c r="H60" s="3092"/>
      <c r="I60" s="3092"/>
      <c r="J60" s="3092"/>
      <c r="K60" s="3092"/>
      <c r="L60" s="3092"/>
      <c r="M60" s="3092"/>
      <c r="N60" s="3092"/>
      <c r="O60" s="3092"/>
      <c r="P60" s="3092"/>
      <c r="Q60" s="3092"/>
      <c r="R60" s="3092"/>
      <c r="S60" s="3092"/>
      <c r="T60" s="3092"/>
      <c r="U60" s="3092"/>
      <c r="V60" s="3092"/>
      <c r="W60" s="3092"/>
      <c r="X60" s="3092"/>
      <c r="Y60" s="1136"/>
      <c r="Z60" s="598"/>
      <c r="AA60" s="3092"/>
      <c r="AB60" s="3092"/>
      <c r="AC60" s="3092"/>
      <c r="AD60" s="3092"/>
      <c r="AE60" s="3092"/>
      <c r="AF60" s="3092"/>
      <c r="AG60" s="3092"/>
      <c r="AH60" s="3092"/>
      <c r="AI60" s="3092"/>
      <c r="AJ60" s="3092"/>
      <c r="AK60" s="3092"/>
      <c r="AL60" s="3092"/>
      <c r="AM60" s="3092"/>
      <c r="AN60" s="3092"/>
      <c r="AO60" s="3092"/>
      <c r="AP60" s="3092"/>
      <c r="AQ60" s="3092"/>
      <c r="AR60" s="3092"/>
      <c r="AS60" s="3092"/>
      <c r="AT60" s="3092"/>
      <c r="AU60" s="3092"/>
      <c r="AV60" s="3092"/>
      <c r="AW60" s="3092"/>
      <c r="AX60" s="3092"/>
      <c r="AY60" s="3092"/>
      <c r="AZ60" s="3092"/>
      <c r="BA60" s="3092"/>
      <c r="BB60" s="3092"/>
      <c r="BC60" s="3092"/>
      <c r="BD60" s="3092"/>
      <c r="BE60" s="3092"/>
      <c r="BF60" s="3092"/>
      <c r="BG60" s="3092"/>
      <c r="BH60" s="3092"/>
      <c r="BI60" s="3092"/>
      <c r="BJ60" s="3092"/>
      <c r="BK60" s="3092"/>
      <c r="BL60" s="3092"/>
      <c r="BM60" s="3092"/>
      <c r="BN60" s="3092"/>
      <c r="BO60" s="614"/>
      <c r="BP60" s="3053"/>
      <c r="BQ60" s="3054"/>
      <c r="BR60" s="3054"/>
      <c r="BS60" s="3054"/>
      <c r="BT60" s="3054"/>
      <c r="BU60" s="3054"/>
      <c r="BV60" s="3054"/>
      <c r="BW60" s="3054"/>
      <c r="BX60" s="3054"/>
      <c r="BY60" s="3054"/>
      <c r="BZ60" s="3054"/>
      <c r="CA60" s="3054"/>
      <c r="CB60" s="3054"/>
      <c r="CC60" s="3054"/>
      <c r="CD60" s="3054"/>
      <c r="CE60" s="3054"/>
      <c r="CF60" s="3054"/>
      <c r="CG60" s="3054"/>
      <c r="CH60" s="3054"/>
      <c r="CI60" s="3054"/>
      <c r="CJ60" s="3054"/>
      <c r="CK60" s="3054"/>
      <c r="CL60" s="3054"/>
      <c r="CM60" s="3054"/>
      <c r="CN60" s="3054"/>
      <c r="CO60" s="3054"/>
      <c r="CP60" s="3054"/>
      <c r="CQ60" s="3054"/>
      <c r="CR60" s="3054"/>
      <c r="CS60" s="3054"/>
      <c r="CT60" s="3055"/>
      <c r="CU60" s="588"/>
    </row>
    <row r="61" spans="1:99" s="585" customFormat="1" ht="12.65" customHeight="1">
      <c r="A61" s="586"/>
      <c r="B61" s="618"/>
      <c r="C61" s="3093"/>
      <c r="D61" s="3093"/>
      <c r="E61" s="3093"/>
      <c r="F61" s="3093"/>
      <c r="G61" s="3093"/>
      <c r="H61" s="3093"/>
      <c r="I61" s="3093"/>
      <c r="J61" s="3093"/>
      <c r="K61" s="3093"/>
      <c r="L61" s="3093"/>
      <c r="M61" s="3093"/>
      <c r="N61" s="3093"/>
      <c r="O61" s="3093"/>
      <c r="P61" s="3093"/>
      <c r="Q61" s="3093"/>
      <c r="R61" s="3093"/>
      <c r="S61" s="3093"/>
      <c r="T61" s="3093"/>
      <c r="U61" s="3093"/>
      <c r="V61" s="3093"/>
      <c r="W61" s="3093"/>
      <c r="X61" s="3093"/>
      <c r="Y61" s="1139"/>
      <c r="Z61" s="1138"/>
      <c r="AA61" s="3093"/>
      <c r="AB61" s="3093"/>
      <c r="AC61" s="3093"/>
      <c r="AD61" s="3093"/>
      <c r="AE61" s="3093"/>
      <c r="AF61" s="3093"/>
      <c r="AG61" s="3093"/>
      <c r="AH61" s="3093"/>
      <c r="AI61" s="3093"/>
      <c r="AJ61" s="3093"/>
      <c r="AK61" s="3093"/>
      <c r="AL61" s="3093"/>
      <c r="AM61" s="3093"/>
      <c r="AN61" s="3093"/>
      <c r="AO61" s="3093"/>
      <c r="AP61" s="3093"/>
      <c r="AQ61" s="3093"/>
      <c r="AR61" s="3093"/>
      <c r="AS61" s="3093"/>
      <c r="AT61" s="3093"/>
      <c r="AU61" s="3093"/>
      <c r="AV61" s="3093"/>
      <c r="AW61" s="3093"/>
      <c r="AX61" s="3093"/>
      <c r="AY61" s="3093"/>
      <c r="AZ61" s="3093"/>
      <c r="BA61" s="3093"/>
      <c r="BB61" s="3093"/>
      <c r="BC61" s="3093"/>
      <c r="BD61" s="3093"/>
      <c r="BE61" s="3093"/>
      <c r="BF61" s="3093"/>
      <c r="BG61" s="3093"/>
      <c r="BH61" s="3093"/>
      <c r="BI61" s="3093"/>
      <c r="BJ61" s="3093"/>
      <c r="BK61" s="3093"/>
      <c r="BL61" s="3093"/>
      <c r="BM61" s="3093"/>
      <c r="BN61" s="3093"/>
      <c r="BO61" s="615"/>
      <c r="BP61" s="602"/>
      <c r="BQ61" s="3094"/>
      <c r="BR61" s="3094"/>
      <c r="BS61" s="3094"/>
      <c r="BT61" s="3094"/>
      <c r="BU61" s="3094"/>
      <c r="BV61" s="3094"/>
      <c r="BW61" s="3094"/>
      <c r="BX61" s="3094"/>
      <c r="BY61" s="3094"/>
      <c r="BZ61" s="3094"/>
      <c r="CA61" s="3094"/>
      <c r="CB61" s="3094"/>
      <c r="CC61" s="3094"/>
      <c r="CD61" s="3094"/>
      <c r="CE61" s="3094"/>
      <c r="CF61" s="3094"/>
      <c r="CG61" s="3094"/>
      <c r="CH61" s="3094"/>
      <c r="CI61" s="3094"/>
      <c r="CJ61" s="3094"/>
      <c r="CK61" s="3094"/>
      <c r="CL61" s="3094"/>
      <c r="CM61" s="3094"/>
      <c r="CN61" s="3094"/>
      <c r="CO61" s="3094"/>
      <c r="CP61" s="3094"/>
      <c r="CQ61" s="3094"/>
      <c r="CR61" s="3094"/>
      <c r="CS61" s="3090"/>
      <c r="CT61" s="603"/>
      <c r="CU61" s="588"/>
    </row>
    <row r="62" spans="1:99" s="585" customFormat="1" ht="12.65" customHeight="1">
      <c r="A62" s="586"/>
      <c r="B62" s="617"/>
      <c r="C62" s="3092" t="s">
        <v>2510</v>
      </c>
      <c r="D62" s="3092"/>
      <c r="E62" s="3092"/>
      <c r="F62" s="3092"/>
      <c r="G62" s="3092"/>
      <c r="H62" s="3092"/>
      <c r="I62" s="3092"/>
      <c r="J62" s="3092"/>
      <c r="K62" s="3092"/>
      <c r="L62" s="3092"/>
      <c r="M62" s="3092"/>
      <c r="N62" s="3092"/>
      <c r="O62" s="3092"/>
      <c r="P62" s="3092"/>
      <c r="Q62" s="3092"/>
      <c r="R62" s="3092"/>
      <c r="S62" s="3092"/>
      <c r="T62" s="3092"/>
      <c r="U62" s="3092"/>
      <c r="V62" s="3092"/>
      <c r="W62" s="3092"/>
      <c r="X62" s="3092"/>
      <c r="Y62" s="1154"/>
      <c r="Z62" s="598"/>
      <c r="AA62" s="3094"/>
      <c r="AB62" s="3094"/>
      <c r="AC62" s="3094"/>
      <c r="AD62" s="3094"/>
      <c r="AE62" s="3094"/>
      <c r="AF62" s="3094"/>
      <c r="AG62" s="3094"/>
      <c r="AH62" s="3094"/>
      <c r="AI62" s="3094"/>
      <c r="AJ62" s="3094"/>
      <c r="AK62" s="3094"/>
      <c r="AL62" s="3094"/>
      <c r="AM62" s="3094"/>
      <c r="AN62" s="3094"/>
      <c r="AO62" s="3094"/>
      <c r="AP62" s="3094"/>
      <c r="AQ62" s="3094"/>
      <c r="AR62" s="3094"/>
      <c r="AS62" s="3094"/>
      <c r="AT62" s="3094"/>
      <c r="AU62" s="3094"/>
      <c r="AV62" s="3094"/>
      <c r="AW62" s="3094"/>
      <c r="AX62" s="3094"/>
      <c r="AY62" s="3094"/>
      <c r="AZ62" s="3094"/>
      <c r="BA62" s="3094"/>
      <c r="BB62" s="3094"/>
      <c r="BC62" s="3094"/>
      <c r="BD62" s="3094"/>
      <c r="BE62" s="3094"/>
      <c r="BF62" s="3094"/>
      <c r="BG62" s="3094"/>
      <c r="BH62" s="3094"/>
      <c r="BI62" s="3094"/>
      <c r="BJ62" s="3094"/>
      <c r="BK62" s="3094"/>
      <c r="BL62" s="3094"/>
      <c r="BM62" s="3094"/>
      <c r="BN62" s="3094"/>
      <c r="BO62" s="614"/>
      <c r="BP62" s="602"/>
      <c r="BQ62" s="3095"/>
      <c r="BR62" s="3095"/>
      <c r="BS62" s="3095"/>
      <c r="BT62" s="3095"/>
      <c r="BU62" s="3095"/>
      <c r="BV62" s="3095"/>
      <c r="BW62" s="3095"/>
      <c r="BX62" s="3095"/>
      <c r="BY62" s="3095"/>
      <c r="BZ62" s="3095"/>
      <c r="CA62" s="3095"/>
      <c r="CB62" s="3095"/>
      <c r="CC62" s="3095"/>
      <c r="CD62" s="3095"/>
      <c r="CE62" s="3095"/>
      <c r="CF62" s="3095"/>
      <c r="CG62" s="3095"/>
      <c r="CH62" s="3095"/>
      <c r="CI62" s="3095"/>
      <c r="CJ62" s="3095"/>
      <c r="CK62" s="3095"/>
      <c r="CL62" s="3095"/>
      <c r="CM62" s="3095"/>
      <c r="CN62" s="3095"/>
      <c r="CO62" s="3095"/>
      <c r="CP62" s="3095"/>
      <c r="CQ62" s="3095"/>
      <c r="CR62" s="3095"/>
      <c r="CS62" s="3083"/>
      <c r="CT62" s="603"/>
      <c r="CU62" s="588"/>
    </row>
    <row r="63" spans="1:99" s="585" customFormat="1" ht="12.65" customHeight="1">
      <c r="A63" s="586"/>
      <c r="B63" s="602"/>
      <c r="C63" s="3095"/>
      <c r="D63" s="3095"/>
      <c r="E63" s="3095"/>
      <c r="F63" s="3095"/>
      <c r="G63" s="3095"/>
      <c r="H63" s="3095"/>
      <c r="I63" s="3095"/>
      <c r="J63" s="3095"/>
      <c r="K63" s="3095"/>
      <c r="L63" s="3095"/>
      <c r="M63" s="3095"/>
      <c r="N63" s="3095"/>
      <c r="O63" s="3095"/>
      <c r="P63" s="3095"/>
      <c r="Q63" s="3095"/>
      <c r="R63" s="3095"/>
      <c r="S63" s="3095"/>
      <c r="T63" s="3095"/>
      <c r="U63" s="3095"/>
      <c r="V63" s="3095"/>
      <c r="W63" s="3095"/>
      <c r="X63" s="3095"/>
      <c r="Y63" s="639"/>
      <c r="Z63" s="592"/>
      <c r="AA63" s="3095"/>
      <c r="AB63" s="3097"/>
      <c r="AC63" s="3097"/>
      <c r="AD63" s="3097"/>
      <c r="AE63" s="3097"/>
      <c r="AF63" s="3097"/>
      <c r="AG63" s="3097"/>
      <c r="AH63" s="3097"/>
      <c r="AI63" s="3097"/>
      <c r="AJ63" s="3097"/>
      <c r="AK63" s="3097"/>
      <c r="AL63" s="3097"/>
      <c r="AM63" s="3097"/>
      <c r="AN63" s="3097"/>
      <c r="AO63" s="3097"/>
      <c r="AP63" s="3097"/>
      <c r="AQ63" s="3097"/>
      <c r="AR63" s="3097"/>
      <c r="AS63" s="3097"/>
      <c r="AT63" s="3097"/>
      <c r="AU63" s="3097"/>
      <c r="AV63" s="3097"/>
      <c r="AW63" s="3097"/>
      <c r="AX63" s="3097"/>
      <c r="AY63" s="3097"/>
      <c r="AZ63" s="3097"/>
      <c r="BA63" s="3097"/>
      <c r="BB63" s="3097"/>
      <c r="BC63" s="3097"/>
      <c r="BD63" s="3097"/>
      <c r="BE63" s="3097"/>
      <c r="BF63" s="3097"/>
      <c r="BG63" s="3097"/>
      <c r="BH63" s="3097"/>
      <c r="BI63" s="3097"/>
      <c r="BJ63" s="3097"/>
      <c r="BK63" s="3097"/>
      <c r="BL63" s="3097"/>
      <c r="BM63" s="3097"/>
      <c r="BN63" s="3097"/>
      <c r="BO63" s="603"/>
      <c r="BP63" s="602"/>
      <c r="BQ63" s="3095"/>
      <c r="BR63" s="3095"/>
      <c r="BS63" s="3095"/>
      <c r="BT63" s="3095"/>
      <c r="BU63" s="3095"/>
      <c r="BV63" s="3095"/>
      <c r="BW63" s="3095"/>
      <c r="BX63" s="3095"/>
      <c r="BY63" s="3095"/>
      <c r="BZ63" s="3095"/>
      <c r="CA63" s="3095"/>
      <c r="CB63" s="3095"/>
      <c r="CC63" s="3095"/>
      <c r="CD63" s="3095"/>
      <c r="CE63" s="3095"/>
      <c r="CF63" s="3095"/>
      <c r="CG63" s="3095"/>
      <c r="CH63" s="3095"/>
      <c r="CI63" s="3095"/>
      <c r="CJ63" s="3095"/>
      <c r="CK63" s="3095"/>
      <c r="CL63" s="3095"/>
      <c r="CM63" s="3095"/>
      <c r="CN63" s="3095"/>
      <c r="CO63" s="3095"/>
      <c r="CP63" s="3095"/>
      <c r="CQ63" s="3095"/>
      <c r="CR63" s="3095"/>
      <c r="CS63" s="3083"/>
      <c r="CT63" s="603"/>
      <c r="CU63" s="588"/>
    </row>
    <row r="64" spans="1:99" s="585" customFormat="1" ht="12.65" customHeight="1" thickBot="1">
      <c r="A64" s="586"/>
      <c r="B64" s="604"/>
      <c r="C64" s="3096"/>
      <c r="D64" s="3096"/>
      <c r="E64" s="3096"/>
      <c r="F64" s="3096"/>
      <c r="G64" s="3096"/>
      <c r="H64" s="3096"/>
      <c r="I64" s="3096"/>
      <c r="J64" s="3096"/>
      <c r="K64" s="3096"/>
      <c r="L64" s="3096"/>
      <c r="M64" s="3096"/>
      <c r="N64" s="3096"/>
      <c r="O64" s="3096"/>
      <c r="P64" s="3096"/>
      <c r="Q64" s="3096"/>
      <c r="R64" s="3096"/>
      <c r="S64" s="3096"/>
      <c r="T64" s="3096"/>
      <c r="U64" s="3096"/>
      <c r="V64" s="3096"/>
      <c r="W64" s="3096"/>
      <c r="X64" s="3096"/>
      <c r="Y64" s="622"/>
      <c r="Z64" s="628"/>
      <c r="AA64" s="3096"/>
      <c r="AB64" s="3096"/>
      <c r="AC64" s="3096"/>
      <c r="AD64" s="3096"/>
      <c r="AE64" s="3096"/>
      <c r="AF64" s="3096"/>
      <c r="AG64" s="3096"/>
      <c r="AH64" s="3096"/>
      <c r="AI64" s="3096"/>
      <c r="AJ64" s="3096"/>
      <c r="AK64" s="3096"/>
      <c r="AL64" s="3096"/>
      <c r="AM64" s="3096"/>
      <c r="AN64" s="3096"/>
      <c r="AO64" s="3096"/>
      <c r="AP64" s="3096"/>
      <c r="AQ64" s="3096"/>
      <c r="AR64" s="3096"/>
      <c r="AS64" s="3096"/>
      <c r="AT64" s="3096"/>
      <c r="AU64" s="3096"/>
      <c r="AV64" s="3096"/>
      <c r="AW64" s="3096"/>
      <c r="AX64" s="3096"/>
      <c r="AY64" s="3096"/>
      <c r="AZ64" s="3096"/>
      <c r="BA64" s="3096"/>
      <c r="BB64" s="3096"/>
      <c r="BC64" s="3096"/>
      <c r="BD64" s="3096"/>
      <c r="BE64" s="3096"/>
      <c r="BF64" s="3096"/>
      <c r="BG64" s="3096"/>
      <c r="BH64" s="3096"/>
      <c r="BI64" s="3096"/>
      <c r="BJ64" s="3096"/>
      <c r="BK64" s="3096"/>
      <c r="BL64" s="3096"/>
      <c r="BM64" s="3096"/>
      <c r="BN64" s="3096"/>
      <c r="BO64" s="606"/>
      <c r="BP64" s="602"/>
      <c r="BQ64" s="3095"/>
      <c r="BR64" s="3095"/>
      <c r="BS64" s="3095"/>
      <c r="BT64" s="3095"/>
      <c r="BU64" s="3095"/>
      <c r="BV64" s="3095"/>
      <c r="BW64" s="3095"/>
      <c r="BX64" s="3095"/>
      <c r="BY64" s="3095"/>
      <c r="BZ64" s="3095"/>
      <c r="CA64" s="3095"/>
      <c r="CB64" s="3095"/>
      <c r="CC64" s="3095"/>
      <c r="CD64" s="3095"/>
      <c r="CE64" s="3095"/>
      <c r="CF64" s="3095"/>
      <c r="CG64" s="3095"/>
      <c r="CH64" s="3095"/>
      <c r="CI64" s="3095"/>
      <c r="CJ64" s="3095"/>
      <c r="CK64" s="3095"/>
      <c r="CL64" s="3095"/>
      <c r="CM64" s="3095"/>
      <c r="CN64" s="3095"/>
      <c r="CO64" s="3095"/>
      <c r="CP64" s="3095"/>
      <c r="CQ64" s="3095"/>
      <c r="CR64" s="3095"/>
      <c r="CS64" s="3083"/>
      <c r="CT64" s="603"/>
      <c r="CU64" s="588"/>
    </row>
    <row r="65" spans="1:99" s="585" customFormat="1" ht="12.65" customHeight="1">
      <c r="A65" s="586"/>
      <c r="B65" s="623"/>
      <c r="C65" s="3098" t="s">
        <v>1832</v>
      </c>
      <c r="D65" s="3098"/>
      <c r="E65" s="3098"/>
      <c r="F65" s="3098"/>
      <c r="G65" s="3098"/>
      <c r="H65" s="3098"/>
      <c r="I65" s="3098"/>
      <c r="J65" s="3098"/>
      <c r="K65" s="3098"/>
      <c r="L65" s="3098"/>
      <c r="M65" s="3098"/>
      <c r="N65" s="3098"/>
      <c r="O65" s="3098"/>
      <c r="P65" s="3098"/>
      <c r="Q65" s="3098"/>
      <c r="R65" s="3098"/>
      <c r="S65" s="3098"/>
      <c r="T65" s="3098"/>
      <c r="U65" s="3098"/>
      <c r="V65" s="3098"/>
      <c r="W65" s="3098"/>
      <c r="X65" s="3098"/>
      <c r="Y65" s="627"/>
      <c r="Z65" s="1155"/>
      <c r="AA65" s="3107"/>
      <c r="AB65" s="3107"/>
      <c r="AC65" s="3107"/>
      <c r="AD65" s="3107"/>
      <c r="AE65" s="3107"/>
      <c r="AF65" s="3107"/>
      <c r="AG65" s="3107"/>
      <c r="AH65" s="3107"/>
      <c r="AI65" s="3107"/>
      <c r="AJ65" s="3107"/>
      <c r="AK65" s="3107"/>
      <c r="AL65" s="3107"/>
      <c r="AM65" s="3107"/>
      <c r="AN65" s="3107"/>
      <c r="AO65" s="3107"/>
      <c r="AP65" s="3107"/>
      <c r="AQ65" s="3107"/>
      <c r="AR65" s="3107"/>
      <c r="AS65" s="3107"/>
      <c r="AT65" s="3107"/>
      <c r="AU65" s="3107"/>
      <c r="AV65" s="3107"/>
      <c r="AW65" s="3107"/>
      <c r="AX65" s="3107"/>
      <c r="AY65" s="3107"/>
      <c r="AZ65" s="624"/>
      <c r="BA65" s="3065" t="s">
        <v>2316</v>
      </c>
      <c r="BB65" s="3065"/>
      <c r="BC65" s="3065"/>
      <c r="BD65" s="3065"/>
      <c r="BE65" s="3065"/>
      <c r="BF65" s="3065" t="s">
        <v>589</v>
      </c>
      <c r="BG65" s="3065"/>
      <c r="BH65" s="3065"/>
      <c r="BI65" s="3065"/>
      <c r="BJ65" s="3065" t="s">
        <v>1419</v>
      </c>
      <c r="BK65" s="3065"/>
      <c r="BL65" s="3065"/>
      <c r="BM65" s="3065"/>
      <c r="BN65" s="3065" t="s">
        <v>1418</v>
      </c>
      <c r="BO65" s="3066"/>
      <c r="BP65" s="602"/>
      <c r="BQ65" s="3095"/>
      <c r="BR65" s="3095"/>
      <c r="BS65" s="3095"/>
      <c r="BT65" s="3095"/>
      <c r="BU65" s="3095"/>
      <c r="BV65" s="3095"/>
      <c r="BW65" s="3095"/>
      <c r="BX65" s="3095"/>
      <c r="BY65" s="3095"/>
      <c r="BZ65" s="3095"/>
      <c r="CA65" s="3095"/>
      <c r="CB65" s="3095"/>
      <c r="CC65" s="3095"/>
      <c r="CD65" s="3095"/>
      <c r="CE65" s="3095"/>
      <c r="CF65" s="3095"/>
      <c r="CG65" s="3095"/>
      <c r="CH65" s="3095"/>
      <c r="CI65" s="3095"/>
      <c r="CJ65" s="3095"/>
      <c r="CK65" s="3095"/>
      <c r="CL65" s="3095"/>
      <c r="CM65" s="3095"/>
      <c r="CN65" s="3095"/>
      <c r="CO65" s="3095"/>
      <c r="CP65" s="3095"/>
      <c r="CQ65" s="3095"/>
      <c r="CR65" s="3095"/>
      <c r="CS65" s="3083"/>
      <c r="CT65" s="603"/>
      <c r="CU65" s="588"/>
    </row>
    <row r="66" spans="1:99" s="585" customFormat="1" ht="12.65" customHeight="1" thickBot="1">
      <c r="A66" s="586"/>
      <c r="B66" s="619"/>
      <c r="C66" s="3084"/>
      <c r="D66" s="3084"/>
      <c r="E66" s="3084"/>
      <c r="F66" s="3084"/>
      <c r="G66" s="3084"/>
      <c r="H66" s="3084"/>
      <c r="I66" s="3084"/>
      <c r="J66" s="3084"/>
      <c r="K66" s="3084"/>
      <c r="L66" s="3084"/>
      <c r="M66" s="3084"/>
      <c r="N66" s="3084"/>
      <c r="O66" s="3084"/>
      <c r="P66" s="3084"/>
      <c r="Q66" s="3084"/>
      <c r="R66" s="3084"/>
      <c r="S66" s="3084"/>
      <c r="T66" s="3084"/>
      <c r="U66" s="3084"/>
      <c r="V66" s="3084"/>
      <c r="W66" s="3084"/>
      <c r="X66" s="3084"/>
      <c r="Y66" s="622"/>
      <c r="Z66" s="1156"/>
      <c r="AA66" s="3108"/>
      <c r="AB66" s="3108"/>
      <c r="AC66" s="3108"/>
      <c r="AD66" s="3108"/>
      <c r="AE66" s="3108"/>
      <c r="AF66" s="3108"/>
      <c r="AG66" s="3108"/>
      <c r="AH66" s="3108"/>
      <c r="AI66" s="3108"/>
      <c r="AJ66" s="3108"/>
      <c r="AK66" s="3108"/>
      <c r="AL66" s="3108"/>
      <c r="AM66" s="3108"/>
      <c r="AN66" s="3108"/>
      <c r="AO66" s="3108"/>
      <c r="AP66" s="3108"/>
      <c r="AQ66" s="3108"/>
      <c r="AR66" s="3108"/>
      <c r="AS66" s="3108"/>
      <c r="AT66" s="3108"/>
      <c r="AU66" s="3108"/>
      <c r="AV66" s="3108"/>
      <c r="AW66" s="3108"/>
      <c r="AX66" s="3108"/>
      <c r="AY66" s="3108"/>
      <c r="AZ66" s="620"/>
      <c r="BA66" s="3061"/>
      <c r="BB66" s="3061"/>
      <c r="BC66" s="3061"/>
      <c r="BD66" s="3061"/>
      <c r="BE66" s="3061"/>
      <c r="BF66" s="3061"/>
      <c r="BG66" s="3061"/>
      <c r="BH66" s="3061"/>
      <c r="BI66" s="3061"/>
      <c r="BJ66" s="3061"/>
      <c r="BK66" s="3061"/>
      <c r="BL66" s="3061"/>
      <c r="BM66" s="3061"/>
      <c r="BN66" s="3061"/>
      <c r="BO66" s="3062"/>
      <c r="BP66" s="604"/>
      <c r="BQ66" s="3096"/>
      <c r="BR66" s="3096"/>
      <c r="BS66" s="3096"/>
      <c r="BT66" s="3096"/>
      <c r="BU66" s="3096"/>
      <c r="BV66" s="3096"/>
      <c r="BW66" s="3096"/>
      <c r="BX66" s="3096"/>
      <c r="BY66" s="3096"/>
      <c r="BZ66" s="3096"/>
      <c r="CA66" s="3096"/>
      <c r="CB66" s="3096"/>
      <c r="CC66" s="3096"/>
      <c r="CD66" s="3096"/>
      <c r="CE66" s="3096"/>
      <c r="CF66" s="3096"/>
      <c r="CG66" s="3096"/>
      <c r="CH66" s="3096"/>
      <c r="CI66" s="3096"/>
      <c r="CJ66" s="3096"/>
      <c r="CK66" s="3096"/>
      <c r="CL66" s="3096"/>
      <c r="CM66" s="3096"/>
      <c r="CN66" s="3096"/>
      <c r="CO66" s="3096"/>
      <c r="CP66" s="3096"/>
      <c r="CQ66" s="3096"/>
      <c r="CR66" s="3096"/>
      <c r="CS66" s="3085"/>
      <c r="CT66" s="606"/>
      <c r="CU66" s="588"/>
    </row>
    <row r="67" spans="1:99" s="585" customFormat="1" ht="12.65"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BL65:BM66"/>
    <mergeCell ref="BN65:BO66"/>
    <mergeCell ref="AA65:AY66"/>
    <mergeCell ref="BA65:BC66"/>
    <mergeCell ref="BD65:BE66"/>
    <mergeCell ref="BF65:BG66"/>
    <mergeCell ref="BH65:BI66"/>
    <mergeCell ref="BJ65:BK66"/>
    <mergeCell ref="F57:X59"/>
    <mergeCell ref="AA57:BN59"/>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D47:BM48"/>
    <mergeCell ref="BP47:CT48"/>
    <mergeCell ref="D49:BM50"/>
    <mergeCell ref="D39:BM40"/>
    <mergeCell ref="BU40:CS41"/>
    <mergeCell ref="D41:BM42"/>
    <mergeCell ref="BQ42:BT43"/>
    <mergeCell ref="BU42:CS43"/>
    <mergeCell ref="D43:BM44"/>
    <mergeCell ref="D37:BM38"/>
    <mergeCell ref="BQ37:CS38"/>
    <mergeCell ref="N33:O34"/>
    <mergeCell ref="P33:Y34"/>
    <mergeCell ref="Z33:AA34"/>
    <mergeCell ref="AB33:AK34"/>
    <mergeCell ref="AL33:AM34"/>
    <mergeCell ref="AN33:AQ34"/>
    <mergeCell ref="D45:BM46"/>
    <mergeCell ref="BQ45:CA46"/>
    <mergeCell ref="CB45:CS46"/>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BJ27:BK28"/>
    <mergeCell ref="BL27:BM28"/>
    <mergeCell ref="BN27:BO28"/>
    <mergeCell ref="D29:BM30"/>
    <mergeCell ref="AO27:AP28"/>
    <mergeCell ref="AQ27:AR28"/>
    <mergeCell ref="AS27:AT28"/>
    <mergeCell ref="AU27:AZ28"/>
    <mergeCell ref="BA27:BC28"/>
    <mergeCell ref="BD27:B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H7:I8"/>
    <mergeCell ref="J7:CQ8"/>
    <mergeCell ref="H9:I10"/>
    <mergeCell ref="J9:BU10"/>
    <mergeCell ref="BV9:CQ10"/>
    <mergeCell ref="C11:CS13"/>
    <mergeCell ref="A2:CU4"/>
    <mergeCell ref="D5:G6"/>
    <mergeCell ref="H5:I6"/>
    <mergeCell ref="J5:CQ6"/>
  </mergeCells>
  <phoneticPr fontId="67"/>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election activeCell="AI19" sqref="AI19:AR20"/>
    </sheetView>
  </sheetViews>
  <sheetFormatPr defaultColWidth="2.08984375" defaultRowHeight="12.65" customHeight="1"/>
  <cols>
    <col min="1" max="2" width="2.08984375" customWidth="1"/>
    <col min="100" max="108" width="2.08984375" style="585"/>
  </cols>
  <sheetData>
    <row r="1" spans="1:108" s="963" customFormat="1" ht="12.65" customHeight="1">
      <c r="A1" s="961" t="s">
        <v>2498</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2499</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2504</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165" t="s">
        <v>1824</v>
      </c>
      <c r="B2" s="3166"/>
      <c r="C2" s="3166"/>
      <c r="D2" s="3166"/>
      <c r="E2" s="3166"/>
      <c r="F2" s="3166"/>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166"/>
      <c r="AZ2" s="3166"/>
      <c r="BA2" s="3166"/>
      <c r="BB2" s="3166"/>
      <c r="BC2" s="3166"/>
      <c r="BD2" s="3166"/>
      <c r="BE2" s="3166"/>
      <c r="BF2" s="3166"/>
      <c r="BG2" s="3166"/>
      <c r="BH2" s="3166"/>
      <c r="BI2" s="3166"/>
      <c r="BJ2" s="3166"/>
      <c r="BK2" s="3166"/>
      <c r="BL2" s="3166"/>
      <c r="BM2" s="3166"/>
      <c r="BN2" s="3166"/>
      <c r="BO2" s="3166"/>
      <c r="BP2" s="3166"/>
      <c r="BQ2" s="3166"/>
      <c r="BR2" s="3166"/>
      <c r="BS2" s="3166"/>
      <c r="BT2" s="3166"/>
      <c r="BU2" s="3166"/>
      <c r="BV2" s="3166"/>
      <c r="BW2" s="3166"/>
      <c r="BX2" s="3166"/>
      <c r="BY2" s="3166"/>
      <c r="BZ2" s="3166"/>
      <c r="CA2" s="3166"/>
      <c r="CB2" s="3166"/>
      <c r="CC2" s="3166"/>
      <c r="CD2" s="3166"/>
      <c r="CE2" s="3166"/>
      <c r="CF2" s="3166"/>
      <c r="CG2" s="3166"/>
      <c r="CH2" s="3166"/>
      <c r="CI2" s="3166"/>
      <c r="CJ2" s="3166"/>
      <c r="CK2" s="3166"/>
      <c r="CL2" s="3166"/>
      <c r="CM2" s="3166"/>
      <c r="CN2" s="3166"/>
      <c r="CO2" s="3166"/>
      <c r="CP2" s="3166"/>
      <c r="CQ2" s="3166"/>
      <c r="CR2" s="3166"/>
      <c r="CS2" s="3166"/>
      <c r="CT2" s="3166"/>
      <c r="CU2" s="3167"/>
    </row>
    <row r="3" spans="1:108" ht="12.65" customHeight="1">
      <c r="A3" s="3168"/>
      <c r="B3" s="3169"/>
      <c r="C3" s="3169"/>
      <c r="D3" s="3169"/>
      <c r="E3" s="3169"/>
      <c r="F3" s="3169"/>
      <c r="G3" s="3169"/>
      <c r="H3" s="3169"/>
      <c r="I3" s="3169"/>
      <c r="J3" s="3169"/>
      <c r="K3" s="3169"/>
      <c r="L3" s="3169"/>
      <c r="M3" s="3169"/>
      <c r="N3" s="3169"/>
      <c r="O3" s="3169"/>
      <c r="P3" s="3169"/>
      <c r="Q3" s="3169"/>
      <c r="R3" s="3169"/>
      <c r="S3" s="3169"/>
      <c r="T3" s="3169"/>
      <c r="U3" s="3169"/>
      <c r="V3" s="3169"/>
      <c r="W3" s="3169"/>
      <c r="X3" s="3169"/>
      <c r="Y3" s="3169"/>
      <c r="Z3" s="3169"/>
      <c r="AA3" s="3169"/>
      <c r="AB3" s="3169"/>
      <c r="AC3" s="3169"/>
      <c r="AD3" s="3169"/>
      <c r="AE3" s="3169"/>
      <c r="AF3" s="3169"/>
      <c r="AG3" s="3169"/>
      <c r="AH3" s="3169"/>
      <c r="AI3" s="3169"/>
      <c r="AJ3" s="3169"/>
      <c r="AK3" s="3169"/>
      <c r="AL3" s="3169"/>
      <c r="AM3" s="3169"/>
      <c r="AN3" s="3169"/>
      <c r="AO3" s="3169"/>
      <c r="AP3" s="3169"/>
      <c r="AQ3" s="3169"/>
      <c r="AR3" s="3169"/>
      <c r="AS3" s="3169"/>
      <c r="AT3" s="3169"/>
      <c r="AU3" s="3169"/>
      <c r="AV3" s="3169"/>
      <c r="AW3" s="3169"/>
      <c r="AX3" s="3169"/>
      <c r="AY3" s="3169"/>
      <c r="AZ3" s="3169"/>
      <c r="BA3" s="3169"/>
      <c r="BB3" s="3169"/>
      <c r="BC3" s="3169"/>
      <c r="BD3" s="3169"/>
      <c r="BE3" s="3169"/>
      <c r="BF3" s="3169"/>
      <c r="BG3" s="3169"/>
      <c r="BH3" s="3169"/>
      <c r="BI3" s="3169"/>
      <c r="BJ3" s="3169"/>
      <c r="BK3" s="3169"/>
      <c r="BL3" s="3169"/>
      <c r="BM3" s="3169"/>
      <c r="BN3" s="3169"/>
      <c r="BO3" s="3169"/>
      <c r="BP3" s="3169"/>
      <c r="BQ3" s="3169"/>
      <c r="BR3" s="3169"/>
      <c r="BS3" s="3169"/>
      <c r="BT3" s="3169"/>
      <c r="BU3" s="3169"/>
      <c r="BV3" s="3169"/>
      <c r="BW3" s="3169"/>
      <c r="BX3" s="3169"/>
      <c r="BY3" s="3169"/>
      <c r="BZ3" s="3169"/>
      <c r="CA3" s="3169"/>
      <c r="CB3" s="3169"/>
      <c r="CC3" s="3169"/>
      <c r="CD3" s="3169"/>
      <c r="CE3" s="3169"/>
      <c r="CF3" s="3169"/>
      <c r="CG3" s="3169"/>
      <c r="CH3" s="3169"/>
      <c r="CI3" s="3169"/>
      <c r="CJ3" s="3169"/>
      <c r="CK3" s="3169"/>
      <c r="CL3" s="3169"/>
      <c r="CM3" s="3169"/>
      <c r="CN3" s="3169"/>
      <c r="CO3" s="3169"/>
      <c r="CP3" s="3169"/>
      <c r="CQ3" s="3169"/>
      <c r="CR3" s="3169"/>
      <c r="CS3" s="3169"/>
      <c r="CT3" s="3169"/>
      <c r="CU3" s="3170"/>
    </row>
    <row r="4" spans="1:108" ht="27.75" customHeight="1">
      <c r="A4" s="3168"/>
      <c r="B4" s="3169"/>
      <c r="C4" s="3169"/>
      <c r="D4" s="3169"/>
      <c r="E4" s="3169"/>
      <c r="F4" s="3169"/>
      <c r="G4" s="3169"/>
      <c r="H4" s="3169"/>
      <c r="I4" s="3169"/>
      <c r="J4" s="3169"/>
      <c r="K4" s="3169"/>
      <c r="L4" s="3169"/>
      <c r="M4" s="3169"/>
      <c r="N4" s="3169"/>
      <c r="O4" s="3169"/>
      <c r="P4" s="3169"/>
      <c r="Q4" s="3169"/>
      <c r="R4" s="3169"/>
      <c r="S4" s="3169"/>
      <c r="T4" s="3169"/>
      <c r="U4" s="3169"/>
      <c r="V4" s="3169"/>
      <c r="W4" s="3169"/>
      <c r="X4" s="3169"/>
      <c r="Y4" s="3169"/>
      <c r="Z4" s="3169"/>
      <c r="AA4" s="3169"/>
      <c r="AB4" s="3169"/>
      <c r="AC4" s="3169"/>
      <c r="AD4" s="3169"/>
      <c r="AE4" s="3169"/>
      <c r="AF4" s="3169"/>
      <c r="AG4" s="3169"/>
      <c r="AH4" s="3169"/>
      <c r="AI4" s="3169"/>
      <c r="AJ4" s="3169"/>
      <c r="AK4" s="3169"/>
      <c r="AL4" s="3169"/>
      <c r="AM4" s="3169"/>
      <c r="AN4" s="3169"/>
      <c r="AO4" s="3169"/>
      <c r="AP4" s="3169"/>
      <c r="AQ4" s="3169"/>
      <c r="AR4" s="3169"/>
      <c r="AS4" s="3169"/>
      <c r="AT4" s="3169"/>
      <c r="AU4" s="3169"/>
      <c r="AV4" s="3169"/>
      <c r="AW4" s="3169"/>
      <c r="AX4" s="3169"/>
      <c r="AY4" s="3169"/>
      <c r="AZ4" s="3169"/>
      <c r="BA4" s="3169"/>
      <c r="BB4" s="3169"/>
      <c r="BC4" s="3169"/>
      <c r="BD4" s="3169"/>
      <c r="BE4" s="3169"/>
      <c r="BF4" s="3169"/>
      <c r="BG4" s="3169"/>
      <c r="BH4" s="3169"/>
      <c r="BI4" s="3169"/>
      <c r="BJ4" s="3169"/>
      <c r="BK4" s="3169"/>
      <c r="BL4" s="3169"/>
      <c r="BM4" s="3169"/>
      <c r="BN4" s="3169"/>
      <c r="BO4" s="3169"/>
      <c r="BP4" s="3169"/>
      <c r="BQ4" s="3169"/>
      <c r="BR4" s="3169"/>
      <c r="BS4" s="3169"/>
      <c r="BT4" s="3169"/>
      <c r="BU4" s="3169"/>
      <c r="BV4" s="3169"/>
      <c r="BW4" s="3169"/>
      <c r="BX4" s="3169"/>
      <c r="BY4" s="3169"/>
      <c r="BZ4" s="3169"/>
      <c r="CA4" s="3169"/>
      <c r="CB4" s="3169"/>
      <c r="CC4" s="3169"/>
      <c r="CD4" s="3169"/>
      <c r="CE4" s="3169"/>
      <c r="CF4" s="3169"/>
      <c r="CG4" s="3169"/>
      <c r="CH4" s="3169"/>
      <c r="CI4" s="3169"/>
      <c r="CJ4" s="3169"/>
      <c r="CK4" s="3169"/>
      <c r="CL4" s="3169"/>
      <c r="CM4" s="3169"/>
      <c r="CN4" s="3169"/>
      <c r="CO4" s="3169"/>
      <c r="CP4" s="3169"/>
      <c r="CQ4" s="3169"/>
      <c r="CR4" s="3169"/>
      <c r="CS4" s="3169"/>
      <c r="CT4" s="3169"/>
      <c r="CU4" s="3170"/>
    </row>
    <row r="5" spans="1:108" ht="12.65" customHeight="1">
      <c r="A5" s="964"/>
      <c r="B5" s="965"/>
      <c r="C5" s="965"/>
      <c r="D5" s="3171"/>
      <c r="E5" s="3172"/>
      <c r="F5" s="3172"/>
      <c r="G5" s="3172"/>
      <c r="H5" s="3173" t="s">
        <v>72</v>
      </c>
      <c r="I5" s="3174"/>
      <c r="J5" s="3171" t="s">
        <v>2500</v>
      </c>
      <c r="K5" s="3172"/>
      <c r="L5" s="3172"/>
      <c r="M5" s="3172"/>
      <c r="N5" s="3172"/>
      <c r="O5" s="3172"/>
      <c r="P5" s="3172"/>
      <c r="Q5" s="3172"/>
      <c r="R5" s="3172"/>
      <c r="S5" s="3172"/>
      <c r="T5" s="3172"/>
      <c r="U5" s="3172"/>
      <c r="V5" s="3172"/>
      <c r="W5" s="3172"/>
      <c r="X5" s="3172"/>
      <c r="Y5" s="3172"/>
      <c r="Z5" s="3172"/>
      <c r="AA5" s="3172"/>
      <c r="AB5" s="3172"/>
      <c r="AC5" s="3172"/>
      <c r="AD5" s="3172"/>
      <c r="AE5" s="3172"/>
      <c r="AF5" s="3172"/>
      <c r="AG5" s="3172"/>
      <c r="AH5" s="3172"/>
      <c r="AI5" s="3172"/>
      <c r="AJ5" s="3172"/>
      <c r="AK5" s="3172"/>
      <c r="AL5" s="3172"/>
      <c r="AM5" s="3172"/>
      <c r="AN5" s="3172"/>
      <c r="AO5" s="3172"/>
      <c r="AP5" s="3172"/>
      <c r="AQ5" s="3172"/>
      <c r="AR5" s="3172"/>
      <c r="AS5" s="3172"/>
      <c r="AT5" s="3172"/>
      <c r="AU5" s="3172"/>
      <c r="AV5" s="3172"/>
      <c r="AW5" s="3172"/>
      <c r="AX5" s="3172"/>
      <c r="AY5" s="3172"/>
      <c r="AZ5" s="3172"/>
      <c r="BA5" s="3172"/>
      <c r="BB5" s="3172"/>
      <c r="BC5" s="3172"/>
      <c r="BD5" s="3172"/>
      <c r="BE5" s="3172"/>
      <c r="BF5" s="3172"/>
      <c r="BG5" s="3172"/>
      <c r="BH5" s="3172"/>
      <c r="BI5" s="3172"/>
      <c r="BJ5" s="3172"/>
      <c r="BK5" s="3172"/>
      <c r="BL5" s="3172"/>
      <c r="BM5" s="3172"/>
      <c r="BN5" s="3172"/>
      <c r="BO5" s="3172"/>
      <c r="BP5" s="3172"/>
      <c r="BQ5" s="3172"/>
      <c r="BR5" s="3172"/>
      <c r="BS5" s="3172"/>
      <c r="BT5" s="3172"/>
      <c r="BU5" s="3172"/>
      <c r="BV5" s="3172"/>
      <c r="BW5" s="3172"/>
      <c r="BX5" s="3172"/>
      <c r="BY5" s="3172"/>
      <c r="BZ5" s="3172"/>
      <c r="CA5" s="3172"/>
      <c r="CB5" s="3172"/>
      <c r="CC5" s="3172"/>
      <c r="CD5" s="3172"/>
      <c r="CE5" s="3172"/>
      <c r="CF5" s="3172"/>
      <c r="CG5" s="3172"/>
      <c r="CH5" s="3172"/>
      <c r="CI5" s="3172"/>
      <c r="CJ5" s="3172"/>
      <c r="CK5" s="3172"/>
      <c r="CL5" s="3172"/>
      <c r="CM5" s="3172"/>
      <c r="CN5" s="3172"/>
      <c r="CO5" s="3172"/>
      <c r="CP5" s="3172"/>
      <c r="CQ5" s="3172"/>
      <c r="CR5" s="972"/>
      <c r="CS5" s="973"/>
      <c r="CT5" s="973"/>
      <c r="CU5" s="974"/>
    </row>
    <row r="6" spans="1:108" ht="12.65" customHeight="1">
      <c r="A6" s="967"/>
      <c r="B6" s="968"/>
      <c r="C6" s="969"/>
      <c r="D6" s="3172"/>
      <c r="E6" s="3172"/>
      <c r="F6" s="3172"/>
      <c r="G6" s="3172"/>
      <c r="H6" s="3175"/>
      <c r="I6" s="3175"/>
      <c r="J6" s="3172"/>
      <c r="K6" s="3172"/>
      <c r="L6" s="3172"/>
      <c r="M6" s="3172"/>
      <c r="N6" s="3172"/>
      <c r="O6" s="3172"/>
      <c r="P6" s="3172"/>
      <c r="Q6" s="3172"/>
      <c r="R6" s="3172"/>
      <c r="S6" s="3172"/>
      <c r="T6" s="3172"/>
      <c r="U6" s="3172"/>
      <c r="V6" s="3172"/>
      <c r="W6" s="3172"/>
      <c r="X6" s="3172"/>
      <c r="Y6" s="3172"/>
      <c r="Z6" s="3172"/>
      <c r="AA6" s="3172"/>
      <c r="AB6" s="3172"/>
      <c r="AC6" s="3172"/>
      <c r="AD6" s="3172"/>
      <c r="AE6" s="3172"/>
      <c r="AF6" s="3172"/>
      <c r="AG6" s="3172"/>
      <c r="AH6" s="3172"/>
      <c r="AI6" s="3172"/>
      <c r="AJ6" s="3172"/>
      <c r="AK6" s="3172"/>
      <c r="AL6" s="3172"/>
      <c r="AM6" s="3172"/>
      <c r="AN6" s="3172"/>
      <c r="AO6" s="3172"/>
      <c r="AP6" s="3172"/>
      <c r="AQ6" s="3172"/>
      <c r="AR6" s="3172"/>
      <c r="AS6" s="3172"/>
      <c r="AT6" s="3172"/>
      <c r="AU6" s="3172"/>
      <c r="AV6" s="3172"/>
      <c r="AW6" s="3172"/>
      <c r="AX6" s="3172"/>
      <c r="AY6" s="3172"/>
      <c r="AZ6" s="3172"/>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c r="CF6" s="3172"/>
      <c r="CG6" s="3172"/>
      <c r="CH6" s="3172"/>
      <c r="CI6" s="3172"/>
      <c r="CJ6" s="3172"/>
      <c r="CK6" s="3172"/>
      <c r="CL6" s="3172"/>
      <c r="CM6" s="3172"/>
      <c r="CN6" s="3172"/>
      <c r="CO6" s="3172"/>
      <c r="CP6" s="3172"/>
      <c r="CQ6" s="3172"/>
      <c r="CR6" s="970"/>
      <c r="CS6" s="969"/>
      <c r="CT6" s="968"/>
      <c r="CU6" s="971"/>
    </row>
    <row r="7" spans="1:108" ht="12.65" customHeight="1">
      <c r="A7" s="975"/>
      <c r="B7" s="976"/>
      <c r="C7" s="969"/>
      <c r="D7" s="970"/>
      <c r="E7" s="970"/>
      <c r="F7" s="970"/>
      <c r="G7" s="970"/>
      <c r="H7" s="3173" t="s">
        <v>72</v>
      </c>
      <c r="I7" s="3174"/>
      <c r="J7" s="3171" t="s">
        <v>2501</v>
      </c>
      <c r="K7" s="3172"/>
      <c r="L7" s="3172"/>
      <c r="M7" s="3172"/>
      <c r="N7" s="3172"/>
      <c r="O7" s="3172"/>
      <c r="P7" s="3172"/>
      <c r="Q7" s="3172"/>
      <c r="R7" s="3172"/>
      <c r="S7" s="3172"/>
      <c r="T7" s="3172"/>
      <c r="U7" s="3172"/>
      <c r="V7" s="3172"/>
      <c r="W7" s="3172"/>
      <c r="X7" s="3172"/>
      <c r="Y7" s="3172"/>
      <c r="Z7" s="3172"/>
      <c r="AA7" s="3172"/>
      <c r="AB7" s="3172"/>
      <c r="AC7" s="3172"/>
      <c r="AD7" s="3172"/>
      <c r="AE7" s="3172"/>
      <c r="AF7" s="3172"/>
      <c r="AG7" s="3172"/>
      <c r="AH7" s="3172"/>
      <c r="AI7" s="3172"/>
      <c r="AJ7" s="3172"/>
      <c r="AK7" s="3172"/>
      <c r="AL7" s="3172"/>
      <c r="AM7" s="3172"/>
      <c r="AN7" s="3172"/>
      <c r="AO7" s="3172"/>
      <c r="AP7" s="3172"/>
      <c r="AQ7" s="3172"/>
      <c r="AR7" s="3172"/>
      <c r="AS7" s="3172"/>
      <c r="AT7" s="3172"/>
      <c r="AU7" s="3172"/>
      <c r="AV7" s="3172"/>
      <c r="AW7" s="3172"/>
      <c r="AX7" s="3172"/>
      <c r="AY7" s="3172"/>
      <c r="AZ7" s="3172"/>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c r="CF7" s="3172"/>
      <c r="CG7" s="3172"/>
      <c r="CH7" s="3172"/>
      <c r="CI7" s="3172"/>
      <c r="CJ7" s="3172"/>
      <c r="CK7" s="3172"/>
      <c r="CL7" s="3172"/>
      <c r="CM7" s="3172"/>
      <c r="CN7" s="3172"/>
      <c r="CO7" s="3172"/>
      <c r="CP7" s="3172"/>
      <c r="CQ7" s="3172"/>
      <c r="CR7" s="970"/>
      <c r="CS7" s="969"/>
      <c r="CT7" s="976"/>
      <c r="CU7" s="977"/>
    </row>
    <row r="8" spans="1:108" ht="12.65" customHeight="1">
      <c r="A8" s="975"/>
      <c r="B8" s="976"/>
      <c r="C8" s="969"/>
      <c r="D8" s="970"/>
      <c r="E8" s="970"/>
      <c r="F8" s="970"/>
      <c r="G8" s="970"/>
      <c r="H8" s="3175"/>
      <c r="I8" s="3175"/>
      <c r="J8" s="3172"/>
      <c r="K8" s="3172"/>
      <c r="L8" s="3172"/>
      <c r="M8" s="3172"/>
      <c r="N8" s="3172"/>
      <c r="O8" s="3172"/>
      <c r="P8" s="3172"/>
      <c r="Q8" s="3172"/>
      <c r="R8" s="3172"/>
      <c r="S8" s="3172"/>
      <c r="T8" s="3172"/>
      <c r="U8" s="3172"/>
      <c r="V8" s="3172"/>
      <c r="W8" s="3172"/>
      <c r="X8" s="3172"/>
      <c r="Y8" s="3172"/>
      <c r="Z8" s="3172"/>
      <c r="AA8" s="3172"/>
      <c r="AB8" s="3172"/>
      <c r="AC8" s="3172"/>
      <c r="AD8" s="3172"/>
      <c r="AE8" s="3172"/>
      <c r="AF8" s="3172"/>
      <c r="AG8" s="3172"/>
      <c r="AH8" s="3172"/>
      <c r="AI8" s="3172"/>
      <c r="AJ8" s="3172"/>
      <c r="AK8" s="3172"/>
      <c r="AL8" s="3172"/>
      <c r="AM8" s="3172"/>
      <c r="AN8" s="3172"/>
      <c r="AO8" s="3172"/>
      <c r="AP8" s="3172"/>
      <c r="AQ8" s="3172"/>
      <c r="AR8" s="3172"/>
      <c r="AS8" s="3172"/>
      <c r="AT8" s="3172"/>
      <c r="AU8" s="3172"/>
      <c r="AV8" s="3172"/>
      <c r="AW8" s="3172"/>
      <c r="AX8" s="3172"/>
      <c r="AY8" s="3172"/>
      <c r="AZ8" s="3172"/>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c r="CF8" s="3172"/>
      <c r="CG8" s="3172"/>
      <c r="CH8" s="3172"/>
      <c r="CI8" s="3172"/>
      <c r="CJ8" s="3172"/>
      <c r="CK8" s="3172"/>
      <c r="CL8" s="3172"/>
      <c r="CM8" s="3172"/>
      <c r="CN8" s="3172"/>
      <c r="CO8" s="3172"/>
      <c r="CP8" s="3172"/>
      <c r="CQ8" s="3172"/>
      <c r="CR8" s="970"/>
      <c r="CS8" s="969"/>
      <c r="CT8" s="976"/>
      <c r="CU8" s="977"/>
    </row>
    <row r="9" spans="1:108" ht="12.65" customHeight="1">
      <c r="A9" s="975"/>
      <c r="B9" s="976"/>
      <c r="C9" s="969"/>
      <c r="D9" s="970"/>
      <c r="E9" s="970"/>
      <c r="F9" s="970"/>
      <c r="G9" s="970"/>
      <c r="H9" s="3173" t="s">
        <v>72</v>
      </c>
      <c r="I9" s="3174"/>
      <c r="J9" s="3171" t="s">
        <v>2502</v>
      </c>
      <c r="K9" s="3172"/>
      <c r="L9" s="3172"/>
      <c r="M9" s="3172"/>
      <c r="N9" s="3172"/>
      <c r="O9" s="3172"/>
      <c r="P9" s="3172"/>
      <c r="Q9" s="3172"/>
      <c r="R9" s="3172"/>
      <c r="S9" s="3172"/>
      <c r="T9" s="3172"/>
      <c r="U9" s="3172"/>
      <c r="V9" s="3172"/>
      <c r="W9" s="3172"/>
      <c r="X9" s="3172"/>
      <c r="Y9" s="3172"/>
      <c r="Z9" s="3172"/>
      <c r="AA9" s="3172"/>
      <c r="AB9" s="3172"/>
      <c r="AC9" s="3172"/>
      <c r="AD9" s="3172"/>
      <c r="AE9" s="3172"/>
      <c r="AF9" s="3172"/>
      <c r="AG9" s="3172"/>
      <c r="AH9" s="3172"/>
      <c r="AI9" s="3172"/>
      <c r="AJ9" s="3172"/>
      <c r="AK9" s="3172"/>
      <c r="AL9" s="3172"/>
      <c r="AM9" s="3172"/>
      <c r="AN9" s="3172"/>
      <c r="AO9" s="3172"/>
      <c r="AP9" s="3172"/>
      <c r="AQ9" s="3172"/>
      <c r="AR9" s="3172"/>
      <c r="AS9" s="3172"/>
      <c r="AT9" s="3172"/>
      <c r="AU9" s="3172"/>
      <c r="AV9" s="3172"/>
      <c r="AW9" s="3172"/>
      <c r="AX9" s="3172"/>
      <c r="AY9" s="3172"/>
      <c r="AZ9" s="3172"/>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5" t="s">
        <v>2503</v>
      </c>
      <c r="BW9" s="3175"/>
      <c r="BX9" s="3175"/>
      <c r="BY9" s="3175"/>
      <c r="BZ9" s="3175"/>
      <c r="CA9" s="3175"/>
      <c r="CB9" s="3175"/>
      <c r="CC9" s="3175"/>
      <c r="CD9" s="3175"/>
      <c r="CE9" s="3175"/>
      <c r="CF9" s="3175"/>
      <c r="CG9" s="3175"/>
      <c r="CH9" s="3175"/>
      <c r="CI9" s="3175"/>
      <c r="CJ9" s="3175"/>
      <c r="CK9" s="3175"/>
      <c r="CL9" s="3175"/>
      <c r="CM9" s="3175"/>
      <c r="CN9" s="3175"/>
      <c r="CO9" s="3175"/>
      <c r="CP9" s="3175"/>
      <c r="CQ9" s="3175"/>
      <c r="CR9" s="970"/>
      <c r="CS9" s="969"/>
      <c r="CT9" s="976"/>
      <c r="CU9" s="977"/>
    </row>
    <row r="10" spans="1:108" ht="12.65" customHeight="1">
      <c r="A10" s="975"/>
      <c r="B10" s="976"/>
      <c r="C10" s="969"/>
      <c r="D10" s="970"/>
      <c r="E10" s="970"/>
      <c r="F10" s="970"/>
      <c r="G10" s="970"/>
      <c r="H10" s="3175"/>
      <c r="I10" s="3175"/>
      <c r="J10" s="3172"/>
      <c r="K10" s="3172"/>
      <c r="L10" s="3172"/>
      <c r="M10" s="3172"/>
      <c r="N10" s="3172"/>
      <c r="O10" s="3172"/>
      <c r="P10" s="3172"/>
      <c r="Q10" s="3172"/>
      <c r="R10" s="3172"/>
      <c r="S10" s="3172"/>
      <c r="T10" s="3172"/>
      <c r="U10" s="3172"/>
      <c r="V10" s="3172"/>
      <c r="W10" s="3172"/>
      <c r="X10" s="3172"/>
      <c r="Y10" s="3172"/>
      <c r="Z10" s="3172"/>
      <c r="AA10" s="3172"/>
      <c r="AB10" s="3172"/>
      <c r="AC10" s="3172"/>
      <c r="AD10" s="3172"/>
      <c r="AE10" s="3172"/>
      <c r="AF10" s="3172"/>
      <c r="AG10" s="3172"/>
      <c r="AH10" s="3172"/>
      <c r="AI10" s="3172"/>
      <c r="AJ10" s="3172"/>
      <c r="AK10" s="3172"/>
      <c r="AL10" s="3172"/>
      <c r="AM10" s="3172"/>
      <c r="AN10" s="3172"/>
      <c r="AO10" s="3172"/>
      <c r="AP10" s="3172"/>
      <c r="AQ10" s="3172"/>
      <c r="AR10" s="3172"/>
      <c r="AS10" s="3172"/>
      <c r="AT10" s="3172"/>
      <c r="AU10" s="3172"/>
      <c r="AV10" s="3172"/>
      <c r="AW10" s="3172"/>
      <c r="AX10" s="3172"/>
      <c r="AY10" s="3172"/>
      <c r="AZ10" s="3172"/>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970"/>
      <c r="CS10" s="969"/>
      <c r="CT10" s="976"/>
      <c r="CU10" s="977"/>
    </row>
    <row r="11" spans="1:108" ht="12.65" customHeight="1">
      <c r="A11" s="975"/>
      <c r="B11" s="976"/>
      <c r="C11" s="3171" t="s">
        <v>2517</v>
      </c>
      <c r="D11" s="3171"/>
      <c r="E11" s="3171"/>
      <c r="F11" s="3171"/>
      <c r="G11" s="3171"/>
      <c r="H11" s="3171"/>
      <c r="I11" s="3171"/>
      <c r="J11" s="3171"/>
      <c r="K11" s="3171"/>
      <c r="L11" s="3171"/>
      <c r="M11" s="3171"/>
      <c r="N11" s="3171"/>
      <c r="O11" s="3171"/>
      <c r="P11" s="3171"/>
      <c r="Q11" s="3171"/>
      <c r="R11" s="3171"/>
      <c r="S11" s="3171"/>
      <c r="T11" s="3171"/>
      <c r="U11" s="3171"/>
      <c r="V11" s="3171"/>
      <c r="W11" s="3171"/>
      <c r="X11" s="3171"/>
      <c r="Y11" s="3171"/>
      <c r="Z11" s="3171"/>
      <c r="AA11" s="3171"/>
      <c r="AB11" s="3171"/>
      <c r="AC11" s="3171"/>
      <c r="AD11" s="3171"/>
      <c r="AE11" s="3171"/>
      <c r="AF11" s="3171"/>
      <c r="AG11" s="3171"/>
      <c r="AH11" s="3171"/>
      <c r="AI11" s="3171"/>
      <c r="AJ11" s="3171"/>
      <c r="AK11" s="3171"/>
      <c r="AL11" s="3171"/>
      <c r="AM11" s="3171"/>
      <c r="AN11" s="3171"/>
      <c r="AO11" s="3171"/>
      <c r="AP11" s="3171"/>
      <c r="AQ11" s="3171"/>
      <c r="AR11" s="3171"/>
      <c r="AS11" s="3171"/>
      <c r="AT11" s="3171"/>
      <c r="AU11" s="3171"/>
      <c r="AV11" s="3171"/>
      <c r="AW11" s="3171"/>
      <c r="AX11" s="3171"/>
      <c r="AY11" s="3171"/>
      <c r="AZ11" s="3171"/>
      <c r="BA11" s="3171"/>
      <c r="BB11" s="3171"/>
      <c r="BC11" s="3171"/>
      <c r="BD11" s="3171"/>
      <c r="BE11" s="3171"/>
      <c r="BF11" s="3171"/>
      <c r="BG11" s="3171"/>
      <c r="BH11" s="3171"/>
      <c r="BI11" s="3171"/>
      <c r="BJ11" s="3171"/>
      <c r="BK11" s="3171"/>
      <c r="BL11" s="3171"/>
      <c r="BM11" s="3171"/>
      <c r="BN11" s="3171"/>
      <c r="BO11" s="3171"/>
      <c r="BP11" s="3171"/>
      <c r="BQ11" s="3171"/>
      <c r="BR11" s="3171"/>
      <c r="BS11" s="3171"/>
      <c r="BT11" s="3171"/>
      <c r="BU11" s="3171"/>
      <c r="BV11" s="3171"/>
      <c r="BW11" s="3171"/>
      <c r="BX11" s="3171"/>
      <c r="BY11" s="3171"/>
      <c r="BZ11" s="3171"/>
      <c r="CA11" s="3171"/>
      <c r="CB11" s="3171"/>
      <c r="CC11" s="3171"/>
      <c r="CD11" s="3171"/>
      <c r="CE11" s="3171"/>
      <c r="CF11" s="3171"/>
      <c r="CG11" s="3171"/>
      <c r="CH11" s="3171"/>
      <c r="CI11" s="3171"/>
      <c r="CJ11" s="3171"/>
      <c r="CK11" s="3171"/>
      <c r="CL11" s="3171"/>
      <c r="CM11" s="3171"/>
      <c r="CN11" s="3171"/>
      <c r="CO11" s="3171"/>
      <c r="CP11" s="3171"/>
      <c r="CQ11" s="3171"/>
      <c r="CR11" s="3171"/>
      <c r="CS11" s="3171"/>
      <c r="CT11" s="976"/>
      <c r="CU11" s="977"/>
    </row>
    <row r="12" spans="1:108" ht="12.65" customHeight="1">
      <c r="A12" s="975"/>
      <c r="B12" s="976"/>
      <c r="C12" s="3171"/>
      <c r="D12" s="3171"/>
      <c r="E12" s="3171"/>
      <c r="F12" s="3171"/>
      <c r="G12" s="3171"/>
      <c r="H12" s="3171"/>
      <c r="I12" s="3171"/>
      <c r="J12" s="3171"/>
      <c r="K12" s="3171"/>
      <c r="L12" s="3171"/>
      <c r="M12" s="3171"/>
      <c r="N12" s="3171"/>
      <c r="O12" s="3171"/>
      <c r="P12" s="3171"/>
      <c r="Q12" s="3171"/>
      <c r="R12" s="3171"/>
      <c r="S12" s="3171"/>
      <c r="T12" s="3171"/>
      <c r="U12" s="3171"/>
      <c r="V12" s="3171"/>
      <c r="W12" s="3171"/>
      <c r="X12" s="3171"/>
      <c r="Y12" s="3171"/>
      <c r="Z12" s="3171"/>
      <c r="AA12" s="3171"/>
      <c r="AB12" s="3171"/>
      <c r="AC12" s="3171"/>
      <c r="AD12" s="3171"/>
      <c r="AE12" s="3171"/>
      <c r="AF12" s="3171"/>
      <c r="AG12" s="3171"/>
      <c r="AH12" s="3171"/>
      <c r="AI12" s="3171"/>
      <c r="AJ12" s="3171"/>
      <c r="AK12" s="3171"/>
      <c r="AL12" s="3171"/>
      <c r="AM12" s="3171"/>
      <c r="AN12" s="3171"/>
      <c r="AO12" s="3171"/>
      <c r="AP12" s="3171"/>
      <c r="AQ12" s="3171"/>
      <c r="AR12" s="3171"/>
      <c r="AS12" s="3171"/>
      <c r="AT12" s="3171"/>
      <c r="AU12" s="3171"/>
      <c r="AV12" s="3171"/>
      <c r="AW12" s="3171"/>
      <c r="AX12" s="3171"/>
      <c r="AY12" s="3171"/>
      <c r="AZ12" s="3171"/>
      <c r="BA12" s="3171"/>
      <c r="BB12" s="3171"/>
      <c r="BC12" s="3171"/>
      <c r="BD12" s="3171"/>
      <c r="BE12" s="3171"/>
      <c r="BF12" s="3171"/>
      <c r="BG12" s="3171"/>
      <c r="BH12" s="3171"/>
      <c r="BI12" s="3171"/>
      <c r="BJ12" s="3171"/>
      <c r="BK12" s="3171"/>
      <c r="BL12" s="3171"/>
      <c r="BM12" s="3171"/>
      <c r="BN12" s="3171"/>
      <c r="BO12" s="3171"/>
      <c r="BP12" s="3171"/>
      <c r="BQ12" s="3171"/>
      <c r="BR12" s="3171"/>
      <c r="BS12" s="3171"/>
      <c r="BT12" s="3171"/>
      <c r="BU12" s="3171"/>
      <c r="BV12" s="3171"/>
      <c r="BW12" s="3171"/>
      <c r="BX12" s="3171"/>
      <c r="BY12" s="3171"/>
      <c r="BZ12" s="3171"/>
      <c r="CA12" s="3171"/>
      <c r="CB12" s="3171"/>
      <c r="CC12" s="3171"/>
      <c r="CD12" s="3171"/>
      <c r="CE12" s="3171"/>
      <c r="CF12" s="3171"/>
      <c r="CG12" s="3171"/>
      <c r="CH12" s="3171"/>
      <c r="CI12" s="3171"/>
      <c r="CJ12" s="3171"/>
      <c r="CK12" s="3171"/>
      <c r="CL12" s="3171"/>
      <c r="CM12" s="3171"/>
      <c r="CN12" s="3171"/>
      <c r="CO12" s="3171"/>
      <c r="CP12" s="3171"/>
      <c r="CQ12" s="3171"/>
      <c r="CR12" s="3171"/>
      <c r="CS12" s="3171"/>
      <c r="CT12" s="976"/>
      <c r="CU12" s="977"/>
    </row>
    <row r="13" spans="1:108" ht="12.65" customHeight="1" thickBot="1">
      <c r="A13" s="975"/>
      <c r="B13" s="976"/>
      <c r="C13" s="3176"/>
      <c r="D13" s="3176"/>
      <c r="E13" s="3176"/>
      <c r="F13" s="3176"/>
      <c r="G13" s="3176"/>
      <c r="H13" s="3176"/>
      <c r="I13" s="3176"/>
      <c r="J13" s="3176"/>
      <c r="K13" s="3176"/>
      <c r="L13" s="3176"/>
      <c r="M13" s="3176"/>
      <c r="N13" s="3176"/>
      <c r="O13" s="3176"/>
      <c r="P13" s="3176"/>
      <c r="Q13" s="3176"/>
      <c r="R13" s="3176"/>
      <c r="S13" s="3176"/>
      <c r="T13" s="3176"/>
      <c r="U13" s="3176"/>
      <c r="V13" s="3176"/>
      <c r="W13" s="3176"/>
      <c r="X13" s="3176"/>
      <c r="Y13" s="3176"/>
      <c r="Z13" s="3176"/>
      <c r="AA13" s="3176"/>
      <c r="AB13" s="3176"/>
      <c r="AC13" s="3176"/>
      <c r="AD13" s="3176"/>
      <c r="AE13" s="3176"/>
      <c r="AF13" s="3176"/>
      <c r="AG13" s="3176"/>
      <c r="AH13" s="3176"/>
      <c r="AI13" s="3176"/>
      <c r="AJ13" s="3176"/>
      <c r="AK13" s="3176"/>
      <c r="AL13" s="3176"/>
      <c r="AM13" s="3176"/>
      <c r="AN13" s="3176"/>
      <c r="AO13" s="3176"/>
      <c r="AP13" s="3176"/>
      <c r="AQ13" s="3176"/>
      <c r="AR13" s="3176"/>
      <c r="AS13" s="3176"/>
      <c r="AT13" s="3176"/>
      <c r="AU13" s="3176"/>
      <c r="AV13" s="3176"/>
      <c r="AW13" s="3176"/>
      <c r="AX13" s="3176"/>
      <c r="AY13" s="3176"/>
      <c r="AZ13" s="3176"/>
      <c r="BA13" s="3176"/>
      <c r="BB13" s="3176"/>
      <c r="BC13" s="3176"/>
      <c r="BD13" s="3176"/>
      <c r="BE13" s="3176"/>
      <c r="BF13" s="3176"/>
      <c r="BG13" s="3176"/>
      <c r="BH13" s="3176"/>
      <c r="BI13" s="3176"/>
      <c r="BJ13" s="3176"/>
      <c r="BK13" s="3176"/>
      <c r="BL13" s="3176"/>
      <c r="BM13" s="3176"/>
      <c r="BN13" s="3176"/>
      <c r="BO13" s="3176"/>
      <c r="BP13" s="3176"/>
      <c r="BQ13" s="3176"/>
      <c r="BR13" s="3176"/>
      <c r="BS13" s="3176"/>
      <c r="BT13" s="3176"/>
      <c r="BU13" s="3176"/>
      <c r="BV13" s="3176"/>
      <c r="BW13" s="3176"/>
      <c r="BX13" s="3176"/>
      <c r="BY13" s="3176"/>
      <c r="BZ13" s="3176"/>
      <c r="CA13" s="3176"/>
      <c r="CB13" s="3176"/>
      <c r="CC13" s="3176"/>
      <c r="CD13" s="3176"/>
      <c r="CE13" s="3176"/>
      <c r="CF13" s="3176"/>
      <c r="CG13" s="3176"/>
      <c r="CH13" s="3176"/>
      <c r="CI13" s="3176"/>
      <c r="CJ13" s="3176"/>
      <c r="CK13" s="3176"/>
      <c r="CL13" s="3176"/>
      <c r="CM13" s="3176"/>
      <c r="CN13" s="3176"/>
      <c r="CO13" s="3176"/>
      <c r="CP13" s="3176"/>
      <c r="CQ13" s="3176"/>
      <c r="CR13" s="3176"/>
      <c r="CS13" s="3176"/>
      <c r="CT13" s="976"/>
      <c r="CU13" s="977"/>
    </row>
    <row r="14" spans="1:108" ht="12.65" customHeight="1">
      <c r="A14" s="978"/>
      <c r="B14" s="979"/>
      <c r="C14" s="3177" t="s">
        <v>1825</v>
      </c>
      <c r="D14" s="3177"/>
      <c r="E14" s="3177"/>
      <c r="F14" s="3177"/>
      <c r="G14" s="3177"/>
      <c r="H14" s="3177"/>
      <c r="I14" s="3177"/>
      <c r="J14" s="3177"/>
      <c r="K14" s="980"/>
      <c r="L14" s="981"/>
      <c r="M14" s="3180" t="str">
        <f>IF(一括入力シート!B6="","",CONCATENATE(一括入力シート!B6,"作業場"))</f>
        <v/>
      </c>
      <c r="N14" s="3180"/>
      <c r="O14" s="3180"/>
      <c r="P14" s="3180"/>
      <c r="Q14" s="3180"/>
      <c r="R14" s="3180"/>
      <c r="S14" s="3180"/>
      <c r="T14" s="3180"/>
      <c r="U14" s="3180"/>
      <c r="V14" s="3180"/>
      <c r="W14" s="3180"/>
      <c r="X14" s="3180"/>
      <c r="Y14" s="3180"/>
      <c r="Z14" s="3180"/>
      <c r="AA14" s="3180"/>
      <c r="AB14" s="3180"/>
      <c r="AC14" s="3180"/>
      <c r="AD14" s="3180"/>
      <c r="AE14" s="3180"/>
      <c r="AF14" s="3180"/>
      <c r="AG14" s="3180"/>
      <c r="AH14" s="3180"/>
      <c r="AI14" s="3180"/>
      <c r="AJ14" s="3180"/>
      <c r="AK14" s="3180"/>
      <c r="AL14" s="3180"/>
      <c r="AM14" s="3180"/>
      <c r="AN14" s="3180"/>
      <c r="AO14" s="3180"/>
      <c r="AP14" s="3180"/>
      <c r="AQ14" s="3180"/>
      <c r="AR14" s="3180"/>
      <c r="AS14" s="3180"/>
      <c r="AT14" s="3180"/>
      <c r="AU14" s="3180"/>
      <c r="AV14" s="3180"/>
      <c r="AW14" s="3180"/>
      <c r="AX14" s="3180"/>
      <c r="AY14" s="3180"/>
      <c r="AZ14" s="3180"/>
      <c r="BA14" s="3180"/>
      <c r="BB14" s="3180"/>
      <c r="BC14" s="3180"/>
      <c r="BD14" s="3180"/>
      <c r="BE14" s="3180"/>
      <c r="BF14" s="3180"/>
      <c r="BG14" s="3180"/>
      <c r="BH14" s="3180"/>
      <c r="BI14" s="3180"/>
      <c r="BJ14" s="3180"/>
      <c r="BK14" s="3180"/>
      <c r="BL14" s="3180"/>
      <c r="BM14" s="3180"/>
      <c r="BN14" s="3180"/>
      <c r="BO14" s="3180"/>
      <c r="BP14" s="3180"/>
      <c r="BQ14" s="3180"/>
      <c r="BR14" s="3180"/>
      <c r="BS14" s="3180"/>
      <c r="BT14" s="3180"/>
      <c r="BU14" s="3180"/>
      <c r="BV14" s="3180"/>
      <c r="BW14" s="3180"/>
      <c r="BX14" s="3180"/>
      <c r="BY14" s="3180"/>
      <c r="BZ14" s="3180"/>
      <c r="CA14" s="3180"/>
      <c r="CB14" s="3180"/>
      <c r="CC14" s="3180"/>
      <c r="CD14" s="3180"/>
      <c r="CE14" s="3180"/>
      <c r="CF14" s="3180"/>
      <c r="CG14" s="3180"/>
      <c r="CH14" s="3180"/>
      <c r="CI14" s="3180"/>
      <c r="CJ14" s="3180"/>
      <c r="CK14" s="3180"/>
      <c r="CL14" s="3180"/>
      <c r="CM14" s="3180"/>
      <c r="CN14" s="3180"/>
      <c r="CO14" s="3180"/>
      <c r="CP14" s="3180"/>
      <c r="CQ14" s="3180"/>
      <c r="CR14" s="3180"/>
      <c r="CS14" s="3180"/>
      <c r="CT14" s="982"/>
      <c r="CU14" s="983"/>
    </row>
    <row r="15" spans="1:108" ht="12.65" customHeight="1">
      <c r="A15" s="978"/>
      <c r="B15" s="984"/>
      <c r="C15" s="3178"/>
      <c r="D15" s="3178"/>
      <c r="E15" s="3178"/>
      <c r="F15" s="3178"/>
      <c r="G15" s="3178"/>
      <c r="H15" s="3178"/>
      <c r="I15" s="3178"/>
      <c r="J15" s="3178"/>
      <c r="K15" s="985"/>
      <c r="L15" s="986"/>
      <c r="M15" s="3181"/>
      <c r="N15" s="3181"/>
      <c r="O15" s="3181"/>
      <c r="P15" s="3181"/>
      <c r="Q15" s="3181"/>
      <c r="R15" s="3181"/>
      <c r="S15" s="3181"/>
      <c r="T15" s="3181"/>
      <c r="U15" s="3181"/>
      <c r="V15" s="3181"/>
      <c r="W15" s="3181"/>
      <c r="X15" s="3181"/>
      <c r="Y15" s="3181"/>
      <c r="Z15" s="3181"/>
      <c r="AA15" s="3181"/>
      <c r="AB15" s="3181"/>
      <c r="AC15" s="3181"/>
      <c r="AD15" s="3181"/>
      <c r="AE15" s="3181"/>
      <c r="AF15" s="3181"/>
      <c r="AG15" s="3181"/>
      <c r="AH15" s="3181"/>
      <c r="AI15" s="3181"/>
      <c r="AJ15" s="3181"/>
      <c r="AK15" s="3181"/>
      <c r="AL15" s="3181"/>
      <c r="AM15" s="3181"/>
      <c r="AN15" s="3181"/>
      <c r="AO15" s="3181"/>
      <c r="AP15" s="3181"/>
      <c r="AQ15" s="3181"/>
      <c r="AR15" s="3181"/>
      <c r="AS15" s="3181"/>
      <c r="AT15" s="3181"/>
      <c r="AU15" s="3181"/>
      <c r="AV15" s="3181"/>
      <c r="AW15" s="3181"/>
      <c r="AX15" s="3181"/>
      <c r="AY15" s="3181"/>
      <c r="AZ15" s="3181"/>
      <c r="BA15" s="3181"/>
      <c r="BB15" s="3181"/>
      <c r="BC15" s="3181"/>
      <c r="BD15" s="3181"/>
      <c r="BE15" s="3181"/>
      <c r="BF15" s="3181"/>
      <c r="BG15" s="3181"/>
      <c r="BH15" s="3181"/>
      <c r="BI15" s="3181"/>
      <c r="BJ15" s="3181"/>
      <c r="BK15" s="3181"/>
      <c r="BL15" s="3181"/>
      <c r="BM15" s="3181"/>
      <c r="BN15" s="3181"/>
      <c r="BO15" s="3181"/>
      <c r="BP15" s="3181"/>
      <c r="BQ15" s="3181"/>
      <c r="BR15" s="3181"/>
      <c r="BS15" s="3181"/>
      <c r="BT15" s="3181"/>
      <c r="BU15" s="3181"/>
      <c r="BV15" s="3181"/>
      <c r="BW15" s="3181"/>
      <c r="BX15" s="3181"/>
      <c r="BY15" s="3181"/>
      <c r="BZ15" s="3181"/>
      <c r="CA15" s="3181"/>
      <c r="CB15" s="3181"/>
      <c r="CC15" s="3181"/>
      <c r="CD15" s="3181"/>
      <c r="CE15" s="3181"/>
      <c r="CF15" s="3181"/>
      <c r="CG15" s="3181"/>
      <c r="CH15" s="3181"/>
      <c r="CI15" s="3181"/>
      <c r="CJ15" s="3181"/>
      <c r="CK15" s="3181"/>
      <c r="CL15" s="3181"/>
      <c r="CM15" s="3181"/>
      <c r="CN15" s="3181"/>
      <c r="CO15" s="3181"/>
      <c r="CP15" s="3181"/>
      <c r="CQ15" s="3181"/>
      <c r="CR15" s="3181"/>
      <c r="CS15" s="3181"/>
      <c r="CT15" s="987"/>
      <c r="CU15" s="983"/>
    </row>
    <row r="16" spans="1:108" ht="12.65" customHeight="1" thickBot="1">
      <c r="A16" s="978"/>
      <c r="B16" s="988"/>
      <c r="C16" s="3179"/>
      <c r="D16" s="3179"/>
      <c r="E16" s="3179"/>
      <c r="F16" s="3179"/>
      <c r="G16" s="3179"/>
      <c r="H16" s="3179"/>
      <c r="I16" s="3179"/>
      <c r="J16" s="3179"/>
      <c r="K16" s="989"/>
      <c r="L16" s="990"/>
      <c r="M16" s="3182"/>
      <c r="N16" s="3182"/>
      <c r="O16" s="3182"/>
      <c r="P16" s="3182"/>
      <c r="Q16" s="3182"/>
      <c r="R16" s="3182"/>
      <c r="S16" s="3182"/>
      <c r="T16" s="3182"/>
      <c r="U16" s="3182"/>
      <c r="V16" s="3182"/>
      <c r="W16" s="3182"/>
      <c r="X16" s="3182"/>
      <c r="Y16" s="3182"/>
      <c r="Z16" s="3182"/>
      <c r="AA16" s="3182"/>
      <c r="AB16" s="3182"/>
      <c r="AC16" s="3182"/>
      <c r="AD16" s="3182"/>
      <c r="AE16" s="3182"/>
      <c r="AF16" s="3182"/>
      <c r="AG16" s="3182"/>
      <c r="AH16" s="3182"/>
      <c r="AI16" s="3182"/>
      <c r="AJ16" s="3182"/>
      <c r="AK16" s="3182"/>
      <c r="AL16" s="3182"/>
      <c r="AM16" s="3182"/>
      <c r="AN16" s="3182"/>
      <c r="AO16" s="3182"/>
      <c r="AP16" s="3182"/>
      <c r="AQ16" s="3182"/>
      <c r="AR16" s="3182"/>
      <c r="AS16" s="3182"/>
      <c r="AT16" s="3182"/>
      <c r="AU16" s="3182"/>
      <c r="AV16" s="3182"/>
      <c r="AW16" s="3182"/>
      <c r="AX16" s="3182"/>
      <c r="AY16" s="3182"/>
      <c r="AZ16" s="3182"/>
      <c r="BA16" s="3182"/>
      <c r="BB16" s="3182"/>
      <c r="BC16" s="3182"/>
      <c r="BD16" s="3182"/>
      <c r="BE16" s="3182"/>
      <c r="BF16" s="3182"/>
      <c r="BG16" s="3182"/>
      <c r="BH16" s="3182"/>
      <c r="BI16" s="3182"/>
      <c r="BJ16" s="3182"/>
      <c r="BK16" s="3182"/>
      <c r="BL16" s="3182"/>
      <c r="BM16" s="3182"/>
      <c r="BN16" s="3182"/>
      <c r="BO16" s="3182"/>
      <c r="BP16" s="3182"/>
      <c r="BQ16" s="3182"/>
      <c r="BR16" s="3182"/>
      <c r="BS16" s="3182"/>
      <c r="BT16" s="3182"/>
      <c r="BU16" s="3182"/>
      <c r="BV16" s="3182"/>
      <c r="BW16" s="3182"/>
      <c r="BX16" s="3182"/>
      <c r="BY16" s="3182"/>
      <c r="BZ16" s="3182"/>
      <c r="CA16" s="3182"/>
      <c r="CB16" s="3182"/>
      <c r="CC16" s="3182"/>
      <c r="CD16" s="3182"/>
      <c r="CE16" s="3182"/>
      <c r="CF16" s="3182"/>
      <c r="CG16" s="3182"/>
      <c r="CH16" s="3182"/>
      <c r="CI16" s="3182"/>
      <c r="CJ16" s="3182"/>
      <c r="CK16" s="3182"/>
      <c r="CL16" s="3182"/>
      <c r="CM16" s="3182"/>
      <c r="CN16" s="3182"/>
      <c r="CO16" s="3182"/>
      <c r="CP16" s="3182"/>
      <c r="CQ16" s="3182"/>
      <c r="CR16" s="3182"/>
      <c r="CS16" s="3182"/>
      <c r="CT16" s="991"/>
      <c r="CU16" s="983"/>
    </row>
    <row r="17" spans="1:100" ht="12.65" customHeight="1">
      <c r="A17" s="978"/>
      <c r="B17" s="3186" t="s">
        <v>2522</v>
      </c>
      <c r="C17" s="3187"/>
      <c r="D17" s="3187"/>
      <c r="E17" s="3187"/>
      <c r="F17" s="3187"/>
      <c r="G17" s="3187"/>
      <c r="H17" s="3187"/>
      <c r="I17" s="3187"/>
      <c r="J17" s="3187"/>
      <c r="K17" s="3188"/>
      <c r="L17" s="3162"/>
      <c r="M17" s="3162"/>
      <c r="N17" s="3162"/>
      <c r="O17" s="3162"/>
      <c r="P17" s="3162"/>
      <c r="Q17" s="3162"/>
      <c r="R17" s="3162"/>
      <c r="S17" s="3162"/>
      <c r="T17" s="3162"/>
      <c r="U17" s="3162"/>
      <c r="V17" s="3162"/>
      <c r="W17" s="3162"/>
      <c r="X17" s="3162"/>
      <c r="Y17" s="3162"/>
      <c r="Z17" s="3162"/>
      <c r="AA17" s="3162"/>
      <c r="AB17" s="3162"/>
      <c r="AC17" s="3162"/>
      <c r="AD17" s="3162"/>
      <c r="AE17" s="3162"/>
      <c r="AF17" s="3162"/>
      <c r="AG17" s="3162"/>
      <c r="AH17" s="3162"/>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153" t="s">
        <v>2316</v>
      </c>
      <c r="BB17" s="3154"/>
      <c r="BC17" s="3154"/>
      <c r="BD17" s="3154"/>
      <c r="BE17" s="3154"/>
      <c r="BF17" s="3154" t="s">
        <v>589</v>
      </c>
      <c r="BG17" s="3154"/>
      <c r="BH17" s="3154"/>
      <c r="BI17" s="3154"/>
      <c r="BJ17" s="3154" t="s">
        <v>1419</v>
      </c>
      <c r="BK17" s="3154"/>
      <c r="BL17" s="3154"/>
      <c r="BM17" s="3154"/>
      <c r="BN17" s="3154" t="s">
        <v>1418</v>
      </c>
      <c r="BO17" s="3156"/>
      <c r="BP17" s="3117" t="s">
        <v>2511</v>
      </c>
      <c r="BQ17" s="3118"/>
      <c r="BR17" s="3118"/>
      <c r="BS17" s="3118"/>
      <c r="BT17" s="3118"/>
      <c r="BU17" s="3118"/>
      <c r="BV17" s="3118"/>
      <c r="BW17" s="3118"/>
      <c r="BX17" s="3118"/>
      <c r="BY17" s="3118"/>
      <c r="BZ17" s="3118"/>
      <c r="CA17" s="3118"/>
      <c r="CB17" s="3118"/>
      <c r="CC17" s="3118"/>
      <c r="CD17" s="3118"/>
      <c r="CE17" s="3118"/>
      <c r="CF17" s="3118"/>
      <c r="CG17" s="3118"/>
      <c r="CH17" s="3118"/>
      <c r="CI17" s="3118"/>
      <c r="CJ17" s="3118"/>
      <c r="CK17" s="3118"/>
      <c r="CL17" s="3118"/>
      <c r="CM17" s="3118"/>
      <c r="CN17" s="3118"/>
      <c r="CO17" s="3118"/>
      <c r="CP17" s="3118"/>
      <c r="CQ17" s="3118"/>
      <c r="CR17" s="3118"/>
      <c r="CS17" s="3118"/>
      <c r="CT17" s="3119"/>
      <c r="CU17" s="983"/>
    </row>
    <row r="18" spans="1:100" ht="12.65" customHeight="1">
      <c r="A18" s="978"/>
      <c r="B18" s="3189"/>
      <c r="C18" s="3190"/>
      <c r="D18" s="3190"/>
      <c r="E18" s="3190"/>
      <c r="F18" s="3190"/>
      <c r="G18" s="3190"/>
      <c r="H18" s="3190"/>
      <c r="I18" s="3190"/>
      <c r="J18" s="3190"/>
      <c r="K18" s="3191"/>
      <c r="L18" s="3163"/>
      <c r="M18" s="3163"/>
      <c r="N18" s="3163"/>
      <c r="O18" s="3163"/>
      <c r="P18" s="3163"/>
      <c r="Q18" s="3163"/>
      <c r="R18" s="3163"/>
      <c r="S18" s="3163"/>
      <c r="T18" s="3163"/>
      <c r="U18" s="3163"/>
      <c r="V18" s="3163"/>
      <c r="W18" s="3163"/>
      <c r="X18" s="3163"/>
      <c r="Y18" s="3163"/>
      <c r="Z18" s="3163"/>
      <c r="AA18" s="3163"/>
      <c r="AB18" s="3163"/>
      <c r="AC18" s="3163"/>
      <c r="AD18" s="3163"/>
      <c r="AE18" s="3163"/>
      <c r="AF18" s="3163"/>
      <c r="AG18" s="3163"/>
      <c r="AH18" s="3163"/>
      <c r="AI18" s="1041"/>
      <c r="AJ18" s="1041"/>
      <c r="AK18" s="1041"/>
      <c r="AL18" s="1041"/>
      <c r="AM18" s="1041"/>
      <c r="AN18" s="1041"/>
      <c r="AO18" s="1041"/>
      <c r="AP18" s="1041"/>
      <c r="AQ18" s="1041"/>
      <c r="AR18" s="1041"/>
      <c r="AS18" s="1041"/>
      <c r="AT18" s="1041"/>
      <c r="AU18" s="1041"/>
      <c r="AV18" s="1029"/>
      <c r="AW18" s="1029"/>
      <c r="AX18" s="1029"/>
      <c r="AY18" s="1029"/>
      <c r="AZ18" s="1028"/>
      <c r="BA18" s="3155"/>
      <c r="BB18" s="3150"/>
      <c r="BC18" s="3150"/>
      <c r="BD18" s="3150"/>
      <c r="BE18" s="3150"/>
      <c r="BF18" s="3150"/>
      <c r="BG18" s="3150"/>
      <c r="BH18" s="3150"/>
      <c r="BI18" s="3150"/>
      <c r="BJ18" s="3150"/>
      <c r="BK18" s="3150"/>
      <c r="BL18" s="3150"/>
      <c r="BM18" s="3150"/>
      <c r="BN18" s="3150"/>
      <c r="BO18" s="3157"/>
      <c r="BP18" s="3120"/>
      <c r="BQ18" s="3121"/>
      <c r="BR18" s="3121"/>
      <c r="BS18" s="3121"/>
      <c r="BT18" s="3121"/>
      <c r="BU18" s="3121"/>
      <c r="BV18" s="3121"/>
      <c r="BW18" s="3121"/>
      <c r="BX18" s="3121"/>
      <c r="BY18" s="3121"/>
      <c r="BZ18" s="3121"/>
      <c r="CA18" s="3121"/>
      <c r="CB18" s="3121"/>
      <c r="CC18" s="3121"/>
      <c r="CD18" s="3121"/>
      <c r="CE18" s="3121"/>
      <c r="CF18" s="3121"/>
      <c r="CG18" s="3121"/>
      <c r="CH18" s="3121"/>
      <c r="CI18" s="3121"/>
      <c r="CJ18" s="3121"/>
      <c r="CK18" s="3121"/>
      <c r="CL18" s="3121"/>
      <c r="CM18" s="3121"/>
      <c r="CN18" s="3121"/>
      <c r="CO18" s="3121"/>
      <c r="CP18" s="3121"/>
      <c r="CQ18" s="3121"/>
      <c r="CR18" s="3121"/>
      <c r="CS18" s="3121"/>
      <c r="CT18" s="3122"/>
      <c r="CU18" s="983"/>
    </row>
    <row r="19" spans="1:100" ht="12.65" customHeight="1">
      <c r="A19" s="978"/>
      <c r="B19" s="3189"/>
      <c r="C19" s="3190"/>
      <c r="D19" s="3190"/>
      <c r="E19" s="3190"/>
      <c r="F19" s="3190"/>
      <c r="G19" s="3190"/>
      <c r="H19" s="3190"/>
      <c r="I19" s="3190"/>
      <c r="J19" s="3190"/>
      <c r="K19" s="3191"/>
      <c r="L19" s="3184" t="s">
        <v>3060</v>
      </c>
      <c r="M19" s="3184"/>
      <c r="N19" s="3184"/>
      <c r="O19" s="3184"/>
      <c r="P19" s="3184"/>
      <c r="Q19" s="3184"/>
      <c r="R19" s="3184"/>
      <c r="S19" s="3184"/>
      <c r="T19" s="3184"/>
      <c r="U19" s="3184"/>
      <c r="V19" s="3184"/>
      <c r="W19" s="3184"/>
      <c r="X19" s="3184"/>
      <c r="Y19" s="3184"/>
      <c r="Z19" s="3184"/>
      <c r="AA19" s="3184"/>
      <c r="AB19" s="3184"/>
      <c r="AC19" s="3184"/>
      <c r="AD19" s="3184"/>
      <c r="AE19" s="3184"/>
      <c r="AF19" s="3184"/>
      <c r="AG19" s="3184"/>
      <c r="AH19" s="3184"/>
      <c r="AI19" s="3164" t="s">
        <v>2325</v>
      </c>
      <c r="AJ19" s="3164"/>
      <c r="AK19" s="3164"/>
      <c r="AL19" s="3164"/>
      <c r="AM19" s="3164"/>
      <c r="AN19" s="3164"/>
      <c r="AO19" s="3164"/>
      <c r="AP19" s="3164"/>
      <c r="AQ19" s="3164"/>
      <c r="AR19" s="3164"/>
      <c r="AS19" s="1006"/>
      <c r="AT19" s="1006"/>
      <c r="AU19" s="1006"/>
      <c r="AV19" s="996"/>
      <c r="AW19" s="996"/>
      <c r="AX19" s="996"/>
      <c r="AY19" s="996"/>
      <c r="AZ19" s="966"/>
      <c r="BA19" s="3153" t="s">
        <v>2317</v>
      </c>
      <c r="BB19" s="3154"/>
      <c r="BC19" s="3154"/>
      <c r="BD19" s="3154"/>
      <c r="BE19" s="3154"/>
      <c r="BF19" s="3154" t="s">
        <v>589</v>
      </c>
      <c r="BG19" s="3154"/>
      <c r="BH19" s="3154"/>
      <c r="BI19" s="3154"/>
      <c r="BJ19" s="3154" t="s">
        <v>1419</v>
      </c>
      <c r="BK19" s="3154"/>
      <c r="BL19" s="3154"/>
      <c r="BM19" s="3154"/>
      <c r="BN19" s="3154" t="s">
        <v>1418</v>
      </c>
      <c r="BO19" s="3156"/>
      <c r="BP19" s="984" t="s">
        <v>1843</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2518</v>
      </c>
    </row>
    <row r="20" spans="1:100" ht="12.65" customHeight="1" thickBot="1">
      <c r="A20" s="978"/>
      <c r="B20" s="3192"/>
      <c r="C20" s="3193"/>
      <c r="D20" s="3193"/>
      <c r="E20" s="3193"/>
      <c r="F20" s="3193"/>
      <c r="G20" s="3193"/>
      <c r="H20" s="3193"/>
      <c r="I20" s="3193"/>
      <c r="J20" s="3193"/>
      <c r="K20" s="3194"/>
      <c r="L20" s="3185"/>
      <c r="M20" s="3185"/>
      <c r="N20" s="3185"/>
      <c r="O20" s="3185"/>
      <c r="P20" s="3185"/>
      <c r="Q20" s="3185"/>
      <c r="R20" s="3185"/>
      <c r="S20" s="3185"/>
      <c r="T20" s="3185"/>
      <c r="U20" s="3185"/>
      <c r="V20" s="3185"/>
      <c r="W20" s="3185"/>
      <c r="X20" s="3185"/>
      <c r="Y20" s="3185"/>
      <c r="Z20" s="3185"/>
      <c r="AA20" s="3185"/>
      <c r="AB20" s="3185"/>
      <c r="AC20" s="3185"/>
      <c r="AD20" s="3185"/>
      <c r="AE20" s="3185"/>
      <c r="AF20" s="3185"/>
      <c r="AG20" s="3185"/>
      <c r="AH20" s="3185"/>
      <c r="AI20" s="3146"/>
      <c r="AJ20" s="3146"/>
      <c r="AK20" s="3146"/>
      <c r="AL20" s="3146"/>
      <c r="AM20" s="3146"/>
      <c r="AN20" s="3146"/>
      <c r="AO20" s="3146"/>
      <c r="AP20" s="3146"/>
      <c r="AQ20" s="3146"/>
      <c r="AR20" s="3146"/>
      <c r="AS20" s="1039"/>
      <c r="AT20" s="1039"/>
      <c r="AU20" s="1039"/>
      <c r="AV20" s="998"/>
      <c r="AW20" s="998"/>
      <c r="AX20" s="998"/>
      <c r="AY20" s="998"/>
      <c r="AZ20" s="999"/>
      <c r="BA20" s="3155"/>
      <c r="BB20" s="3150"/>
      <c r="BC20" s="3150"/>
      <c r="BD20" s="3150"/>
      <c r="BE20" s="3150"/>
      <c r="BF20" s="3150"/>
      <c r="BG20" s="3150"/>
      <c r="BH20" s="3150"/>
      <c r="BI20" s="3150"/>
      <c r="BJ20" s="3150"/>
      <c r="BK20" s="3150"/>
      <c r="BL20" s="3150"/>
      <c r="BM20" s="3150"/>
      <c r="BN20" s="3150"/>
      <c r="BO20" s="3157"/>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2519</v>
      </c>
    </row>
    <row r="21" spans="1:100" ht="12.65" customHeight="1">
      <c r="A21" s="978"/>
      <c r="B21" s="992"/>
      <c r="C21" s="993"/>
      <c r="D21" s="3118" t="s">
        <v>1828</v>
      </c>
      <c r="E21" s="3118"/>
      <c r="F21" s="3118"/>
      <c r="G21" s="3118"/>
      <c r="H21" s="3118"/>
      <c r="I21" s="3118"/>
      <c r="J21" s="3118"/>
      <c r="K21" s="3118"/>
      <c r="L21" s="3118"/>
      <c r="M21" s="3118"/>
      <c r="N21" s="3118"/>
      <c r="O21" s="3118"/>
      <c r="P21" s="3118"/>
      <c r="Q21" s="3118"/>
      <c r="R21" s="3118"/>
      <c r="S21" s="3118"/>
      <c r="T21" s="3118"/>
      <c r="U21" s="3118"/>
      <c r="V21" s="3118"/>
      <c r="W21" s="3118"/>
      <c r="X21" s="3118"/>
      <c r="Y21" s="3118"/>
      <c r="Z21" s="3118"/>
      <c r="AA21" s="3118"/>
      <c r="AB21" s="3118"/>
      <c r="AC21" s="3118"/>
      <c r="AD21" s="3118"/>
      <c r="AE21" s="3118"/>
      <c r="AF21" s="3118"/>
      <c r="AG21" s="3118"/>
      <c r="AH21" s="3118"/>
      <c r="AI21" s="3118"/>
      <c r="AJ21" s="3118"/>
      <c r="AK21" s="3118"/>
      <c r="AL21" s="3118"/>
      <c r="AM21" s="3118"/>
      <c r="AN21" s="3118"/>
      <c r="AO21" s="3118"/>
      <c r="AP21" s="3118"/>
      <c r="AQ21" s="3118"/>
      <c r="AR21" s="3118"/>
      <c r="AS21" s="3118"/>
      <c r="AT21" s="3118"/>
      <c r="AU21" s="3118"/>
      <c r="AV21" s="3118"/>
      <c r="AW21" s="3118"/>
      <c r="AX21" s="3118"/>
      <c r="AY21" s="993"/>
      <c r="AZ21" s="994"/>
      <c r="BA21" s="3153" t="s">
        <v>2317</v>
      </c>
      <c r="BB21" s="3154"/>
      <c r="BC21" s="3154"/>
      <c r="BD21" s="3154"/>
      <c r="BE21" s="3154"/>
      <c r="BF21" s="3154" t="s">
        <v>589</v>
      </c>
      <c r="BG21" s="3154"/>
      <c r="BH21" s="3154"/>
      <c r="BI21" s="3154"/>
      <c r="BJ21" s="3154" t="s">
        <v>1419</v>
      </c>
      <c r="BK21" s="3154"/>
      <c r="BL21" s="3154"/>
      <c r="BM21" s="3154"/>
      <c r="BN21" s="3154" t="s">
        <v>1418</v>
      </c>
      <c r="BO21" s="3156"/>
      <c r="BP21" s="984"/>
      <c r="BQ21" s="3183" t="s">
        <v>1845</v>
      </c>
      <c r="BR21" s="3183"/>
      <c r="BS21" s="3183"/>
      <c r="BT21" s="3183"/>
      <c r="BU21" s="3183"/>
      <c r="BV21" s="3183"/>
      <c r="BW21" s="3183"/>
      <c r="BX21" s="3183"/>
      <c r="BY21" s="3183"/>
      <c r="BZ21" s="3183"/>
      <c r="CA21" s="3183"/>
      <c r="CB21" s="3183"/>
      <c r="CC21" s="3183"/>
      <c r="CD21" s="3183"/>
      <c r="CE21" s="3183"/>
      <c r="CF21" s="3183"/>
      <c r="CG21" s="3183"/>
      <c r="CH21" s="3183"/>
      <c r="CI21" s="3183"/>
      <c r="CJ21" s="3183"/>
      <c r="CK21" s="3183"/>
      <c r="CL21" s="3183"/>
      <c r="CM21" s="3183"/>
      <c r="CN21" s="3183"/>
      <c r="CO21" s="3183"/>
      <c r="CP21" s="3183"/>
      <c r="CQ21" s="3183"/>
      <c r="CR21" s="3183"/>
      <c r="CS21" s="3183"/>
      <c r="CT21" s="1000"/>
      <c r="CU21" s="983"/>
    </row>
    <row r="22" spans="1:100" ht="12.65" customHeight="1" thickBot="1">
      <c r="A22" s="978"/>
      <c r="B22" s="997"/>
      <c r="C22" s="998"/>
      <c r="D22" s="3146"/>
      <c r="E22" s="3146"/>
      <c r="F22" s="3146"/>
      <c r="G22" s="3146"/>
      <c r="H22" s="3146"/>
      <c r="I22" s="3146"/>
      <c r="J22" s="3146"/>
      <c r="K22" s="3146"/>
      <c r="L22" s="3146"/>
      <c r="M22" s="3146"/>
      <c r="N22" s="3146"/>
      <c r="O22" s="3146"/>
      <c r="P22" s="3146"/>
      <c r="Q22" s="3146"/>
      <c r="R22" s="3146"/>
      <c r="S22" s="3146"/>
      <c r="T22" s="3146"/>
      <c r="U22" s="3146"/>
      <c r="V22" s="3146"/>
      <c r="W22" s="3146"/>
      <c r="X22" s="3146"/>
      <c r="Y22" s="3146"/>
      <c r="Z22" s="3146"/>
      <c r="AA22" s="3146"/>
      <c r="AB22" s="3146"/>
      <c r="AC22" s="3146"/>
      <c r="AD22" s="3146"/>
      <c r="AE22" s="3146"/>
      <c r="AF22" s="3146"/>
      <c r="AG22" s="3146"/>
      <c r="AH22" s="3146"/>
      <c r="AI22" s="3146"/>
      <c r="AJ22" s="3146"/>
      <c r="AK22" s="3146"/>
      <c r="AL22" s="3146"/>
      <c r="AM22" s="3146"/>
      <c r="AN22" s="3146"/>
      <c r="AO22" s="3146"/>
      <c r="AP22" s="3146"/>
      <c r="AQ22" s="3146"/>
      <c r="AR22" s="3146"/>
      <c r="AS22" s="3146"/>
      <c r="AT22" s="3146"/>
      <c r="AU22" s="3146"/>
      <c r="AV22" s="3146"/>
      <c r="AW22" s="3146"/>
      <c r="AX22" s="3146"/>
      <c r="AY22" s="998"/>
      <c r="AZ22" s="999"/>
      <c r="BA22" s="3161"/>
      <c r="BB22" s="3112"/>
      <c r="BC22" s="3112"/>
      <c r="BD22" s="3112"/>
      <c r="BE22" s="3112"/>
      <c r="BF22" s="3112"/>
      <c r="BG22" s="3112"/>
      <c r="BH22" s="3112"/>
      <c r="BI22" s="3112"/>
      <c r="BJ22" s="3112"/>
      <c r="BK22" s="3112"/>
      <c r="BL22" s="3112"/>
      <c r="BM22" s="3112"/>
      <c r="BN22" s="3112"/>
      <c r="BO22" s="3114"/>
      <c r="BP22" s="984"/>
      <c r="BQ22" s="3183"/>
      <c r="BR22" s="3183"/>
      <c r="BS22" s="3183"/>
      <c r="BT22" s="3183"/>
      <c r="BU22" s="3183"/>
      <c r="BV22" s="3183"/>
      <c r="BW22" s="3183"/>
      <c r="BX22" s="3183"/>
      <c r="BY22" s="3183"/>
      <c r="BZ22" s="3183"/>
      <c r="CA22" s="3183"/>
      <c r="CB22" s="3183"/>
      <c r="CC22" s="3183"/>
      <c r="CD22" s="3183"/>
      <c r="CE22" s="3183"/>
      <c r="CF22" s="3183"/>
      <c r="CG22" s="3183"/>
      <c r="CH22" s="3183"/>
      <c r="CI22" s="3183"/>
      <c r="CJ22" s="3183"/>
      <c r="CK22" s="3183"/>
      <c r="CL22" s="3183"/>
      <c r="CM22" s="3183"/>
      <c r="CN22" s="3183"/>
      <c r="CO22" s="3183"/>
      <c r="CP22" s="3183"/>
      <c r="CQ22" s="3183"/>
      <c r="CR22" s="3183"/>
      <c r="CS22" s="3183"/>
      <c r="CT22" s="1000"/>
      <c r="CU22" s="983"/>
    </row>
    <row r="23" spans="1:100" ht="12.65" customHeight="1">
      <c r="A23" s="978"/>
      <c r="B23" s="992"/>
      <c r="C23" s="993"/>
      <c r="D23" s="3118" t="s">
        <v>1829</v>
      </c>
      <c r="E23" s="3118"/>
      <c r="F23" s="3118"/>
      <c r="G23" s="3118"/>
      <c r="H23" s="3118"/>
      <c r="I23" s="3118"/>
      <c r="J23" s="3118"/>
      <c r="K23" s="3118"/>
      <c r="L23" s="3118"/>
      <c r="M23" s="3118"/>
      <c r="N23" s="3118"/>
      <c r="O23" s="3118"/>
      <c r="P23" s="3118"/>
      <c r="Q23" s="3118"/>
      <c r="R23" s="3118"/>
      <c r="S23" s="3118"/>
      <c r="T23" s="3118"/>
      <c r="U23" s="3118"/>
      <c r="V23" s="3118"/>
      <c r="W23" s="3118"/>
      <c r="X23" s="3118"/>
      <c r="Y23" s="3118"/>
      <c r="Z23" s="3118"/>
      <c r="AA23" s="3118"/>
      <c r="AB23" s="3118"/>
      <c r="AC23" s="3118"/>
      <c r="AD23" s="3118"/>
      <c r="AE23" s="3118"/>
      <c r="AF23" s="3118"/>
      <c r="AG23" s="3118"/>
      <c r="AH23" s="3118"/>
      <c r="AI23" s="3118"/>
      <c r="AJ23" s="3118"/>
      <c r="AK23" s="3118"/>
      <c r="AL23" s="3118"/>
      <c r="AM23" s="3118"/>
      <c r="AN23" s="3118"/>
      <c r="AO23" s="3118"/>
      <c r="AP23" s="3118"/>
      <c r="AQ23" s="3118"/>
      <c r="AR23" s="3118"/>
      <c r="AS23" s="3118"/>
      <c r="AT23" s="3118"/>
      <c r="AU23" s="3118"/>
      <c r="AV23" s="3118"/>
      <c r="AW23" s="3118"/>
      <c r="AX23" s="3118"/>
      <c r="AY23" s="993"/>
      <c r="AZ23" s="994"/>
      <c r="BA23" s="3160" t="s">
        <v>2324</v>
      </c>
      <c r="BB23" s="3111"/>
      <c r="BC23" s="3111"/>
      <c r="BD23" s="3111"/>
      <c r="BE23" s="3111"/>
      <c r="BF23" s="3111" t="s">
        <v>589</v>
      </c>
      <c r="BG23" s="3111"/>
      <c r="BH23" s="3111"/>
      <c r="BI23" s="3111"/>
      <c r="BJ23" s="3111" t="s">
        <v>1419</v>
      </c>
      <c r="BK23" s="3111"/>
      <c r="BL23" s="3111"/>
      <c r="BM23" s="3111"/>
      <c r="BN23" s="3111" t="s">
        <v>1418</v>
      </c>
      <c r="BO23" s="3113"/>
      <c r="BP23" s="984"/>
      <c r="BQ23" s="3183"/>
      <c r="BR23" s="3183"/>
      <c r="BS23" s="3183"/>
      <c r="BT23" s="3183"/>
      <c r="BU23" s="3183"/>
      <c r="BV23" s="3183"/>
      <c r="BW23" s="3183"/>
      <c r="BX23" s="3183"/>
      <c r="BY23" s="3183"/>
      <c r="BZ23" s="3183"/>
      <c r="CA23" s="3183"/>
      <c r="CB23" s="3183"/>
      <c r="CC23" s="3183"/>
      <c r="CD23" s="3183"/>
      <c r="CE23" s="3183"/>
      <c r="CF23" s="3183"/>
      <c r="CG23" s="3183"/>
      <c r="CH23" s="3183"/>
      <c r="CI23" s="3183"/>
      <c r="CJ23" s="3183"/>
      <c r="CK23" s="3183"/>
      <c r="CL23" s="3183"/>
      <c r="CM23" s="3183"/>
      <c r="CN23" s="3183"/>
      <c r="CO23" s="3183"/>
      <c r="CP23" s="3183"/>
      <c r="CQ23" s="3183"/>
      <c r="CR23" s="3183"/>
      <c r="CS23" s="3183"/>
      <c r="CT23" s="1000"/>
      <c r="CU23" s="983"/>
    </row>
    <row r="24" spans="1:100" ht="12.65" customHeight="1" thickBot="1">
      <c r="A24" s="978"/>
      <c r="B24" s="997"/>
      <c r="C24" s="998"/>
      <c r="D24" s="3146"/>
      <c r="E24" s="3146"/>
      <c r="F24" s="3146"/>
      <c r="G24" s="3146"/>
      <c r="H24" s="3146"/>
      <c r="I24" s="3146"/>
      <c r="J24" s="3146"/>
      <c r="K24" s="3146"/>
      <c r="L24" s="3146"/>
      <c r="M24" s="3146"/>
      <c r="N24" s="3146"/>
      <c r="O24" s="3146"/>
      <c r="P24" s="3146"/>
      <c r="Q24" s="3146"/>
      <c r="R24" s="3146"/>
      <c r="S24" s="3146"/>
      <c r="T24" s="3146"/>
      <c r="U24" s="3146"/>
      <c r="V24" s="3146"/>
      <c r="W24" s="3146"/>
      <c r="X24" s="3146"/>
      <c r="Y24" s="3146"/>
      <c r="Z24" s="3146"/>
      <c r="AA24" s="3146"/>
      <c r="AB24" s="3146"/>
      <c r="AC24" s="3146"/>
      <c r="AD24" s="3146"/>
      <c r="AE24" s="3146"/>
      <c r="AF24" s="3146"/>
      <c r="AG24" s="3146"/>
      <c r="AH24" s="3146"/>
      <c r="AI24" s="3146"/>
      <c r="AJ24" s="3146"/>
      <c r="AK24" s="3146"/>
      <c r="AL24" s="3146"/>
      <c r="AM24" s="3146"/>
      <c r="AN24" s="3146"/>
      <c r="AO24" s="3146"/>
      <c r="AP24" s="3146"/>
      <c r="AQ24" s="3146"/>
      <c r="AR24" s="3146"/>
      <c r="AS24" s="3146"/>
      <c r="AT24" s="3146"/>
      <c r="AU24" s="3146"/>
      <c r="AV24" s="3146"/>
      <c r="AW24" s="3146"/>
      <c r="AX24" s="3146"/>
      <c r="AY24" s="998"/>
      <c r="AZ24" s="999"/>
      <c r="BA24" s="3161"/>
      <c r="BB24" s="3112"/>
      <c r="BC24" s="3112"/>
      <c r="BD24" s="3112"/>
      <c r="BE24" s="3112"/>
      <c r="BF24" s="3112"/>
      <c r="BG24" s="3112"/>
      <c r="BH24" s="3112"/>
      <c r="BI24" s="3112"/>
      <c r="BJ24" s="3112"/>
      <c r="BK24" s="3112"/>
      <c r="BL24" s="3112"/>
      <c r="BM24" s="3112"/>
      <c r="BN24" s="3112"/>
      <c r="BO24" s="3114"/>
      <c r="BP24" s="984"/>
      <c r="BQ24" s="3183" t="s">
        <v>2140</v>
      </c>
      <c r="BR24" s="3183"/>
      <c r="BS24" s="3183"/>
      <c r="BT24" s="3183"/>
      <c r="BU24" s="3183"/>
      <c r="BV24" s="3183"/>
      <c r="BW24" s="3183"/>
      <c r="BX24" s="3183"/>
      <c r="BY24" s="3183"/>
      <c r="BZ24" s="3183"/>
      <c r="CA24" s="3183"/>
      <c r="CB24" s="3183"/>
      <c r="CC24" s="3183"/>
      <c r="CD24" s="3183"/>
      <c r="CE24" s="3183"/>
      <c r="CF24" s="3183"/>
      <c r="CG24" s="3183"/>
      <c r="CH24" s="3183"/>
      <c r="CI24" s="3183"/>
      <c r="CJ24" s="3183"/>
      <c r="CK24" s="3183"/>
      <c r="CL24" s="3183"/>
      <c r="CM24" s="3183"/>
      <c r="CN24" s="3183"/>
      <c r="CO24" s="3183"/>
      <c r="CP24" s="3183"/>
      <c r="CQ24" s="3183"/>
      <c r="CR24" s="3183"/>
      <c r="CS24" s="3183"/>
      <c r="CT24" s="1000"/>
      <c r="CU24" s="983"/>
    </row>
    <row r="25" spans="1:100" ht="12.65" customHeight="1">
      <c r="A25" s="978"/>
      <c r="B25" s="992"/>
      <c r="C25" s="993"/>
      <c r="D25" s="993"/>
      <c r="E25" s="993"/>
      <c r="F25" s="993"/>
      <c r="G25" s="993"/>
      <c r="H25" s="993"/>
      <c r="I25" s="3158" t="s">
        <v>1830</v>
      </c>
      <c r="J25" s="3158"/>
      <c r="K25" s="3158"/>
      <c r="L25" s="3158"/>
      <c r="M25" s="3158"/>
      <c r="N25" s="3158"/>
      <c r="O25" s="3158"/>
      <c r="P25" s="3158"/>
      <c r="Q25" s="3158"/>
      <c r="R25" s="3158"/>
      <c r="S25" s="3158"/>
      <c r="T25" s="3158"/>
      <c r="U25" s="3158"/>
      <c r="V25" s="3158"/>
      <c r="W25" s="3158"/>
      <c r="X25" s="3158"/>
      <c r="Y25" s="993"/>
      <c r="Z25" s="993"/>
      <c r="AA25" s="993"/>
      <c r="AB25" s="993"/>
      <c r="AC25" s="993"/>
      <c r="AD25" s="993"/>
      <c r="AE25" s="994"/>
      <c r="AF25" s="3160" t="s">
        <v>2316</v>
      </c>
      <c r="AG25" s="3111"/>
      <c r="AH25" s="3111"/>
      <c r="AI25" s="3111"/>
      <c r="AJ25" s="3111"/>
      <c r="AK25" s="3111" t="s">
        <v>589</v>
      </c>
      <c r="AL25" s="3111"/>
      <c r="AM25" s="3111"/>
      <c r="AN25" s="3111"/>
      <c r="AO25" s="3111" t="s">
        <v>1419</v>
      </c>
      <c r="AP25" s="3111"/>
      <c r="AQ25" s="3111"/>
      <c r="AR25" s="3111"/>
      <c r="AS25" s="3111" t="s">
        <v>1418</v>
      </c>
      <c r="AT25" s="3111"/>
      <c r="AU25" s="3111" t="s">
        <v>1827</v>
      </c>
      <c r="AV25" s="3111"/>
      <c r="AW25" s="3111"/>
      <c r="AX25" s="3111"/>
      <c r="AY25" s="3111"/>
      <c r="AZ25" s="3111"/>
      <c r="BA25" s="3111" t="s">
        <v>2316</v>
      </c>
      <c r="BB25" s="3111"/>
      <c r="BC25" s="3111"/>
      <c r="BD25" s="3111"/>
      <c r="BE25" s="3111"/>
      <c r="BF25" s="3111" t="s">
        <v>589</v>
      </c>
      <c r="BG25" s="3111"/>
      <c r="BH25" s="3111"/>
      <c r="BI25" s="3111"/>
      <c r="BJ25" s="3111" t="s">
        <v>1419</v>
      </c>
      <c r="BK25" s="3111"/>
      <c r="BL25" s="3111"/>
      <c r="BM25" s="3111"/>
      <c r="BN25" s="3111" t="s">
        <v>1418</v>
      </c>
      <c r="BO25" s="3113"/>
      <c r="BP25" s="984"/>
      <c r="BQ25" s="3183"/>
      <c r="BR25" s="3183"/>
      <c r="BS25" s="3183"/>
      <c r="BT25" s="3183"/>
      <c r="BU25" s="3183"/>
      <c r="BV25" s="3183"/>
      <c r="BW25" s="3183"/>
      <c r="BX25" s="3183"/>
      <c r="BY25" s="3183"/>
      <c r="BZ25" s="3183"/>
      <c r="CA25" s="3183"/>
      <c r="CB25" s="3183"/>
      <c r="CC25" s="3183"/>
      <c r="CD25" s="3183"/>
      <c r="CE25" s="3183"/>
      <c r="CF25" s="3183"/>
      <c r="CG25" s="3183"/>
      <c r="CH25" s="3183"/>
      <c r="CI25" s="3183"/>
      <c r="CJ25" s="3183"/>
      <c r="CK25" s="3183"/>
      <c r="CL25" s="3183"/>
      <c r="CM25" s="3183"/>
      <c r="CN25" s="3183"/>
      <c r="CO25" s="3183"/>
      <c r="CP25" s="3183"/>
      <c r="CQ25" s="3183"/>
      <c r="CR25" s="3183"/>
      <c r="CS25" s="3183"/>
      <c r="CT25" s="1000"/>
      <c r="CU25" s="983"/>
    </row>
    <row r="26" spans="1:100" ht="12.65" customHeight="1" thickBot="1">
      <c r="A26" s="978"/>
      <c r="B26" s="997"/>
      <c r="C26" s="998"/>
      <c r="D26" s="998"/>
      <c r="E26" s="998"/>
      <c r="F26" s="998"/>
      <c r="G26" s="998"/>
      <c r="H26" s="998"/>
      <c r="I26" s="3159"/>
      <c r="J26" s="3159"/>
      <c r="K26" s="3159"/>
      <c r="L26" s="3159"/>
      <c r="M26" s="3159"/>
      <c r="N26" s="3159"/>
      <c r="O26" s="3159"/>
      <c r="P26" s="3159"/>
      <c r="Q26" s="3159"/>
      <c r="R26" s="3159"/>
      <c r="S26" s="3159"/>
      <c r="T26" s="3159"/>
      <c r="U26" s="3159"/>
      <c r="V26" s="3159"/>
      <c r="W26" s="3159"/>
      <c r="X26" s="3159"/>
      <c r="Y26" s="998"/>
      <c r="Z26" s="998"/>
      <c r="AA26" s="998"/>
      <c r="AB26" s="998"/>
      <c r="AC26" s="998"/>
      <c r="AD26" s="998"/>
      <c r="AE26" s="999"/>
      <c r="AF26" s="3161"/>
      <c r="AG26" s="3112"/>
      <c r="AH26" s="3112"/>
      <c r="AI26" s="3112"/>
      <c r="AJ26" s="3112"/>
      <c r="AK26" s="3112"/>
      <c r="AL26" s="3112"/>
      <c r="AM26" s="3112"/>
      <c r="AN26" s="3112"/>
      <c r="AO26" s="3112"/>
      <c r="AP26" s="3112"/>
      <c r="AQ26" s="3112"/>
      <c r="AR26" s="3112"/>
      <c r="AS26" s="3112"/>
      <c r="AT26" s="3112"/>
      <c r="AU26" s="3112"/>
      <c r="AV26" s="3112"/>
      <c r="AW26" s="3112"/>
      <c r="AX26" s="3112"/>
      <c r="AY26" s="3112"/>
      <c r="AZ26" s="3112"/>
      <c r="BA26" s="3112"/>
      <c r="BB26" s="3112"/>
      <c r="BC26" s="3112"/>
      <c r="BD26" s="3112"/>
      <c r="BE26" s="3112"/>
      <c r="BF26" s="3112"/>
      <c r="BG26" s="3112"/>
      <c r="BH26" s="3112"/>
      <c r="BI26" s="3112"/>
      <c r="BJ26" s="3112"/>
      <c r="BK26" s="3112"/>
      <c r="BL26" s="3112"/>
      <c r="BM26" s="3112"/>
      <c r="BN26" s="3112"/>
      <c r="BO26" s="3114"/>
      <c r="BP26" s="984"/>
      <c r="BQ26" s="3198" t="str">
        <f>CONCATENATE("（工事担当課）",一括入力シート!B15,一括入力シート!C15,一括入力シート!D15)</f>
        <v>（工事担当課）</v>
      </c>
      <c r="BR26" s="3198"/>
      <c r="BS26" s="3198"/>
      <c r="BT26" s="3198"/>
      <c r="BU26" s="3198"/>
      <c r="BV26" s="3198"/>
      <c r="BW26" s="3198"/>
      <c r="BX26" s="3198"/>
      <c r="BY26" s="3198"/>
      <c r="BZ26" s="3198"/>
      <c r="CA26" s="3198"/>
      <c r="CB26" s="3198"/>
      <c r="CC26" s="3198"/>
      <c r="CD26" s="3198"/>
      <c r="CE26" s="3198"/>
      <c r="CF26" s="3198"/>
      <c r="CG26" s="3198"/>
      <c r="CH26" s="3198"/>
      <c r="CI26" s="3198"/>
      <c r="CJ26" s="3198"/>
      <c r="CK26" s="3198"/>
      <c r="CL26" s="3198"/>
      <c r="CM26" s="3198"/>
      <c r="CN26" s="3198"/>
      <c r="CO26" s="3198"/>
      <c r="CP26" s="3198"/>
      <c r="CQ26" s="3198"/>
      <c r="CR26" s="3198"/>
      <c r="CS26" s="3198"/>
      <c r="CT26" s="1000"/>
      <c r="CU26" s="983"/>
    </row>
    <row r="27" spans="1:100" ht="12.65" customHeight="1">
      <c r="A27" s="978"/>
      <c r="B27" s="3201" t="s">
        <v>2505</v>
      </c>
      <c r="C27" s="3158"/>
      <c r="D27" s="3158"/>
      <c r="E27" s="3158"/>
      <c r="F27" s="3158"/>
      <c r="G27" s="3158"/>
      <c r="H27" s="3158"/>
      <c r="I27" s="3158"/>
      <c r="J27" s="3158"/>
      <c r="K27" s="3158"/>
      <c r="L27" s="3158"/>
      <c r="M27" s="3158"/>
      <c r="N27" s="3158"/>
      <c r="O27" s="3158"/>
      <c r="P27" s="3158"/>
      <c r="Q27" s="3158"/>
      <c r="R27" s="3158"/>
      <c r="S27" s="3158"/>
      <c r="T27" s="3158"/>
      <c r="U27" s="3158"/>
      <c r="V27" s="3158"/>
      <c r="W27" s="3158"/>
      <c r="X27" s="3158"/>
      <c r="Y27" s="3158"/>
      <c r="Z27" s="3158"/>
      <c r="AA27" s="3158"/>
      <c r="AB27" s="3158"/>
      <c r="AC27" s="3158"/>
      <c r="AD27" s="3158"/>
      <c r="AE27" s="3202"/>
      <c r="AF27" s="3160" t="s">
        <v>2316</v>
      </c>
      <c r="AG27" s="3111"/>
      <c r="AH27" s="3111"/>
      <c r="AI27" s="3111"/>
      <c r="AJ27" s="3111"/>
      <c r="AK27" s="3111" t="s">
        <v>589</v>
      </c>
      <c r="AL27" s="3111"/>
      <c r="AM27" s="3111"/>
      <c r="AN27" s="3111"/>
      <c r="AO27" s="3111" t="s">
        <v>1419</v>
      </c>
      <c r="AP27" s="3111"/>
      <c r="AQ27" s="3111"/>
      <c r="AR27" s="3111"/>
      <c r="AS27" s="3111" t="s">
        <v>1418</v>
      </c>
      <c r="AT27" s="3111"/>
      <c r="AU27" s="3111" t="s">
        <v>1827</v>
      </c>
      <c r="AV27" s="3111"/>
      <c r="AW27" s="3111"/>
      <c r="AX27" s="3111"/>
      <c r="AY27" s="3111"/>
      <c r="AZ27" s="3111"/>
      <c r="BA27" s="3111" t="s">
        <v>2316</v>
      </c>
      <c r="BB27" s="3111"/>
      <c r="BC27" s="3111"/>
      <c r="BD27" s="3111"/>
      <c r="BE27" s="3111"/>
      <c r="BF27" s="3111" t="s">
        <v>589</v>
      </c>
      <c r="BG27" s="3111"/>
      <c r="BH27" s="3111"/>
      <c r="BI27" s="3111"/>
      <c r="BJ27" s="3111" t="s">
        <v>1419</v>
      </c>
      <c r="BK27" s="3111"/>
      <c r="BL27" s="3111"/>
      <c r="BM27" s="3111"/>
      <c r="BN27" s="3111" t="s">
        <v>1418</v>
      </c>
      <c r="BO27" s="3113"/>
      <c r="BP27" s="984"/>
      <c r="BQ27" s="3198"/>
      <c r="BR27" s="3198"/>
      <c r="BS27" s="3198"/>
      <c r="BT27" s="3198"/>
      <c r="BU27" s="3198"/>
      <c r="BV27" s="3198"/>
      <c r="BW27" s="3198"/>
      <c r="BX27" s="3198"/>
      <c r="BY27" s="3198"/>
      <c r="BZ27" s="3198"/>
      <c r="CA27" s="3198"/>
      <c r="CB27" s="3198"/>
      <c r="CC27" s="3198"/>
      <c r="CD27" s="3198"/>
      <c r="CE27" s="3198"/>
      <c r="CF27" s="3198"/>
      <c r="CG27" s="3198"/>
      <c r="CH27" s="3198"/>
      <c r="CI27" s="3198"/>
      <c r="CJ27" s="3198"/>
      <c r="CK27" s="3198"/>
      <c r="CL27" s="3198"/>
      <c r="CM27" s="3198"/>
      <c r="CN27" s="3198"/>
      <c r="CO27" s="3198"/>
      <c r="CP27" s="3198"/>
      <c r="CQ27" s="3198"/>
      <c r="CR27" s="3198"/>
      <c r="CS27" s="3198"/>
      <c r="CT27" s="1000"/>
      <c r="CU27" s="983"/>
    </row>
    <row r="28" spans="1:100" ht="12.65" customHeight="1" thickBot="1">
      <c r="A28" s="978"/>
      <c r="B28" s="3203"/>
      <c r="C28" s="3159"/>
      <c r="D28" s="3159"/>
      <c r="E28" s="3159"/>
      <c r="F28" s="3159"/>
      <c r="G28" s="3159"/>
      <c r="H28" s="3159"/>
      <c r="I28" s="3159"/>
      <c r="J28" s="3159"/>
      <c r="K28" s="3159"/>
      <c r="L28" s="3159"/>
      <c r="M28" s="3159"/>
      <c r="N28" s="3159"/>
      <c r="O28" s="3159"/>
      <c r="P28" s="3159"/>
      <c r="Q28" s="3159"/>
      <c r="R28" s="3159"/>
      <c r="S28" s="3159"/>
      <c r="T28" s="3159"/>
      <c r="U28" s="3159"/>
      <c r="V28" s="3159"/>
      <c r="W28" s="3159"/>
      <c r="X28" s="3159"/>
      <c r="Y28" s="3159"/>
      <c r="Z28" s="3159"/>
      <c r="AA28" s="3159"/>
      <c r="AB28" s="3159"/>
      <c r="AC28" s="3159"/>
      <c r="AD28" s="3159"/>
      <c r="AE28" s="3204"/>
      <c r="AF28" s="3161"/>
      <c r="AG28" s="3112"/>
      <c r="AH28" s="3112"/>
      <c r="AI28" s="3112"/>
      <c r="AJ28" s="3112"/>
      <c r="AK28" s="3112"/>
      <c r="AL28" s="3112"/>
      <c r="AM28" s="3112"/>
      <c r="AN28" s="3112"/>
      <c r="AO28" s="3112"/>
      <c r="AP28" s="3112"/>
      <c r="AQ28" s="3112"/>
      <c r="AR28" s="3112"/>
      <c r="AS28" s="3112"/>
      <c r="AT28" s="3112"/>
      <c r="AU28" s="3112"/>
      <c r="AV28" s="3112"/>
      <c r="AW28" s="3112"/>
      <c r="AX28" s="3112"/>
      <c r="AY28" s="3112"/>
      <c r="AZ28" s="3112"/>
      <c r="BA28" s="3112"/>
      <c r="BB28" s="3112"/>
      <c r="BC28" s="3112"/>
      <c r="BD28" s="3112"/>
      <c r="BE28" s="3112"/>
      <c r="BF28" s="3112"/>
      <c r="BG28" s="3112"/>
      <c r="BH28" s="3112"/>
      <c r="BI28" s="3112"/>
      <c r="BJ28" s="3112"/>
      <c r="BK28" s="3112"/>
      <c r="BL28" s="3112"/>
      <c r="BM28" s="3112"/>
      <c r="BN28" s="3112"/>
      <c r="BO28" s="3114"/>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5" customHeight="1">
      <c r="A29" s="978"/>
      <c r="B29" s="992"/>
      <c r="C29" s="993"/>
      <c r="D29" s="3118" t="s">
        <v>1831</v>
      </c>
      <c r="E29" s="3118"/>
      <c r="F29" s="3118"/>
      <c r="G29" s="3118"/>
      <c r="H29" s="3118"/>
      <c r="I29" s="3118"/>
      <c r="J29" s="3118"/>
      <c r="K29" s="3118"/>
      <c r="L29" s="3118"/>
      <c r="M29" s="3118"/>
      <c r="N29" s="3118"/>
      <c r="O29" s="3118"/>
      <c r="P29" s="3118"/>
      <c r="Q29" s="3118"/>
      <c r="R29" s="3118"/>
      <c r="S29" s="3118"/>
      <c r="T29" s="3118"/>
      <c r="U29" s="3118"/>
      <c r="V29" s="3118"/>
      <c r="W29" s="3118"/>
      <c r="X29" s="3118"/>
      <c r="Y29" s="3118"/>
      <c r="Z29" s="3118"/>
      <c r="AA29" s="3118"/>
      <c r="AB29" s="3118"/>
      <c r="AC29" s="3118"/>
      <c r="AD29" s="3118"/>
      <c r="AE29" s="3118"/>
      <c r="AF29" s="3118"/>
      <c r="AG29" s="3118"/>
      <c r="AH29" s="3118"/>
      <c r="AI29" s="3118"/>
      <c r="AJ29" s="3118"/>
      <c r="AK29" s="3118"/>
      <c r="AL29" s="3118"/>
      <c r="AM29" s="3118"/>
      <c r="AN29" s="3118"/>
      <c r="AO29" s="3118"/>
      <c r="AP29" s="3118"/>
      <c r="AQ29" s="3118"/>
      <c r="AR29" s="3118"/>
      <c r="AS29" s="3118"/>
      <c r="AT29" s="3118"/>
      <c r="AU29" s="3118"/>
      <c r="AV29" s="3118"/>
      <c r="AW29" s="3118"/>
      <c r="AX29" s="3118"/>
      <c r="AY29" s="3118"/>
      <c r="AZ29" s="3118"/>
      <c r="BA29" s="3118"/>
      <c r="BB29" s="3118"/>
      <c r="BC29" s="3118"/>
      <c r="BD29" s="3118"/>
      <c r="BE29" s="3118"/>
      <c r="BF29" s="3118"/>
      <c r="BG29" s="3118"/>
      <c r="BH29" s="3118"/>
      <c r="BI29" s="3118"/>
      <c r="BJ29" s="3118"/>
      <c r="BK29" s="3118"/>
      <c r="BL29" s="3118"/>
      <c r="BM29" s="3118"/>
      <c r="BN29" s="993"/>
      <c r="BO29" s="1022"/>
      <c r="BP29" s="3117" t="s">
        <v>2512</v>
      </c>
      <c r="BQ29" s="3118"/>
      <c r="BR29" s="3118"/>
      <c r="BS29" s="3118"/>
      <c r="BT29" s="3118"/>
      <c r="BU29" s="3118"/>
      <c r="BV29" s="3118"/>
      <c r="BW29" s="3118"/>
      <c r="BX29" s="3118"/>
      <c r="BY29" s="3118"/>
      <c r="BZ29" s="3118"/>
      <c r="CA29" s="3118"/>
      <c r="CB29" s="3118"/>
      <c r="CC29" s="3118"/>
      <c r="CD29" s="3118"/>
      <c r="CE29" s="3118"/>
      <c r="CF29" s="3118"/>
      <c r="CG29" s="3118"/>
      <c r="CH29" s="3118"/>
      <c r="CI29" s="3118"/>
      <c r="CJ29" s="3118"/>
      <c r="CK29" s="3118"/>
      <c r="CL29" s="3118"/>
      <c r="CM29" s="3118"/>
      <c r="CN29" s="3118"/>
      <c r="CO29" s="3118"/>
      <c r="CP29" s="3118"/>
      <c r="CQ29" s="3118"/>
      <c r="CR29" s="3118"/>
      <c r="CS29" s="3118"/>
      <c r="CT29" s="3119"/>
      <c r="CU29" s="983"/>
    </row>
    <row r="30" spans="1:100" ht="12.65" customHeight="1">
      <c r="A30" s="978"/>
      <c r="B30" s="1007"/>
      <c r="C30" s="1008"/>
      <c r="D30" s="2271"/>
      <c r="E30" s="2271"/>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71"/>
      <c r="AT30" s="2271"/>
      <c r="AU30" s="2271"/>
      <c r="AV30" s="2271"/>
      <c r="AW30" s="2271"/>
      <c r="AX30" s="2271"/>
      <c r="AY30" s="2271"/>
      <c r="AZ30" s="2271"/>
      <c r="BA30" s="2271"/>
      <c r="BB30" s="2271"/>
      <c r="BC30" s="2271"/>
      <c r="BD30" s="2271"/>
      <c r="BE30" s="2271"/>
      <c r="BF30" s="2271"/>
      <c r="BG30" s="2271"/>
      <c r="BH30" s="2271"/>
      <c r="BI30" s="2271"/>
      <c r="BJ30" s="2271"/>
      <c r="BK30" s="2271"/>
      <c r="BL30" s="2271"/>
      <c r="BM30" s="2271"/>
      <c r="BN30" s="1008"/>
      <c r="BO30" s="1009"/>
      <c r="BP30" s="3120"/>
      <c r="BQ30" s="3121"/>
      <c r="BR30" s="3121"/>
      <c r="BS30" s="3121"/>
      <c r="BT30" s="3121"/>
      <c r="BU30" s="3121"/>
      <c r="BV30" s="3121"/>
      <c r="BW30" s="3121"/>
      <c r="BX30" s="3121"/>
      <c r="BY30" s="3121"/>
      <c r="BZ30" s="3121"/>
      <c r="CA30" s="3121"/>
      <c r="CB30" s="3121"/>
      <c r="CC30" s="3121"/>
      <c r="CD30" s="3121"/>
      <c r="CE30" s="3121"/>
      <c r="CF30" s="3121"/>
      <c r="CG30" s="3121"/>
      <c r="CH30" s="3121"/>
      <c r="CI30" s="3121"/>
      <c r="CJ30" s="3121"/>
      <c r="CK30" s="3121"/>
      <c r="CL30" s="3121"/>
      <c r="CM30" s="3121"/>
      <c r="CN30" s="3121"/>
      <c r="CO30" s="3121"/>
      <c r="CP30" s="3121"/>
      <c r="CQ30" s="3121"/>
      <c r="CR30" s="3121"/>
      <c r="CS30" s="3121"/>
      <c r="CT30" s="3122"/>
      <c r="CU30" s="983"/>
    </row>
    <row r="31" spans="1:100" ht="12.65" customHeight="1">
      <c r="A31" s="978"/>
      <c r="B31" s="995"/>
      <c r="C31" s="996"/>
      <c r="D31" s="3125" t="s">
        <v>427</v>
      </c>
      <c r="E31" s="3125"/>
      <c r="F31" s="3126" t="s">
        <v>1846</v>
      </c>
      <c r="G31" s="3126"/>
      <c r="H31" s="3126"/>
      <c r="I31" s="3126"/>
      <c r="J31" s="3126"/>
      <c r="K31" s="3126"/>
      <c r="L31" s="3126"/>
      <c r="M31" s="3126"/>
      <c r="N31" s="3126"/>
      <c r="O31" s="3126"/>
      <c r="P31" s="3126"/>
      <c r="Q31" s="1023"/>
      <c r="R31" s="3125" t="s">
        <v>427</v>
      </c>
      <c r="S31" s="3125"/>
      <c r="T31" s="3126" t="s">
        <v>1848</v>
      </c>
      <c r="U31" s="3126"/>
      <c r="V31" s="3126"/>
      <c r="W31" s="3126"/>
      <c r="X31" s="3126"/>
      <c r="Y31" s="3126"/>
      <c r="Z31" s="3126"/>
      <c r="AA31" s="3126"/>
      <c r="AB31" s="3126"/>
      <c r="AC31" s="3126"/>
      <c r="AD31" s="3126"/>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126" t="s">
        <v>1851</v>
      </c>
      <c r="BA31" s="3126"/>
      <c r="BB31" s="3126"/>
      <c r="BC31" s="3126"/>
      <c r="BD31" s="3126"/>
      <c r="BE31" s="3126"/>
      <c r="BF31" s="1023"/>
      <c r="BG31" s="1023"/>
      <c r="BH31" s="1023"/>
      <c r="BI31" s="1023"/>
      <c r="BJ31" s="1023"/>
      <c r="BK31" s="1023"/>
      <c r="BL31" s="1023"/>
      <c r="BM31" s="1023"/>
      <c r="BN31" s="1023"/>
      <c r="BO31" s="1023"/>
      <c r="BP31" s="984" t="s">
        <v>1843</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5" customHeight="1">
      <c r="A32" s="978"/>
      <c r="B32" s="995"/>
      <c r="C32" s="996"/>
      <c r="D32" s="3125"/>
      <c r="E32" s="3125"/>
      <c r="F32" s="3151"/>
      <c r="G32" s="3151"/>
      <c r="H32" s="3151"/>
      <c r="I32" s="3151"/>
      <c r="J32" s="3151"/>
      <c r="K32" s="3151"/>
      <c r="L32" s="3151"/>
      <c r="M32" s="3151"/>
      <c r="N32" s="3151"/>
      <c r="O32" s="3151"/>
      <c r="P32" s="3151"/>
      <c r="Q32" s="996"/>
      <c r="R32" s="3125"/>
      <c r="S32" s="3125"/>
      <c r="T32" s="3151"/>
      <c r="U32" s="3151"/>
      <c r="V32" s="3151"/>
      <c r="W32" s="3151"/>
      <c r="X32" s="3151"/>
      <c r="Y32" s="3151"/>
      <c r="Z32" s="3151"/>
      <c r="AA32" s="3151"/>
      <c r="AB32" s="3151"/>
      <c r="AC32" s="3151"/>
      <c r="AD32" s="3151"/>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151"/>
      <c r="BA32" s="3151"/>
      <c r="BB32" s="3151"/>
      <c r="BC32" s="3151"/>
      <c r="BD32" s="3151"/>
      <c r="BE32" s="3151"/>
      <c r="BF32" s="996"/>
      <c r="BG32" s="996"/>
      <c r="BH32" s="996"/>
      <c r="BI32" s="996"/>
      <c r="BJ32" s="996"/>
      <c r="BK32" s="996"/>
      <c r="BL32" s="996"/>
      <c r="BM32" s="996"/>
      <c r="BN32" s="996"/>
      <c r="BO32" s="996"/>
      <c r="BP32" s="984"/>
      <c r="BQ32" s="3128">
        <f>一括入力シート!B44</f>
        <v>0</v>
      </c>
      <c r="BR32" s="3128"/>
      <c r="BS32" s="3128"/>
      <c r="BT32" s="3128"/>
      <c r="BU32" s="3128"/>
      <c r="BV32" s="3128"/>
      <c r="BW32" s="3128"/>
      <c r="BX32" s="3128"/>
      <c r="BY32" s="3128"/>
      <c r="BZ32" s="3128"/>
      <c r="CA32" s="3128"/>
      <c r="CB32" s="3128"/>
      <c r="CC32" s="3128"/>
      <c r="CD32" s="3128"/>
      <c r="CE32" s="3128"/>
      <c r="CF32" s="3128"/>
      <c r="CG32" s="3128"/>
      <c r="CH32" s="3128"/>
      <c r="CI32" s="3128"/>
      <c r="CJ32" s="3128"/>
      <c r="CK32" s="3128"/>
      <c r="CL32" s="3128"/>
      <c r="CM32" s="3128"/>
      <c r="CN32" s="3128"/>
      <c r="CO32" s="3128"/>
      <c r="CP32" s="3128"/>
      <c r="CQ32" s="3128"/>
      <c r="CR32" s="3128"/>
      <c r="CS32" s="3128"/>
      <c r="CT32" s="1000"/>
      <c r="CU32" s="983"/>
    </row>
    <row r="33" spans="1:100" ht="12.65" customHeight="1">
      <c r="A33" s="978"/>
      <c r="B33" s="995"/>
      <c r="C33" s="996"/>
      <c r="D33" s="3125" t="s">
        <v>1823</v>
      </c>
      <c r="E33" s="3125"/>
      <c r="F33" s="3151" t="s">
        <v>1847</v>
      </c>
      <c r="G33" s="3151"/>
      <c r="H33" s="3151"/>
      <c r="I33" s="3151"/>
      <c r="J33" s="3151"/>
      <c r="K33" s="3151"/>
      <c r="L33" s="3151"/>
      <c r="M33" s="3145" t="s">
        <v>593</v>
      </c>
      <c r="N33" s="3125" t="s">
        <v>1823</v>
      </c>
      <c r="O33" s="3125"/>
      <c r="P33" s="3151" t="s">
        <v>1849</v>
      </c>
      <c r="Q33" s="3151"/>
      <c r="R33" s="3151"/>
      <c r="S33" s="3151"/>
      <c r="T33" s="3151"/>
      <c r="U33" s="3151"/>
      <c r="V33" s="3151"/>
      <c r="W33" s="3151"/>
      <c r="X33" s="3151"/>
      <c r="Y33" s="3151"/>
      <c r="Z33" s="3125" t="s">
        <v>1823</v>
      </c>
      <c r="AA33" s="3125"/>
      <c r="AB33" s="3151" t="s">
        <v>1850</v>
      </c>
      <c r="AC33" s="3151"/>
      <c r="AD33" s="3151"/>
      <c r="AE33" s="3151"/>
      <c r="AF33" s="3151"/>
      <c r="AG33" s="3151"/>
      <c r="AH33" s="3151"/>
      <c r="AI33" s="3151"/>
      <c r="AJ33" s="3151"/>
      <c r="AK33" s="3151"/>
      <c r="AL33" s="3125" t="s">
        <v>1823</v>
      </c>
      <c r="AM33" s="3125"/>
      <c r="AN33" s="3151" t="s">
        <v>1836</v>
      </c>
      <c r="AO33" s="3151"/>
      <c r="AP33" s="3151"/>
      <c r="AQ33" s="3151"/>
      <c r="AR33" s="3145" t="s">
        <v>592</v>
      </c>
      <c r="AS33" s="996"/>
      <c r="AT33" s="996"/>
      <c r="AU33" s="1042"/>
      <c r="AV33" s="1042"/>
      <c r="AW33" s="1042"/>
      <c r="AX33" s="1042"/>
      <c r="AY33" s="1042"/>
      <c r="AZ33" s="3137"/>
      <c r="BA33" s="3137"/>
      <c r="BB33" s="3137"/>
      <c r="BC33" s="3137"/>
      <c r="BD33" s="3137"/>
      <c r="BE33" s="3137"/>
      <c r="BF33" s="3137"/>
      <c r="BG33" s="3137"/>
      <c r="BH33" s="3137"/>
      <c r="BI33" s="3137"/>
      <c r="BJ33" s="3137"/>
      <c r="BK33" s="3137"/>
      <c r="BL33" s="3137"/>
      <c r="BM33" s="3137"/>
      <c r="BN33" s="3137"/>
      <c r="BO33" s="3137"/>
      <c r="BP33" s="984"/>
      <c r="BQ33" s="3128"/>
      <c r="BR33" s="3128"/>
      <c r="BS33" s="3128"/>
      <c r="BT33" s="3128"/>
      <c r="BU33" s="3128"/>
      <c r="BV33" s="3128"/>
      <c r="BW33" s="3128"/>
      <c r="BX33" s="3128"/>
      <c r="BY33" s="3128"/>
      <c r="BZ33" s="3128"/>
      <c r="CA33" s="3128"/>
      <c r="CB33" s="3128"/>
      <c r="CC33" s="3128"/>
      <c r="CD33" s="3128"/>
      <c r="CE33" s="3128"/>
      <c r="CF33" s="3128"/>
      <c r="CG33" s="3128"/>
      <c r="CH33" s="3128"/>
      <c r="CI33" s="3128"/>
      <c r="CJ33" s="3128"/>
      <c r="CK33" s="3128"/>
      <c r="CL33" s="3128"/>
      <c r="CM33" s="3128"/>
      <c r="CN33" s="3128"/>
      <c r="CO33" s="3128"/>
      <c r="CP33" s="3128"/>
      <c r="CQ33" s="3128"/>
      <c r="CR33" s="3128"/>
      <c r="CS33" s="3128"/>
      <c r="CT33" s="1000"/>
      <c r="CU33" s="983"/>
    </row>
    <row r="34" spans="1:100" ht="12.65" customHeight="1">
      <c r="A34" s="978"/>
      <c r="B34" s="995"/>
      <c r="C34" s="996"/>
      <c r="D34" s="3125"/>
      <c r="E34" s="3125"/>
      <c r="F34" s="3151"/>
      <c r="G34" s="3151"/>
      <c r="H34" s="3151"/>
      <c r="I34" s="3151"/>
      <c r="J34" s="3151"/>
      <c r="K34" s="3151"/>
      <c r="L34" s="3151"/>
      <c r="M34" s="3145"/>
      <c r="N34" s="3125"/>
      <c r="O34" s="3125"/>
      <c r="P34" s="3151"/>
      <c r="Q34" s="3151"/>
      <c r="R34" s="3151"/>
      <c r="S34" s="3151"/>
      <c r="T34" s="3151"/>
      <c r="U34" s="3151"/>
      <c r="V34" s="3151"/>
      <c r="W34" s="3151"/>
      <c r="X34" s="3151"/>
      <c r="Y34" s="3151"/>
      <c r="Z34" s="3125"/>
      <c r="AA34" s="3125"/>
      <c r="AB34" s="3151"/>
      <c r="AC34" s="3151"/>
      <c r="AD34" s="3151"/>
      <c r="AE34" s="3151"/>
      <c r="AF34" s="3151"/>
      <c r="AG34" s="3151"/>
      <c r="AH34" s="3151"/>
      <c r="AI34" s="3151"/>
      <c r="AJ34" s="3151"/>
      <c r="AK34" s="3151"/>
      <c r="AL34" s="3125"/>
      <c r="AM34" s="3125"/>
      <c r="AN34" s="3151"/>
      <c r="AO34" s="3151"/>
      <c r="AP34" s="3151"/>
      <c r="AQ34" s="3151"/>
      <c r="AR34" s="3145"/>
      <c r="AS34" s="996"/>
      <c r="AT34" s="996"/>
      <c r="AU34" s="1042"/>
      <c r="AV34" s="1042"/>
      <c r="AW34" s="1042"/>
      <c r="AX34" s="1042"/>
      <c r="AY34" s="1042"/>
      <c r="AZ34" s="3137"/>
      <c r="BA34" s="3137"/>
      <c r="BB34" s="3137"/>
      <c r="BC34" s="3137"/>
      <c r="BD34" s="3137"/>
      <c r="BE34" s="3137"/>
      <c r="BF34" s="3137"/>
      <c r="BG34" s="3137"/>
      <c r="BH34" s="3137"/>
      <c r="BI34" s="3137"/>
      <c r="BJ34" s="3137"/>
      <c r="BK34" s="3137"/>
      <c r="BL34" s="3137"/>
      <c r="BM34" s="3137"/>
      <c r="BN34" s="3137"/>
      <c r="BO34" s="3137"/>
      <c r="BP34" s="984"/>
      <c r="BQ34" s="3128"/>
      <c r="BR34" s="3128"/>
      <c r="BS34" s="3128"/>
      <c r="BT34" s="3128"/>
      <c r="BU34" s="3128"/>
      <c r="BV34" s="3128"/>
      <c r="BW34" s="3128"/>
      <c r="BX34" s="3128"/>
      <c r="BY34" s="3128"/>
      <c r="BZ34" s="3128"/>
      <c r="CA34" s="3128"/>
      <c r="CB34" s="3128"/>
      <c r="CC34" s="3128"/>
      <c r="CD34" s="3128"/>
      <c r="CE34" s="3128"/>
      <c r="CF34" s="3128"/>
      <c r="CG34" s="3128"/>
      <c r="CH34" s="3128"/>
      <c r="CI34" s="3128"/>
      <c r="CJ34" s="3128"/>
      <c r="CK34" s="3128"/>
      <c r="CL34" s="3128"/>
      <c r="CM34" s="3128"/>
      <c r="CN34" s="3128"/>
      <c r="CO34" s="3128"/>
      <c r="CP34" s="3128"/>
      <c r="CQ34" s="3128"/>
      <c r="CR34" s="3128"/>
      <c r="CS34" s="3128"/>
      <c r="CT34" s="1000"/>
      <c r="CU34" s="983"/>
    </row>
    <row r="35" spans="1:100" ht="12.65" customHeight="1">
      <c r="A35" s="978"/>
      <c r="B35" s="995"/>
      <c r="C35" s="996"/>
      <c r="D35" s="3125" t="s">
        <v>72</v>
      </c>
      <c r="E35" s="3125"/>
      <c r="F35" s="3151"/>
      <c r="G35" s="3151"/>
      <c r="H35" s="3151"/>
      <c r="I35" s="3151"/>
      <c r="J35" s="3151"/>
      <c r="K35" s="3151"/>
      <c r="L35" s="3151"/>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c r="AS35" s="2269"/>
      <c r="AT35" s="2269"/>
      <c r="AU35" s="2269"/>
      <c r="AV35" s="2269"/>
      <c r="AW35" s="2269"/>
      <c r="AX35" s="2269"/>
      <c r="AY35" s="2269"/>
      <c r="AZ35" s="3137"/>
      <c r="BA35" s="3137"/>
      <c r="BB35" s="3137"/>
      <c r="BC35" s="3137"/>
      <c r="BD35" s="3137"/>
      <c r="BE35" s="3137"/>
      <c r="BF35" s="3137"/>
      <c r="BG35" s="3137"/>
      <c r="BH35" s="3137"/>
      <c r="BI35" s="3137"/>
      <c r="BJ35" s="3137"/>
      <c r="BK35" s="3137"/>
      <c r="BL35" s="3137"/>
      <c r="BM35" s="3137"/>
      <c r="BN35" s="3137"/>
      <c r="BO35" s="3137"/>
      <c r="BP35" s="984"/>
      <c r="BQ35" s="3145">
        <f>一括入力シート!B45</f>
        <v>0</v>
      </c>
      <c r="BR35" s="3145"/>
      <c r="BS35" s="3145"/>
      <c r="BT35" s="3145"/>
      <c r="BU35" s="3145"/>
      <c r="BV35" s="3145"/>
      <c r="BW35" s="3145"/>
      <c r="BX35" s="3145"/>
      <c r="BY35" s="3145"/>
      <c r="BZ35" s="3145"/>
      <c r="CA35" s="3145"/>
      <c r="CB35" s="3145"/>
      <c r="CC35" s="3145"/>
      <c r="CD35" s="3145"/>
      <c r="CE35" s="3145"/>
      <c r="CF35" s="3145"/>
      <c r="CG35" s="3145"/>
      <c r="CH35" s="3145"/>
      <c r="CI35" s="3145"/>
      <c r="CJ35" s="3145"/>
      <c r="CK35" s="3145"/>
      <c r="CL35" s="3145"/>
      <c r="CM35" s="3145"/>
      <c r="CN35" s="3145"/>
      <c r="CO35" s="3145"/>
      <c r="CP35" s="3145"/>
      <c r="CQ35" s="3145"/>
      <c r="CR35" s="3145"/>
      <c r="CS35" s="3145"/>
      <c r="CT35" s="1000"/>
      <c r="CU35" s="983"/>
    </row>
    <row r="36" spans="1:100" ht="12.65" customHeight="1" thickBot="1">
      <c r="A36" s="978"/>
      <c r="B36" s="995"/>
      <c r="C36" s="996"/>
      <c r="D36" s="3148"/>
      <c r="E36" s="3148"/>
      <c r="F36" s="3110"/>
      <c r="G36" s="3110"/>
      <c r="H36" s="3110"/>
      <c r="I36" s="3110"/>
      <c r="J36" s="3110"/>
      <c r="K36" s="3110"/>
      <c r="L36" s="3110"/>
      <c r="M36" s="3141"/>
      <c r="N36" s="3141"/>
      <c r="O36" s="3141"/>
      <c r="P36" s="3141"/>
      <c r="Q36" s="3141"/>
      <c r="R36" s="3141"/>
      <c r="S36" s="3141"/>
      <c r="T36" s="3141"/>
      <c r="U36" s="3141"/>
      <c r="V36" s="3141"/>
      <c r="W36" s="3141"/>
      <c r="X36" s="3141"/>
      <c r="Y36" s="3141"/>
      <c r="Z36" s="3141"/>
      <c r="AA36" s="3141"/>
      <c r="AB36" s="3141"/>
      <c r="AC36" s="3141"/>
      <c r="AD36" s="3141"/>
      <c r="AE36" s="3141"/>
      <c r="AF36" s="3141"/>
      <c r="AG36" s="3141"/>
      <c r="AH36" s="3141"/>
      <c r="AI36" s="3141"/>
      <c r="AJ36" s="3141"/>
      <c r="AK36" s="3141"/>
      <c r="AL36" s="3141"/>
      <c r="AM36" s="3141"/>
      <c r="AN36" s="3141"/>
      <c r="AO36" s="3141"/>
      <c r="AP36" s="3141"/>
      <c r="AQ36" s="3141"/>
      <c r="AR36" s="3141"/>
      <c r="AS36" s="3141"/>
      <c r="AT36" s="3141"/>
      <c r="AU36" s="3141"/>
      <c r="AV36" s="3141"/>
      <c r="AW36" s="3141"/>
      <c r="AX36" s="3141"/>
      <c r="AY36" s="3141"/>
      <c r="AZ36" s="3152"/>
      <c r="BA36" s="3152"/>
      <c r="BB36" s="3152"/>
      <c r="BC36" s="3152"/>
      <c r="BD36" s="3152"/>
      <c r="BE36" s="3152"/>
      <c r="BF36" s="3152"/>
      <c r="BG36" s="3152"/>
      <c r="BH36" s="3152"/>
      <c r="BI36" s="3152"/>
      <c r="BJ36" s="3152"/>
      <c r="BK36" s="3152"/>
      <c r="BL36" s="3152"/>
      <c r="BM36" s="3152"/>
      <c r="BN36" s="3152"/>
      <c r="BO36" s="3152"/>
      <c r="BP36" s="984"/>
      <c r="BQ36" s="3145"/>
      <c r="BR36" s="3145"/>
      <c r="BS36" s="3145"/>
      <c r="BT36" s="3145"/>
      <c r="BU36" s="3145"/>
      <c r="BV36" s="3145"/>
      <c r="BW36" s="3145"/>
      <c r="BX36" s="3145"/>
      <c r="BY36" s="3145"/>
      <c r="BZ36" s="3145"/>
      <c r="CA36" s="3145"/>
      <c r="CB36" s="3145"/>
      <c r="CC36" s="3145"/>
      <c r="CD36" s="3145"/>
      <c r="CE36" s="3145"/>
      <c r="CF36" s="3145"/>
      <c r="CG36" s="3145"/>
      <c r="CH36" s="3145"/>
      <c r="CI36" s="3145"/>
      <c r="CJ36" s="3145"/>
      <c r="CK36" s="3145"/>
      <c r="CL36" s="3145"/>
      <c r="CM36" s="3145"/>
      <c r="CN36" s="3145"/>
      <c r="CO36" s="3145"/>
      <c r="CP36" s="3145"/>
      <c r="CQ36" s="3145"/>
      <c r="CR36" s="3145"/>
      <c r="CS36" s="3145"/>
      <c r="CT36" s="1000"/>
      <c r="CU36" s="983"/>
    </row>
    <row r="37" spans="1:100" ht="12.65" customHeight="1">
      <c r="A37" s="978"/>
      <c r="B37" s="979"/>
      <c r="C37" s="1010"/>
      <c r="D37" s="3118" t="s">
        <v>2506</v>
      </c>
      <c r="E37" s="3118"/>
      <c r="F37" s="3118"/>
      <c r="G37" s="3118"/>
      <c r="H37" s="3118"/>
      <c r="I37" s="3118"/>
      <c r="J37" s="3118"/>
      <c r="K37" s="3118"/>
      <c r="L37" s="3118"/>
      <c r="M37" s="3118"/>
      <c r="N37" s="3118"/>
      <c r="O37" s="3118"/>
      <c r="P37" s="3118"/>
      <c r="Q37" s="3118"/>
      <c r="R37" s="3118"/>
      <c r="S37" s="3118"/>
      <c r="T37" s="3118"/>
      <c r="U37" s="3118"/>
      <c r="V37" s="3118"/>
      <c r="W37" s="3118"/>
      <c r="X37" s="3118"/>
      <c r="Y37" s="3118"/>
      <c r="Z37" s="3118"/>
      <c r="AA37" s="3118"/>
      <c r="AB37" s="3118"/>
      <c r="AC37" s="3118"/>
      <c r="AD37" s="3118"/>
      <c r="AE37" s="3118"/>
      <c r="AF37" s="3118"/>
      <c r="AG37" s="3118"/>
      <c r="AH37" s="3118"/>
      <c r="AI37" s="3118"/>
      <c r="AJ37" s="3118"/>
      <c r="AK37" s="3118"/>
      <c r="AL37" s="3118"/>
      <c r="AM37" s="3118"/>
      <c r="AN37" s="3118"/>
      <c r="AO37" s="3118"/>
      <c r="AP37" s="3118"/>
      <c r="AQ37" s="3118"/>
      <c r="AR37" s="3118"/>
      <c r="AS37" s="3118"/>
      <c r="AT37" s="3118"/>
      <c r="AU37" s="3118"/>
      <c r="AV37" s="3118"/>
      <c r="AW37" s="3118"/>
      <c r="AX37" s="3118"/>
      <c r="AY37" s="3118"/>
      <c r="AZ37" s="3118"/>
      <c r="BA37" s="3118"/>
      <c r="BB37" s="3118"/>
      <c r="BC37" s="3118"/>
      <c r="BD37" s="3118"/>
      <c r="BE37" s="3118"/>
      <c r="BF37" s="3118"/>
      <c r="BG37" s="3118"/>
      <c r="BH37" s="3118"/>
      <c r="BI37" s="3118"/>
      <c r="BJ37" s="3118"/>
      <c r="BK37" s="3118"/>
      <c r="BL37" s="3118"/>
      <c r="BM37" s="3118"/>
      <c r="BN37" s="1010"/>
      <c r="BO37" s="1011"/>
      <c r="BP37" s="984"/>
      <c r="BQ37" s="3147">
        <f>一括入力シート!B46</f>
        <v>0</v>
      </c>
      <c r="BR37" s="3147"/>
      <c r="BS37" s="3147"/>
      <c r="BT37" s="3147"/>
      <c r="BU37" s="3147"/>
      <c r="BV37" s="3147"/>
      <c r="BW37" s="3147"/>
      <c r="BX37" s="3147"/>
      <c r="BY37" s="3147"/>
      <c r="BZ37" s="3147"/>
      <c r="CA37" s="3147"/>
      <c r="CB37" s="3147"/>
      <c r="CC37" s="3147"/>
      <c r="CD37" s="3147"/>
      <c r="CE37" s="3147"/>
      <c r="CF37" s="3147"/>
      <c r="CG37" s="3147"/>
      <c r="CH37" s="3147"/>
      <c r="CI37" s="3147"/>
      <c r="CJ37" s="3147"/>
      <c r="CK37" s="3147"/>
      <c r="CL37" s="3147"/>
      <c r="CM37" s="3147"/>
      <c r="CN37" s="3147"/>
      <c r="CO37" s="3147"/>
      <c r="CP37" s="3147"/>
      <c r="CQ37" s="3147"/>
      <c r="CR37" s="3147"/>
      <c r="CS37" s="3147"/>
      <c r="CT37" s="1000"/>
      <c r="CU37" s="983"/>
    </row>
    <row r="38" spans="1:100" ht="12.65" customHeight="1">
      <c r="A38" s="978"/>
      <c r="B38" s="1007"/>
      <c r="C38" s="1008"/>
      <c r="D38" s="3121"/>
      <c r="E38" s="3121"/>
      <c r="F38" s="3121"/>
      <c r="G38" s="3121"/>
      <c r="H38" s="3121"/>
      <c r="I38" s="3121"/>
      <c r="J38" s="3121"/>
      <c r="K38" s="3121"/>
      <c r="L38" s="3121"/>
      <c r="M38" s="3121"/>
      <c r="N38" s="3121"/>
      <c r="O38" s="3121"/>
      <c r="P38" s="3121"/>
      <c r="Q38" s="3121"/>
      <c r="R38" s="3121"/>
      <c r="S38" s="3121"/>
      <c r="T38" s="3121"/>
      <c r="U38" s="3121"/>
      <c r="V38" s="3121"/>
      <c r="W38" s="3121"/>
      <c r="X38" s="3121"/>
      <c r="Y38" s="3121"/>
      <c r="Z38" s="3121"/>
      <c r="AA38" s="3121"/>
      <c r="AB38" s="3121"/>
      <c r="AC38" s="3121"/>
      <c r="AD38" s="3121"/>
      <c r="AE38" s="3121"/>
      <c r="AF38" s="3121"/>
      <c r="AG38" s="3121"/>
      <c r="AH38" s="3121"/>
      <c r="AI38" s="3121"/>
      <c r="AJ38" s="3121"/>
      <c r="AK38" s="3121"/>
      <c r="AL38" s="3121"/>
      <c r="AM38" s="3121"/>
      <c r="AN38" s="3121"/>
      <c r="AO38" s="3121"/>
      <c r="AP38" s="3121"/>
      <c r="AQ38" s="3121"/>
      <c r="AR38" s="3121"/>
      <c r="AS38" s="3121"/>
      <c r="AT38" s="3121"/>
      <c r="AU38" s="3121"/>
      <c r="AV38" s="3121"/>
      <c r="AW38" s="3121"/>
      <c r="AX38" s="3121"/>
      <c r="AY38" s="3121"/>
      <c r="AZ38" s="3121"/>
      <c r="BA38" s="3121"/>
      <c r="BB38" s="3121"/>
      <c r="BC38" s="3121"/>
      <c r="BD38" s="3121"/>
      <c r="BE38" s="3121"/>
      <c r="BF38" s="3121"/>
      <c r="BG38" s="3121"/>
      <c r="BH38" s="3121"/>
      <c r="BI38" s="3121"/>
      <c r="BJ38" s="3121"/>
      <c r="BK38" s="3121"/>
      <c r="BL38" s="3121"/>
      <c r="BM38" s="3121"/>
      <c r="BN38" s="1008"/>
      <c r="BO38" s="1009"/>
      <c r="BP38" s="984"/>
      <c r="BQ38" s="3147"/>
      <c r="BR38" s="3147"/>
      <c r="BS38" s="3147"/>
      <c r="BT38" s="3147"/>
      <c r="BU38" s="3147"/>
      <c r="BV38" s="3147"/>
      <c r="BW38" s="3147"/>
      <c r="BX38" s="3147"/>
      <c r="BY38" s="3147"/>
      <c r="BZ38" s="3147"/>
      <c r="CA38" s="3147"/>
      <c r="CB38" s="3147"/>
      <c r="CC38" s="3147"/>
      <c r="CD38" s="3147"/>
      <c r="CE38" s="3147"/>
      <c r="CF38" s="3147"/>
      <c r="CG38" s="3147"/>
      <c r="CH38" s="3147"/>
      <c r="CI38" s="3147"/>
      <c r="CJ38" s="3147"/>
      <c r="CK38" s="3147"/>
      <c r="CL38" s="3147"/>
      <c r="CM38" s="3147"/>
      <c r="CN38" s="3147"/>
      <c r="CO38" s="3147"/>
      <c r="CP38" s="3147"/>
      <c r="CQ38" s="3147"/>
      <c r="CR38" s="3147"/>
      <c r="CS38" s="3147"/>
      <c r="CT38" s="1000"/>
      <c r="CU38" s="983"/>
    </row>
    <row r="39" spans="1:100" ht="12.65" customHeight="1">
      <c r="A39" s="978"/>
      <c r="B39" s="1003"/>
      <c r="C39" s="1004"/>
      <c r="D39" s="3142"/>
      <c r="E39" s="3143"/>
      <c r="F39" s="3143"/>
      <c r="G39" s="3143"/>
      <c r="H39" s="3143"/>
      <c r="I39" s="3143"/>
      <c r="J39" s="3143"/>
      <c r="K39" s="3143"/>
      <c r="L39" s="3143"/>
      <c r="M39" s="3143"/>
      <c r="N39" s="3143"/>
      <c r="O39" s="3143"/>
      <c r="P39" s="3143"/>
      <c r="Q39" s="3143"/>
      <c r="R39" s="3143"/>
      <c r="S39" s="3143"/>
      <c r="T39" s="3143"/>
      <c r="U39" s="3143"/>
      <c r="V39" s="3143"/>
      <c r="W39" s="3143"/>
      <c r="X39" s="3143"/>
      <c r="Y39" s="3143"/>
      <c r="Z39" s="3143"/>
      <c r="AA39" s="3143"/>
      <c r="AB39" s="3143"/>
      <c r="AC39" s="3143"/>
      <c r="AD39" s="3143"/>
      <c r="AE39" s="3143"/>
      <c r="AF39" s="3143"/>
      <c r="AG39" s="3143"/>
      <c r="AH39" s="3143"/>
      <c r="AI39" s="3143"/>
      <c r="AJ39" s="3143"/>
      <c r="AK39" s="3143"/>
      <c r="AL39" s="3143"/>
      <c r="AM39" s="3143"/>
      <c r="AN39" s="3143"/>
      <c r="AO39" s="3143"/>
      <c r="AP39" s="3143"/>
      <c r="AQ39" s="3143"/>
      <c r="AR39" s="3143"/>
      <c r="AS39" s="3143"/>
      <c r="AT39" s="3143"/>
      <c r="AU39" s="3143"/>
      <c r="AV39" s="3143"/>
      <c r="AW39" s="3143"/>
      <c r="AX39" s="3143"/>
      <c r="AY39" s="3143"/>
      <c r="AZ39" s="3143"/>
      <c r="BA39" s="3143"/>
      <c r="BB39" s="3143"/>
      <c r="BC39" s="3143"/>
      <c r="BD39" s="3143"/>
      <c r="BE39" s="3143"/>
      <c r="BF39" s="3143"/>
      <c r="BG39" s="3143"/>
      <c r="BH39" s="3143"/>
      <c r="BI39" s="3143"/>
      <c r="BJ39" s="3143"/>
      <c r="BK39" s="3143"/>
      <c r="BL39" s="3143"/>
      <c r="BM39" s="3143"/>
      <c r="BN39" s="1019"/>
      <c r="BO39" s="1043"/>
      <c r="BP39" s="1003" t="s">
        <v>1842</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5" customHeight="1">
      <c r="A40" s="978"/>
      <c r="B40" s="984"/>
      <c r="C40" s="1002"/>
      <c r="D40" s="3144"/>
      <c r="E40" s="3144"/>
      <c r="F40" s="3144"/>
      <c r="G40" s="3144"/>
      <c r="H40" s="3144"/>
      <c r="I40" s="3144"/>
      <c r="J40" s="3144"/>
      <c r="K40" s="3144"/>
      <c r="L40" s="3144"/>
      <c r="M40" s="3144"/>
      <c r="N40" s="3144"/>
      <c r="O40" s="3144"/>
      <c r="P40" s="3144"/>
      <c r="Q40" s="3144"/>
      <c r="R40" s="3144"/>
      <c r="S40" s="3144"/>
      <c r="T40" s="3144"/>
      <c r="U40" s="3144"/>
      <c r="V40" s="3144"/>
      <c r="W40" s="3144"/>
      <c r="X40" s="3144"/>
      <c r="Y40" s="3144"/>
      <c r="Z40" s="3144"/>
      <c r="AA40" s="3144"/>
      <c r="AB40" s="3144"/>
      <c r="AC40" s="3144"/>
      <c r="AD40" s="3144"/>
      <c r="AE40" s="3144"/>
      <c r="AF40" s="3144"/>
      <c r="AG40" s="3144"/>
      <c r="AH40" s="3144"/>
      <c r="AI40" s="3144"/>
      <c r="AJ40" s="3144"/>
      <c r="AK40" s="3144"/>
      <c r="AL40" s="3144"/>
      <c r="AM40" s="3144"/>
      <c r="AN40" s="3144"/>
      <c r="AO40" s="3144"/>
      <c r="AP40" s="3144"/>
      <c r="AQ40" s="3144"/>
      <c r="AR40" s="3144"/>
      <c r="AS40" s="3144"/>
      <c r="AT40" s="3144"/>
      <c r="AU40" s="3144"/>
      <c r="AV40" s="3144"/>
      <c r="AW40" s="3144"/>
      <c r="AX40" s="3144"/>
      <c r="AY40" s="3144"/>
      <c r="AZ40" s="3144"/>
      <c r="BA40" s="3144"/>
      <c r="BB40" s="3144"/>
      <c r="BC40" s="3144"/>
      <c r="BD40" s="3144"/>
      <c r="BE40" s="3144"/>
      <c r="BF40" s="3144"/>
      <c r="BG40" s="3144"/>
      <c r="BH40" s="3144"/>
      <c r="BI40" s="3144"/>
      <c r="BJ40" s="3144"/>
      <c r="BK40" s="3144"/>
      <c r="BL40" s="3144"/>
      <c r="BM40" s="3144"/>
      <c r="BN40" s="968"/>
      <c r="BO40" s="1001"/>
      <c r="BP40" s="984"/>
      <c r="BQ40" s="996"/>
      <c r="BR40" s="996"/>
      <c r="BS40" s="996"/>
      <c r="BT40" s="996"/>
      <c r="BU40" s="3145">
        <f>一括入力シート!B54</f>
        <v>0</v>
      </c>
      <c r="BV40" s="3145"/>
      <c r="BW40" s="3145"/>
      <c r="BX40" s="3145"/>
      <c r="BY40" s="3145"/>
      <c r="BZ40" s="3145"/>
      <c r="CA40" s="3145"/>
      <c r="CB40" s="3145"/>
      <c r="CC40" s="3145"/>
      <c r="CD40" s="3145"/>
      <c r="CE40" s="3145"/>
      <c r="CF40" s="3145"/>
      <c r="CG40" s="3145"/>
      <c r="CH40" s="3145"/>
      <c r="CI40" s="3145"/>
      <c r="CJ40" s="3145"/>
      <c r="CK40" s="3145"/>
      <c r="CL40" s="3145"/>
      <c r="CM40" s="3145"/>
      <c r="CN40" s="3145"/>
      <c r="CO40" s="3145"/>
      <c r="CP40" s="3145"/>
      <c r="CQ40" s="3145"/>
      <c r="CR40" s="3145"/>
      <c r="CS40" s="3145"/>
      <c r="CT40" s="1000"/>
      <c r="CU40" s="983"/>
    </row>
    <row r="41" spans="1:100" ht="12.65" customHeight="1">
      <c r="A41" s="978"/>
      <c r="B41" s="984"/>
      <c r="C41" s="1002"/>
      <c r="D41" s="3199"/>
      <c r="E41" s="3144"/>
      <c r="F41" s="3144"/>
      <c r="G41" s="3144"/>
      <c r="H41" s="3144"/>
      <c r="I41" s="3144"/>
      <c r="J41" s="3144"/>
      <c r="K41" s="3144"/>
      <c r="L41" s="3144"/>
      <c r="M41" s="3144"/>
      <c r="N41" s="3144"/>
      <c r="O41" s="3144"/>
      <c r="P41" s="3144"/>
      <c r="Q41" s="3144"/>
      <c r="R41" s="3144"/>
      <c r="S41" s="3144"/>
      <c r="T41" s="3144"/>
      <c r="U41" s="3144"/>
      <c r="V41" s="3144"/>
      <c r="W41" s="3144"/>
      <c r="X41" s="3144"/>
      <c r="Y41" s="3144"/>
      <c r="Z41" s="3144"/>
      <c r="AA41" s="3144"/>
      <c r="AB41" s="3144"/>
      <c r="AC41" s="3144"/>
      <c r="AD41" s="3144"/>
      <c r="AE41" s="3144"/>
      <c r="AF41" s="3144"/>
      <c r="AG41" s="3144"/>
      <c r="AH41" s="3144"/>
      <c r="AI41" s="3144"/>
      <c r="AJ41" s="3144"/>
      <c r="AK41" s="3144"/>
      <c r="AL41" s="3144"/>
      <c r="AM41" s="3144"/>
      <c r="AN41" s="3144"/>
      <c r="AO41" s="3144"/>
      <c r="AP41" s="3144"/>
      <c r="AQ41" s="3144"/>
      <c r="AR41" s="3144"/>
      <c r="AS41" s="3144"/>
      <c r="AT41" s="3144"/>
      <c r="AU41" s="3144"/>
      <c r="AV41" s="3144"/>
      <c r="AW41" s="3144"/>
      <c r="AX41" s="3144"/>
      <c r="AY41" s="3144"/>
      <c r="AZ41" s="3144"/>
      <c r="BA41" s="3144"/>
      <c r="BB41" s="3144"/>
      <c r="BC41" s="3144"/>
      <c r="BD41" s="3144"/>
      <c r="BE41" s="3144"/>
      <c r="BF41" s="3144"/>
      <c r="BG41" s="3144"/>
      <c r="BH41" s="3144"/>
      <c r="BI41" s="3144"/>
      <c r="BJ41" s="3144"/>
      <c r="BK41" s="3144"/>
      <c r="BL41" s="3144"/>
      <c r="BM41" s="3144"/>
      <c r="BN41" s="968"/>
      <c r="BO41" s="1001"/>
      <c r="BP41" s="984"/>
      <c r="BQ41" s="996"/>
      <c r="BR41" s="996"/>
      <c r="BS41" s="996"/>
      <c r="BT41" s="996"/>
      <c r="BU41" s="3145"/>
      <c r="BV41" s="3145"/>
      <c r="BW41" s="3145"/>
      <c r="BX41" s="3145"/>
      <c r="BY41" s="3145"/>
      <c r="BZ41" s="3145"/>
      <c r="CA41" s="3145"/>
      <c r="CB41" s="3145"/>
      <c r="CC41" s="3145"/>
      <c r="CD41" s="3145"/>
      <c r="CE41" s="3145"/>
      <c r="CF41" s="3145"/>
      <c r="CG41" s="3145"/>
      <c r="CH41" s="3145"/>
      <c r="CI41" s="3145"/>
      <c r="CJ41" s="3145"/>
      <c r="CK41" s="3145"/>
      <c r="CL41" s="3145"/>
      <c r="CM41" s="3145"/>
      <c r="CN41" s="3145"/>
      <c r="CO41" s="3145"/>
      <c r="CP41" s="3145"/>
      <c r="CQ41" s="3145"/>
      <c r="CR41" s="3145"/>
      <c r="CS41" s="3145"/>
      <c r="CT41" s="1000"/>
      <c r="CU41" s="983"/>
    </row>
    <row r="42" spans="1:100" ht="12.65" customHeight="1">
      <c r="A42" s="978"/>
      <c r="B42" s="984"/>
      <c r="C42" s="1002"/>
      <c r="D42" s="3144"/>
      <c r="E42" s="3144"/>
      <c r="F42" s="3144"/>
      <c r="G42" s="3144"/>
      <c r="H42" s="3144"/>
      <c r="I42" s="3144"/>
      <c r="J42" s="3144"/>
      <c r="K42" s="3144"/>
      <c r="L42" s="3144"/>
      <c r="M42" s="3144"/>
      <c r="N42" s="3144"/>
      <c r="O42" s="3144"/>
      <c r="P42" s="3144"/>
      <c r="Q42" s="3144"/>
      <c r="R42" s="3144"/>
      <c r="S42" s="3144"/>
      <c r="T42" s="3144"/>
      <c r="U42" s="3144"/>
      <c r="V42" s="3144"/>
      <c r="W42" s="3144"/>
      <c r="X42" s="3144"/>
      <c r="Y42" s="3144"/>
      <c r="Z42" s="3144"/>
      <c r="AA42" s="3144"/>
      <c r="AB42" s="3144"/>
      <c r="AC42" s="3144"/>
      <c r="AD42" s="3144"/>
      <c r="AE42" s="3144"/>
      <c r="AF42" s="3144"/>
      <c r="AG42" s="3144"/>
      <c r="AH42" s="3144"/>
      <c r="AI42" s="3144"/>
      <c r="AJ42" s="3144"/>
      <c r="AK42" s="3144"/>
      <c r="AL42" s="3144"/>
      <c r="AM42" s="3144"/>
      <c r="AN42" s="3144"/>
      <c r="AO42" s="3144"/>
      <c r="AP42" s="3144"/>
      <c r="AQ42" s="3144"/>
      <c r="AR42" s="3144"/>
      <c r="AS42" s="3144"/>
      <c r="AT42" s="3144"/>
      <c r="AU42" s="3144"/>
      <c r="AV42" s="3144"/>
      <c r="AW42" s="3144"/>
      <c r="AX42" s="3144"/>
      <c r="AY42" s="3144"/>
      <c r="AZ42" s="3144"/>
      <c r="BA42" s="3144"/>
      <c r="BB42" s="3144"/>
      <c r="BC42" s="3144"/>
      <c r="BD42" s="3144"/>
      <c r="BE42" s="3144"/>
      <c r="BF42" s="3144"/>
      <c r="BG42" s="3144"/>
      <c r="BH42" s="3144"/>
      <c r="BI42" s="3144"/>
      <c r="BJ42" s="3144"/>
      <c r="BK42" s="3144"/>
      <c r="BL42" s="3144"/>
      <c r="BM42" s="3144"/>
      <c r="BN42" s="968"/>
      <c r="BO42" s="1001"/>
      <c r="BP42" s="984"/>
      <c r="BQ42" s="3149" t="s">
        <v>2114</v>
      </c>
      <c r="BR42" s="3149"/>
      <c r="BS42" s="3149"/>
      <c r="BT42" s="3149"/>
      <c r="BU42" s="3145"/>
      <c r="BV42" s="3145"/>
      <c r="BW42" s="3145"/>
      <c r="BX42" s="3145"/>
      <c r="BY42" s="3145"/>
      <c r="BZ42" s="3145"/>
      <c r="CA42" s="3145"/>
      <c r="CB42" s="3145"/>
      <c r="CC42" s="3145"/>
      <c r="CD42" s="3145"/>
      <c r="CE42" s="3145"/>
      <c r="CF42" s="3145"/>
      <c r="CG42" s="3145"/>
      <c r="CH42" s="3145"/>
      <c r="CI42" s="3145"/>
      <c r="CJ42" s="3145"/>
      <c r="CK42" s="3145"/>
      <c r="CL42" s="3145"/>
      <c r="CM42" s="3145"/>
      <c r="CN42" s="3145"/>
      <c r="CO42" s="3145"/>
      <c r="CP42" s="3145"/>
      <c r="CQ42" s="3145"/>
      <c r="CR42" s="3145"/>
      <c r="CS42" s="3145"/>
      <c r="CT42" s="1000"/>
      <c r="CU42" s="983"/>
      <c r="CV42" s="585" t="s">
        <v>2520</v>
      </c>
    </row>
    <row r="43" spans="1:100" ht="12.65" customHeight="1">
      <c r="A43" s="978"/>
      <c r="B43" s="984"/>
      <c r="C43" s="1002"/>
      <c r="D43" s="3199"/>
      <c r="E43" s="3144"/>
      <c r="F43" s="3144"/>
      <c r="G43" s="3144"/>
      <c r="H43" s="3144"/>
      <c r="I43" s="3144"/>
      <c r="J43" s="3144"/>
      <c r="K43" s="3144"/>
      <c r="L43" s="3144"/>
      <c r="M43" s="3144"/>
      <c r="N43" s="3144"/>
      <c r="O43" s="3144"/>
      <c r="P43" s="3144"/>
      <c r="Q43" s="3144"/>
      <c r="R43" s="3144"/>
      <c r="S43" s="3144"/>
      <c r="T43" s="3144"/>
      <c r="U43" s="3144"/>
      <c r="V43" s="3144"/>
      <c r="W43" s="3144"/>
      <c r="X43" s="3144"/>
      <c r="Y43" s="3144"/>
      <c r="Z43" s="3144"/>
      <c r="AA43" s="3144"/>
      <c r="AB43" s="3144"/>
      <c r="AC43" s="3144"/>
      <c r="AD43" s="3144"/>
      <c r="AE43" s="3144"/>
      <c r="AF43" s="3144"/>
      <c r="AG43" s="3144"/>
      <c r="AH43" s="3144"/>
      <c r="AI43" s="3144"/>
      <c r="AJ43" s="3144"/>
      <c r="AK43" s="3144"/>
      <c r="AL43" s="3144"/>
      <c r="AM43" s="3144"/>
      <c r="AN43" s="3144"/>
      <c r="AO43" s="3144"/>
      <c r="AP43" s="3144"/>
      <c r="AQ43" s="3144"/>
      <c r="AR43" s="3144"/>
      <c r="AS43" s="3144"/>
      <c r="AT43" s="3144"/>
      <c r="AU43" s="3144"/>
      <c r="AV43" s="3144"/>
      <c r="AW43" s="3144"/>
      <c r="AX43" s="3144"/>
      <c r="AY43" s="3144"/>
      <c r="AZ43" s="3144"/>
      <c r="BA43" s="3144"/>
      <c r="BB43" s="3144"/>
      <c r="BC43" s="3144"/>
      <c r="BD43" s="3144"/>
      <c r="BE43" s="3144"/>
      <c r="BF43" s="3144"/>
      <c r="BG43" s="3144"/>
      <c r="BH43" s="3144"/>
      <c r="BI43" s="3144"/>
      <c r="BJ43" s="3144"/>
      <c r="BK43" s="3144"/>
      <c r="BL43" s="3144"/>
      <c r="BM43" s="3144"/>
      <c r="BN43" s="968"/>
      <c r="BO43" s="1001"/>
      <c r="BP43" s="1007"/>
      <c r="BQ43" s="3150"/>
      <c r="BR43" s="3150"/>
      <c r="BS43" s="3150"/>
      <c r="BT43" s="3150"/>
      <c r="BU43" s="3145"/>
      <c r="BV43" s="3145"/>
      <c r="BW43" s="3145"/>
      <c r="BX43" s="3145"/>
      <c r="BY43" s="3145"/>
      <c r="BZ43" s="3145"/>
      <c r="CA43" s="3145"/>
      <c r="CB43" s="3145"/>
      <c r="CC43" s="3145"/>
      <c r="CD43" s="3145"/>
      <c r="CE43" s="3145"/>
      <c r="CF43" s="3145"/>
      <c r="CG43" s="3145"/>
      <c r="CH43" s="3145"/>
      <c r="CI43" s="3145"/>
      <c r="CJ43" s="3145"/>
      <c r="CK43" s="3145"/>
      <c r="CL43" s="3145"/>
      <c r="CM43" s="3145"/>
      <c r="CN43" s="3145"/>
      <c r="CO43" s="3145"/>
      <c r="CP43" s="3145"/>
      <c r="CQ43" s="3145"/>
      <c r="CR43" s="3145"/>
      <c r="CS43" s="3145"/>
      <c r="CT43" s="1000"/>
      <c r="CU43" s="983"/>
      <c r="CV43" s="585" t="s">
        <v>2521</v>
      </c>
    </row>
    <row r="44" spans="1:100" ht="12.65" customHeight="1">
      <c r="A44" s="978"/>
      <c r="B44" s="984"/>
      <c r="C44" s="1002"/>
      <c r="D44" s="3144"/>
      <c r="E44" s="3144"/>
      <c r="F44" s="3144"/>
      <c r="G44" s="3144"/>
      <c r="H44" s="3144"/>
      <c r="I44" s="3144"/>
      <c r="J44" s="3144"/>
      <c r="K44" s="3144"/>
      <c r="L44" s="3144"/>
      <c r="M44" s="3144"/>
      <c r="N44" s="3144"/>
      <c r="O44" s="3144"/>
      <c r="P44" s="3144"/>
      <c r="Q44" s="3144"/>
      <c r="R44" s="3144"/>
      <c r="S44" s="3144"/>
      <c r="T44" s="3144"/>
      <c r="U44" s="3144"/>
      <c r="V44" s="3144"/>
      <c r="W44" s="3144"/>
      <c r="X44" s="3144"/>
      <c r="Y44" s="3144"/>
      <c r="Z44" s="3144"/>
      <c r="AA44" s="3144"/>
      <c r="AB44" s="3144"/>
      <c r="AC44" s="3144"/>
      <c r="AD44" s="3144"/>
      <c r="AE44" s="3144"/>
      <c r="AF44" s="3144"/>
      <c r="AG44" s="3144"/>
      <c r="AH44" s="3144"/>
      <c r="AI44" s="3144"/>
      <c r="AJ44" s="3144"/>
      <c r="AK44" s="3144"/>
      <c r="AL44" s="3144"/>
      <c r="AM44" s="3144"/>
      <c r="AN44" s="3144"/>
      <c r="AO44" s="3144"/>
      <c r="AP44" s="3144"/>
      <c r="AQ44" s="3144"/>
      <c r="AR44" s="3144"/>
      <c r="AS44" s="3144"/>
      <c r="AT44" s="3144"/>
      <c r="AU44" s="3144"/>
      <c r="AV44" s="3144"/>
      <c r="AW44" s="3144"/>
      <c r="AX44" s="3144"/>
      <c r="AY44" s="3144"/>
      <c r="AZ44" s="3144"/>
      <c r="BA44" s="3144"/>
      <c r="BB44" s="3144"/>
      <c r="BC44" s="3144"/>
      <c r="BD44" s="3144"/>
      <c r="BE44" s="3144"/>
      <c r="BF44" s="3144"/>
      <c r="BG44" s="3144"/>
      <c r="BH44" s="3144"/>
      <c r="BI44" s="3144"/>
      <c r="BJ44" s="3144"/>
      <c r="BK44" s="3144"/>
      <c r="BL44" s="3144"/>
      <c r="BM44" s="3144"/>
      <c r="BN44" s="968"/>
      <c r="BO44" s="1001"/>
      <c r="BP44" s="1003" t="s">
        <v>1826</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5" customHeight="1">
      <c r="A45" s="978"/>
      <c r="B45" s="984"/>
      <c r="C45" s="1002"/>
      <c r="D45" s="3199"/>
      <c r="E45" s="3144"/>
      <c r="F45" s="3144"/>
      <c r="G45" s="3144"/>
      <c r="H45" s="3144"/>
      <c r="I45" s="3144"/>
      <c r="J45" s="3144"/>
      <c r="K45" s="3144"/>
      <c r="L45" s="3144"/>
      <c r="M45" s="3144"/>
      <c r="N45" s="3144"/>
      <c r="O45" s="3144"/>
      <c r="P45" s="3144"/>
      <c r="Q45" s="3144"/>
      <c r="R45" s="3144"/>
      <c r="S45" s="3144"/>
      <c r="T45" s="3144"/>
      <c r="U45" s="3144"/>
      <c r="V45" s="3144"/>
      <c r="W45" s="3144"/>
      <c r="X45" s="3144"/>
      <c r="Y45" s="3144"/>
      <c r="Z45" s="3144"/>
      <c r="AA45" s="3144"/>
      <c r="AB45" s="3144"/>
      <c r="AC45" s="3144"/>
      <c r="AD45" s="3144"/>
      <c r="AE45" s="3144"/>
      <c r="AF45" s="3144"/>
      <c r="AG45" s="3144"/>
      <c r="AH45" s="3144"/>
      <c r="AI45" s="3144"/>
      <c r="AJ45" s="3144"/>
      <c r="AK45" s="3144"/>
      <c r="AL45" s="3144"/>
      <c r="AM45" s="3144"/>
      <c r="AN45" s="3144"/>
      <c r="AO45" s="3144"/>
      <c r="AP45" s="3144"/>
      <c r="AQ45" s="3144"/>
      <c r="AR45" s="3144"/>
      <c r="AS45" s="3144"/>
      <c r="AT45" s="3144"/>
      <c r="AU45" s="3144"/>
      <c r="AV45" s="3144"/>
      <c r="AW45" s="3144"/>
      <c r="AX45" s="3144"/>
      <c r="AY45" s="3144"/>
      <c r="AZ45" s="3144"/>
      <c r="BA45" s="3144"/>
      <c r="BB45" s="3144"/>
      <c r="BC45" s="3144"/>
      <c r="BD45" s="3144"/>
      <c r="BE45" s="3144"/>
      <c r="BF45" s="3144"/>
      <c r="BG45" s="3144"/>
      <c r="BH45" s="3144"/>
      <c r="BI45" s="3144"/>
      <c r="BJ45" s="3144"/>
      <c r="BK45" s="3144"/>
      <c r="BL45" s="3144"/>
      <c r="BM45" s="3144"/>
      <c r="BN45" s="968"/>
      <c r="BO45" s="1001"/>
      <c r="BP45" s="984"/>
      <c r="BQ45" s="3145"/>
      <c r="BR45" s="3145"/>
      <c r="BS45" s="3145"/>
      <c r="BT45" s="3145"/>
      <c r="BU45" s="3145"/>
      <c r="BV45" s="3145"/>
      <c r="BW45" s="3145"/>
      <c r="BX45" s="3145"/>
      <c r="BY45" s="3145"/>
      <c r="BZ45" s="3145"/>
      <c r="CA45" s="3145"/>
      <c r="CB45" s="3145" t="s">
        <v>1841</v>
      </c>
      <c r="CC45" s="3145"/>
      <c r="CD45" s="3145"/>
      <c r="CE45" s="3145"/>
      <c r="CF45" s="3145"/>
      <c r="CG45" s="3145"/>
      <c r="CH45" s="3145"/>
      <c r="CI45" s="3145"/>
      <c r="CJ45" s="3145"/>
      <c r="CK45" s="3145"/>
      <c r="CL45" s="3145"/>
      <c r="CM45" s="3145"/>
      <c r="CN45" s="3145"/>
      <c r="CO45" s="3145"/>
      <c r="CP45" s="3145"/>
      <c r="CQ45" s="3145"/>
      <c r="CR45" s="3145"/>
      <c r="CS45" s="3145"/>
      <c r="CT45" s="1000"/>
      <c r="CU45" s="983"/>
    </row>
    <row r="46" spans="1:100" ht="12.65" customHeight="1" thickBot="1">
      <c r="A46" s="978"/>
      <c r="B46" s="984"/>
      <c r="C46" s="1002"/>
      <c r="D46" s="3144"/>
      <c r="E46" s="3144"/>
      <c r="F46" s="3144"/>
      <c r="G46" s="3144"/>
      <c r="H46" s="3144"/>
      <c r="I46" s="3144"/>
      <c r="J46" s="3144"/>
      <c r="K46" s="3144"/>
      <c r="L46" s="3144"/>
      <c r="M46" s="3144"/>
      <c r="N46" s="3144"/>
      <c r="O46" s="3144"/>
      <c r="P46" s="3144"/>
      <c r="Q46" s="3144"/>
      <c r="R46" s="3144"/>
      <c r="S46" s="3144"/>
      <c r="T46" s="3144"/>
      <c r="U46" s="3144"/>
      <c r="V46" s="3144"/>
      <c r="W46" s="3144"/>
      <c r="X46" s="3144"/>
      <c r="Y46" s="3144"/>
      <c r="Z46" s="3144"/>
      <c r="AA46" s="3144"/>
      <c r="AB46" s="3144"/>
      <c r="AC46" s="3144"/>
      <c r="AD46" s="3144"/>
      <c r="AE46" s="3144"/>
      <c r="AF46" s="3144"/>
      <c r="AG46" s="3144"/>
      <c r="AH46" s="3144"/>
      <c r="AI46" s="3144"/>
      <c r="AJ46" s="3144"/>
      <c r="AK46" s="3144"/>
      <c r="AL46" s="3144"/>
      <c r="AM46" s="3144"/>
      <c r="AN46" s="3144"/>
      <c r="AO46" s="3144"/>
      <c r="AP46" s="3144"/>
      <c r="AQ46" s="3144"/>
      <c r="AR46" s="3144"/>
      <c r="AS46" s="3144"/>
      <c r="AT46" s="3144"/>
      <c r="AU46" s="3144"/>
      <c r="AV46" s="3144"/>
      <c r="AW46" s="3144"/>
      <c r="AX46" s="3144"/>
      <c r="AY46" s="3144"/>
      <c r="AZ46" s="3144"/>
      <c r="BA46" s="3144"/>
      <c r="BB46" s="3144"/>
      <c r="BC46" s="3144"/>
      <c r="BD46" s="3144"/>
      <c r="BE46" s="3144"/>
      <c r="BF46" s="3144"/>
      <c r="BG46" s="3144"/>
      <c r="BH46" s="3144"/>
      <c r="BI46" s="3144"/>
      <c r="BJ46" s="3144"/>
      <c r="BK46" s="3144"/>
      <c r="BL46" s="3144"/>
      <c r="BM46" s="3144"/>
      <c r="BN46" s="968"/>
      <c r="BO46" s="1001"/>
      <c r="BP46" s="988"/>
      <c r="BQ46" s="3146"/>
      <c r="BR46" s="3146"/>
      <c r="BS46" s="3146"/>
      <c r="BT46" s="3146"/>
      <c r="BU46" s="3146"/>
      <c r="BV46" s="3146"/>
      <c r="BW46" s="3146"/>
      <c r="BX46" s="3146"/>
      <c r="BY46" s="3146"/>
      <c r="BZ46" s="3146"/>
      <c r="CA46" s="3146"/>
      <c r="CB46" s="3146"/>
      <c r="CC46" s="3146"/>
      <c r="CD46" s="3146"/>
      <c r="CE46" s="3146"/>
      <c r="CF46" s="3146"/>
      <c r="CG46" s="3146"/>
      <c r="CH46" s="3146"/>
      <c r="CI46" s="3146"/>
      <c r="CJ46" s="3146"/>
      <c r="CK46" s="3146"/>
      <c r="CL46" s="3146"/>
      <c r="CM46" s="3146"/>
      <c r="CN46" s="3146"/>
      <c r="CO46" s="3146"/>
      <c r="CP46" s="3146"/>
      <c r="CQ46" s="3146"/>
      <c r="CR46" s="3146"/>
      <c r="CS46" s="3146"/>
      <c r="CT46" s="1016"/>
      <c r="CU46" s="983"/>
      <c r="CV46" s="585" t="s">
        <v>2513</v>
      </c>
    </row>
    <row r="47" spans="1:100" ht="12.65" customHeight="1">
      <c r="A47" s="978"/>
      <c r="B47" s="984"/>
      <c r="C47" s="1002"/>
      <c r="D47" s="3199"/>
      <c r="E47" s="3144"/>
      <c r="F47" s="3144"/>
      <c r="G47" s="3144"/>
      <c r="H47" s="3144"/>
      <c r="I47" s="3144"/>
      <c r="J47" s="3144"/>
      <c r="K47" s="3144"/>
      <c r="L47" s="3144"/>
      <c r="M47" s="3144"/>
      <c r="N47" s="3144"/>
      <c r="O47" s="3144"/>
      <c r="P47" s="3144"/>
      <c r="Q47" s="3144"/>
      <c r="R47" s="3144"/>
      <c r="S47" s="3144"/>
      <c r="T47" s="3144"/>
      <c r="U47" s="3144"/>
      <c r="V47" s="3144"/>
      <c r="W47" s="3144"/>
      <c r="X47" s="3144"/>
      <c r="Y47" s="3144"/>
      <c r="Z47" s="3144"/>
      <c r="AA47" s="3144"/>
      <c r="AB47" s="3144"/>
      <c r="AC47" s="3144"/>
      <c r="AD47" s="3144"/>
      <c r="AE47" s="3144"/>
      <c r="AF47" s="3144"/>
      <c r="AG47" s="3144"/>
      <c r="AH47" s="3144"/>
      <c r="AI47" s="3144"/>
      <c r="AJ47" s="3144"/>
      <c r="AK47" s="3144"/>
      <c r="AL47" s="3144"/>
      <c r="AM47" s="3144"/>
      <c r="AN47" s="3144"/>
      <c r="AO47" s="3144"/>
      <c r="AP47" s="3144"/>
      <c r="AQ47" s="3144"/>
      <c r="AR47" s="3144"/>
      <c r="AS47" s="3144"/>
      <c r="AT47" s="3144"/>
      <c r="AU47" s="3144"/>
      <c r="AV47" s="3144"/>
      <c r="AW47" s="3144"/>
      <c r="AX47" s="3144"/>
      <c r="AY47" s="3144"/>
      <c r="AZ47" s="3144"/>
      <c r="BA47" s="3144"/>
      <c r="BB47" s="3144"/>
      <c r="BC47" s="3144"/>
      <c r="BD47" s="3144"/>
      <c r="BE47" s="3144"/>
      <c r="BF47" s="3144"/>
      <c r="BG47" s="3144"/>
      <c r="BH47" s="3144"/>
      <c r="BI47" s="3144"/>
      <c r="BJ47" s="3144"/>
      <c r="BK47" s="3144"/>
      <c r="BL47" s="3144"/>
      <c r="BM47" s="3144"/>
      <c r="BN47" s="968"/>
      <c r="BO47" s="1001"/>
      <c r="BP47" s="3117" t="s">
        <v>2514</v>
      </c>
      <c r="BQ47" s="3118"/>
      <c r="BR47" s="3118"/>
      <c r="BS47" s="3118"/>
      <c r="BT47" s="3118"/>
      <c r="BU47" s="3118"/>
      <c r="BV47" s="3118"/>
      <c r="BW47" s="3118"/>
      <c r="BX47" s="3118"/>
      <c r="BY47" s="3118"/>
      <c r="BZ47" s="3118"/>
      <c r="CA47" s="3118"/>
      <c r="CB47" s="3118"/>
      <c r="CC47" s="3118"/>
      <c r="CD47" s="3118"/>
      <c r="CE47" s="3118"/>
      <c r="CF47" s="3118"/>
      <c r="CG47" s="3118"/>
      <c r="CH47" s="3118"/>
      <c r="CI47" s="3118"/>
      <c r="CJ47" s="3118"/>
      <c r="CK47" s="3118"/>
      <c r="CL47" s="3118"/>
      <c r="CM47" s="3118"/>
      <c r="CN47" s="3118"/>
      <c r="CO47" s="3118"/>
      <c r="CP47" s="3118"/>
      <c r="CQ47" s="3118"/>
      <c r="CR47" s="3118"/>
      <c r="CS47" s="3118"/>
      <c r="CT47" s="3119"/>
      <c r="CU47" s="983"/>
    </row>
    <row r="48" spans="1:100" ht="12.65" customHeight="1" thickBot="1">
      <c r="A48" s="978"/>
      <c r="B48" s="988"/>
      <c r="C48" s="1015"/>
      <c r="D48" s="3200"/>
      <c r="E48" s="3200"/>
      <c r="F48" s="3200"/>
      <c r="G48" s="3200"/>
      <c r="H48" s="3200"/>
      <c r="I48" s="3200"/>
      <c r="J48" s="3200"/>
      <c r="K48" s="3200"/>
      <c r="L48" s="3200"/>
      <c r="M48" s="3200"/>
      <c r="N48" s="3200"/>
      <c r="O48" s="3200"/>
      <c r="P48" s="3200"/>
      <c r="Q48" s="3200"/>
      <c r="R48" s="3200"/>
      <c r="S48" s="3200"/>
      <c r="T48" s="3200"/>
      <c r="U48" s="3200"/>
      <c r="V48" s="3200"/>
      <c r="W48" s="3200"/>
      <c r="X48" s="3200"/>
      <c r="Y48" s="3200"/>
      <c r="Z48" s="3200"/>
      <c r="AA48" s="3200"/>
      <c r="AB48" s="3200"/>
      <c r="AC48" s="3200"/>
      <c r="AD48" s="3200"/>
      <c r="AE48" s="3200"/>
      <c r="AF48" s="3200"/>
      <c r="AG48" s="3200"/>
      <c r="AH48" s="3200"/>
      <c r="AI48" s="3200"/>
      <c r="AJ48" s="3200"/>
      <c r="AK48" s="3200"/>
      <c r="AL48" s="3200"/>
      <c r="AM48" s="3200"/>
      <c r="AN48" s="3200"/>
      <c r="AO48" s="3200"/>
      <c r="AP48" s="3200"/>
      <c r="AQ48" s="3200"/>
      <c r="AR48" s="3200"/>
      <c r="AS48" s="3200"/>
      <c r="AT48" s="3200"/>
      <c r="AU48" s="3200"/>
      <c r="AV48" s="3200"/>
      <c r="AW48" s="3200"/>
      <c r="AX48" s="3200"/>
      <c r="AY48" s="3200"/>
      <c r="AZ48" s="3200"/>
      <c r="BA48" s="3200"/>
      <c r="BB48" s="3200"/>
      <c r="BC48" s="3200"/>
      <c r="BD48" s="3200"/>
      <c r="BE48" s="3200"/>
      <c r="BF48" s="3200"/>
      <c r="BG48" s="3200"/>
      <c r="BH48" s="3200"/>
      <c r="BI48" s="3200"/>
      <c r="BJ48" s="3200"/>
      <c r="BK48" s="3200"/>
      <c r="BL48" s="3200"/>
      <c r="BM48" s="3200"/>
      <c r="BN48" s="1013"/>
      <c r="BO48" s="1014"/>
      <c r="BP48" s="3120"/>
      <c r="BQ48" s="3121"/>
      <c r="BR48" s="3121"/>
      <c r="BS48" s="3121"/>
      <c r="BT48" s="3121"/>
      <c r="BU48" s="3121"/>
      <c r="BV48" s="3121"/>
      <c r="BW48" s="3121"/>
      <c r="BX48" s="3121"/>
      <c r="BY48" s="3121"/>
      <c r="BZ48" s="3121"/>
      <c r="CA48" s="3121"/>
      <c r="CB48" s="3121"/>
      <c r="CC48" s="3121"/>
      <c r="CD48" s="3121"/>
      <c r="CE48" s="3121"/>
      <c r="CF48" s="3121"/>
      <c r="CG48" s="3121"/>
      <c r="CH48" s="3121"/>
      <c r="CI48" s="3121"/>
      <c r="CJ48" s="3121"/>
      <c r="CK48" s="3121"/>
      <c r="CL48" s="3121"/>
      <c r="CM48" s="3121"/>
      <c r="CN48" s="3121"/>
      <c r="CO48" s="3121"/>
      <c r="CP48" s="3121"/>
      <c r="CQ48" s="3121"/>
      <c r="CR48" s="3121"/>
      <c r="CS48" s="3121"/>
      <c r="CT48" s="3122"/>
      <c r="CU48" s="983"/>
    </row>
    <row r="49" spans="1:99" ht="12.65" customHeight="1">
      <c r="A49" s="978"/>
      <c r="B49" s="979"/>
      <c r="C49" s="1010"/>
      <c r="D49" s="3118" t="s">
        <v>2507</v>
      </c>
      <c r="E49" s="3118"/>
      <c r="F49" s="3118"/>
      <c r="G49" s="3118"/>
      <c r="H49" s="3118"/>
      <c r="I49" s="3118"/>
      <c r="J49" s="3118"/>
      <c r="K49" s="3118"/>
      <c r="L49" s="3118"/>
      <c r="M49" s="3118"/>
      <c r="N49" s="3118"/>
      <c r="O49" s="3118"/>
      <c r="P49" s="3118"/>
      <c r="Q49" s="3118"/>
      <c r="R49" s="3118"/>
      <c r="S49" s="3118"/>
      <c r="T49" s="3118"/>
      <c r="U49" s="3118"/>
      <c r="V49" s="3118"/>
      <c r="W49" s="3118"/>
      <c r="X49" s="3118"/>
      <c r="Y49" s="3118"/>
      <c r="Z49" s="3118"/>
      <c r="AA49" s="3118"/>
      <c r="AB49" s="3118"/>
      <c r="AC49" s="3118"/>
      <c r="AD49" s="3118"/>
      <c r="AE49" s="3118"/>
      <c r="AF49" s="3118"/>
      <c r="AG49" s="3118"/>
      <c r="AH49" s="3118"/>
      <c r="AI49" s="3118"/>
      <c r="AJ49" s="3118"/>
      <c r="AK49" s="3118"/>
      <c r="AL49" s="3118"/>
      <c r="AM49" s="3118"/>
      <c r="AN49" s="3118"/>
      <c r="AO49" s="3118"/>
      <c r="AP49" s="3118"/>
      <c r="AQ49" s="3118"/>
      <c r="AR49" s="3118"/>
      <c r="AS49" s="3118"/>
      <c r="AT49" s="3118"/>
      <c r="AU49" s="3118"/>
      <c r="AV49" s="3118"/>
      <c r="AW49" s="3118"/>
      <c r="AX49" s="3118"/>
      <c r="AY49" s="3118"/>
      <c r="AZ49" s="3118"/>
      <c r="BA49" s="3118"/>
      <c r="BB49" s="3118"/>
      <c r="BC49" s="3118"/>
      <c r="BD49" s="3118"/>
      <c r="BE49" s="3118"/>
      <c r="BF49" s="3118"/>
      <c r="BG49" s="3118"/>
      <c r="BH49" s="3118"/>
      <c r="BI49" s="3118"/>
      <c r="BJ49" s="3118"/>
      <c r="BK49" s="3118"/>
      <c r="BL49" s="3118"/>
      <c r="BM49" s="3118"/>
      <c r="BN49" s="1010"/>
      <c r="BO49" s="1011"/>
      <c r="BP49" s="984" t="s">
        <v>1844</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5" customHeight="1">
      <c r="A50" s="978"/>
      <c r="B50" s="1007"/>
      <c r="C50" s="1008"/>
      <c r="D50" s="3121"/>
      <c r="E50" s="3121"/>
      <c r="F50" s="3121"/>
      <c r="G50" s="3121"/>
      <c r="H50" s="3121"/>
      <c r="I50" s="3121"/>
      <c r="J50" s="3121"/>
      <c r="K50" s="3121"/>
      <c r="L50" s="3121"/>
      <c r="M50" s="3121"/>
      <c r="N50" s="3121"/>
      <c r="O50" s="3121"/>
      <c r="P50" s="3121"/>
      <c r="Q50" s="3121"/>
      <c r="R50" s="3121"/>
      <c r="S50" s="3121"/>
      <c r="T50" s="3121"/>
      <c r="U50" s="3121"/>
      <c r="V50" s="3121"/>
      <c r="W50" s="3121"/>
      <c r="X50" s="3121"/>
      <c r="Y50" s="3121"/>
      <c r="Z50" s="3121"/>
      <c r="AA50" s="3121"/>
      <c r="AB50" s="3121"/>
      <c r="AC50" s="3121"/>
      <c r="AD50" s="3121"/>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1"/>
      <c r="BC50" s="3121"/>
      <c r="BD50" s="3121"/>
      <c r="BE50" s="3121"/>
      <c r="BF50" s="3121"/>
      <c r="BG50" s="3121"/>
      <c r="BH50" s="3121"/>
      <c r="BI50" s="3121"/>
      <c r="BJ50" s="3121"/>
      <c r="BK50" s="3121"/>
      <c r="BL50" s="3121"/>
      <c r="BM50" s="3121"/>
      <c r="BN50" s="1008"/>
      <c r="BO50" s="1009"/>
      <c r="BP50" s="984" t="s">
        <v>2516</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5" customHeight="1">
      <c r="A51" s="978"/>
      <c r="B51" s="1024"/>
      <c r="C51" s="3123" t="s">
        <v>2508</v>
      </c>
      <c r="D51" s="3123"/>
      <c r="E51" s="3123"/>
      <c r="F51" s="3123"/>
      <c r="G51" s="3123"/>
      <c r="H51" s="3123"/>
      <c r="I51" s="3123"/>
      <c r="J51" s="3123"/>
      <c r="K51" s="3123"/>
      <c r="L51" s="3123"/>
      <c r="M51" s="3123"/>
      <c r="N51" s="3123"/>
      <c r="O51" s="3123"/>
      <c r="P51" s="3123"/>
      <c r="Q51" s="3123"/>
      <c r="R51" s="3123"/>
      <c r="S51" s="3123"/>
      <c r="T51" s="3123"/>
      <c r="U51" s="3123"/>
      <c r="V51" s="3123"/>
      <c r="W51" s="3123"/>
      <c r="X51" s="3123"/>
      <c r="Y51" s="1020"/>
      <c r="Z51" s="1019"/>
      <c r="AA51" s="3125" t="s">
        <v>1823</v>
      </c>
      <c r="AB51" s="3125"/>
      <c r="AC51" s="3126" t="s">
        <v>1833</v>
      </c>
      <c r="AD51" s="3126"/>
      <c r="AE51" s="3126"/>
      <c r="AF51" s="1019"/>
      <c r="AG51" s="1012"/>
      <c r="AH51" s="1012"/>
      <c r="AI51" s="3125" t="s">
        <v>1823</v>
      </c>
      <c r="AJ51" s="3125"/>
      <c r="AK51" s="3126" t="s">
        <v>1834</v>
      </c>
      <c r="AL51" s="3126"/>
      <c r="AM51" s="3126"/>
      <c r="AN51" s="3126"/>
      <c r="AO51" s="3126"/>
      <c r="AP51" s="3126"/>
      <c r="AQ51" s="1012"/>
      <c r="AR51" s="1012"/>
      <c r="AS51" s="1012"/>
      <c r="AT51" s="3125" t="s">
        <v>1823</v>
      </c>
      <c r="AU51" s="3125"/>
      <c r="AV51" s="3126" t="s">
        <v>1835</v>
      </c>
      <c r="AW51" s="3126"/>
      <c r="AX51" s="3126"/>
      <c r="AY51" s="3126"/>
      <c r="AZ51" s="3126"/>
      <c r="BA51" s="3126"/>
      <c r="BB51" s="3126"/>
      <c r="BC51" s="3126"/>
      <c r="BD51" s="3126"/>
      <c r="BE51" s="3125" t="s">
        <v>1823</v>
      </c>
      <c r="BF51" s="3125"/>
      <c r="BG51" s="3126" t="s">
        <v>1836</v>
      </c>
      <c r="BH51" s="3126"/>
      <c r="BI51" s="3126"/>
      <c r="BJ51" s="3126"/>
      <c r="BK51" s="3126"/>
      <c r="BL51" s="3126"/>
      <c r="BM51" s="1019"/>
      <c r="BN51" s="1004"/>
      <c r="BO51" s="1005"/>
      <c r="BP51" s="984"/>
      <c r="BQ51" s="3128"/>
      <c r="BR51" s="3128"/>
      <c r="BS51" s="3128"/>
      <c r="BT51" s="3128"/>
      <c r="BU51" s="3128"/>
      <c r="BV51" s="3128"/>
      <c r="BW51" s="3128"/>
      <c r="BX51" s="3128"/>
      <c r="BY51" s="3128"/>
      <c r="BZ51" s="3128"/>
      <c r="CA51" s="3128"/>
      <c r="CB51" s="3128"/>
      <c r="CC51" s="3128"/>
      <c r="CD51" s="3128"/>
      <c r="CE51" s="3128"/>
      <c r="CF51" s="3128"/>
      <c r="CG51" s="3128"/>
      <c r="CH51" s="3128"/>
      <c r="CI51" s="3128"/>
      <c r="CJ51" s="3128"/>
      <c r="CK51" s="3128"/>
      <c r="CL51" s="3128"/>
      <c r="CM51" s="3128"/>
      <c r="CN51" s="3128"/>
      <c r="CO51" s="3128"/>
      <c r="CP51" s="3128"/>
      <c r="CQ51" s="3128"/>
      <c r="CR51" s="3128"/>
      <c r="CS51" s="3128"/>
      <c r="CT51" s="1000"/>
      <c r="CU51" s="983"/>
    </row>
    <row r="52" spans="1:99" ht="12.65" customHeight="1">
      <c r="A52" s="978"/>
      <c r="B52" s="1025"/>
      <c r="C52" s="3124"/>
      <c r="D52" s="3124"/>
      <c r="E52" s="3124"/>
      <c r="F52" s="3124"/>
      <c r="G52" s="3124"/>
      <c r="H52" s="3124"/>
      <c r="I52" s="3124"/>
      <c r="J52" s="3124"/>
      <c r="K52" s="3124"/>
      <c r="L52" s="3124"/>
      <c r="M52" s="3124"/>
      <c r="N52" s="3124"/>
      <c r="O52" s="3124"/>
      <c r="P52" s="3124"/>
      <c r="Q52" s="3124"/>
      <c r="R52" s="3124"/>
      <c r="S52" s="3124"/>
      <c r="T52" s="3124"/>
      <c r="U52" s="3124"/>
      <c r="V52" s="3124"/>
      <c r="W52" s="3124"/>
      <c r="X52" s="3124"/>
      <c r="Y52" s="971"/>
      <c r="Z52" s="968"/>
      <c r="AA52" s="3125"/>
      <c r="AB52" s="3125"/>
      <c r="AC52" s="3127"/>
      <c r="AD52" s="3127"/>
      <c r="AE52" s="3127"/>
      <c r="AF52" s="968"/>
      <c r="AG52" s="1012"/>
      <c r="AH52" s="1012"/>
      <c r="AI52" s="3125"/>
      <c r="AJ52" s="3125"/>
      <c r="AK52" s="3127"/>
      <c r="AL52" s="3127"/>
      <c r="AM52" s="3127"/>
      <c r="AN52" s="3127"/>
      <c r="AO52" s="3127"/>
      <c r="AP52" s="3127"/>
      <c r="AQ52" s="1012"/>
      <c r="AR52" s="1012"/>
      <c r="AS52" s="1012"/>
      <c r="AT52" s="3125"/>
      <c r="AU52" s="3125"/>
      <c r="AV52" s="3127"/>
      <c r="AW52" s="3127"/>
      <c r="AX52" s="3127"/>
      <c r="AY52" s="3127"/>
      <c r="AZ52" s="3127"/>
      <c r="BA52" s="3127"/>
      <c r="BB52" s="3127"/>
      <c r="BC52" s="3127"/>
      <c r="BD52" s="3127"/>
      <c r="BE52" s="3125"/>
      <c r="BF52" s="3125"/>
      <c r="BG52" s="3127"/>
      <c r="BH52" s="3127"/>
      <c r="BI52" s="3127"/>
      <c r="BJ52" s="3127"/>
      <c r="BK52" s="3127"/>
      <c r="BL52" s="3127"/>
      <c r="BM52" s="968"/>
      <c r="BN52" s="1002"/>
      <c r="BO52" s="1000"/>
      <c r="BP52" s="984"/>
      <c r="BQ52" s="3128"/>
      <c r="BR52" s="3128"/>
      <c r="BS52" s="3128"/>
      <c r="BT52" s="3128"/>
      <c r="BU52" s="3128"/>
      <c r="BV52" s="3128"/>
      <c r="BW52" s="3128"/>
      <c r="BX52" s="3128"/>
      <c r="BY52" s="3128"/>
      <c r="BZ52" s="3128"/>
      <c r="CA52" s="3128"/>
      <c r="CB52" s="3128"/>
      <c r="CC52" s="3128"/>
      <c r="CD52" s="3128"/>
      <c r="CE52" s="3128"/>
      <c r="CF52" s="3128"/>
      <c r="CG52" s="3128"/>
      <c r="CH52" s="3128"/>
      <c r="CI52" s="3128"/>
      <c r="CJ52" s="3128"/>
      <c r="CK52" s="3128"/>
      <c r="CL52" s="3128"/>
      <c r="CM52" s="3128"/>
      <c r="CN52" s="3128"/>
      <c r="CO52" s="3128"/>
      <c r="CP52" s="3128"/>
      <c r="CQ52" s="3128"/>
      <c r="CR52" s="3128"/>
      <c r="CS52" s="3128"/>
      <c r="CT52" s="1000"/>
      <c r="CU52" s="983"/>
    </row>
    <row r="53" spans="1:99" ht="12.65" customHeight="1">
      <c r="A53" s="978"/>
      <c r="B53" s="3129" t="s">
        <v>2509</v>
      </c>
      <c r="C53" s="3130"/>
      <c r="D53" s="3131"/>
      <c r="E53" s="1026"/>
      <c r="F53" s="3126" t="s">
        <v>1837</v>
      </c>
      <c r="G53" s="3126"/>
      <c r="H53" s="3126"/>
      <c r="I53" s="3126"/>
      <c r="J53" s="3126"/>
      <c r="K53" s="3126"/>
      <c r="L53" s="3126"/>
      <c r="M53" s="3126"/>
      <c r="N53" s="3126"/>
      <c r="O53" s="3126"/>
      <c r="P53" s="3126"/>
      <c r="Q53" s="3126"/>
      <c r="R53" s="3126"/>
      <c r="S53" s="3126"/>
      <c r="T53" s="3126"/>
      <c r="U53" s="3126"/>
      <c r="V53" s="3126"/>
      <c r="W53" s="3126"/>
      <c r="X53" s="3126"/>
      <c r="Y53" s="1020"/>
      <c r="Z53" s="1019"/>
      <c r="AA53" s="3135"/>
      <c r="AB53" s="3135"/>
      <c r="AC53" s="3135"/>
      <c r="AD53" s="3135"/>
      <c r="AE53" s="3135"/>
      <c r="AF53" s="3135"/>
      <c r="AG53" s="3135"/>
      <c r="AH53" s="3135"/>
      <c r="AI53" s="3135"/>
      <c r="AJ53" s="3135"/>
      <c r="AK53" s="3135"/>
      <c r="AL53" s="3135"/>
      <c r="AM53" s="3135"/>
      <c r="AN53" s="3135"/>
      <c r="AO53" s="3135"/>
      <c r="AP53" s="3135"/>
      <c r="AQ53" s="3135"/>
      <c r="AR53" s="3135"/>
      <c r="AS53" s="3135"/>
      <c r="AT53" s="3135"/>
      <c r="AU53" s="3135"/>
      <c r="AV53" s="3135"/>
      <c r="AW53" s="3135"/>
      <c r="AX53" s="3135"/>
      <c r="AY53" s="3135"/>
      <c r="AZ53" s="3135"/>
      <c r="BA53" s="3135"/>
      <c r="BB53" s="3135"/>
      <c r="BC53" s="3135"/>
      <c r="BD53" s="3135"/>
      <c r="BE53" s="3135"/>
      <c r="BF53" s="3135"/>
      <c r="BG53" s="3135"/>
      <c r="BH53" s="3135"/>
      <c r="BI53" s="3135"/>
      <c r="BJ53" s="3135"/>
      <c r="BK53" s="3135"/>
      <c r="BL53" s="3135"/>
      <c r="BM53" s="3135"/>
      <c r="BN53" s="3135"/>
      <c r="BO53" s="1005"/>
      <c r="BP53" s="984"/>
      <c r="BQ53" s="3128"/>
      <c r="BR53" s="3128"/>
      <c r="BS53" s="3128"/>
      <c r="BT53" s="3128"/>
      <c r="BU53" s="3128"/>
      <c r="BV53" s="3128"/>
      <c r="BW53" s="3128"/>
      <c r="BX53" s="3128"/>
      <c r="BY53" s="3128"/>
      <c r="BZ53" s="3128"/>
      <c r="CA53" s="3128"/>
      <c r="CB53" s="3128"/>
      <c r="CC53" s="3128"/>
      <c r="CD53" s="3128"/>
      <c r="CE53" s="3128"/>
      <c r="CF53" s="3128"/>
      <c r="CG53" s="3128"/>
      <c r="CH53" s="3128"/>
      <c r="CI53" s="3128"/>
      <c r="CJ53" s="3128"/>
      <c r="CK53" s="3128"/>
      <c r="CL53" s="3128"/>
      <c r="CM53" s="3128"/>
      <c r="CN53" s="3128"/>
      <c r="CO53" s="3128"/>
      <c r="CP53" s="3128"/>
      <c r="CQ53" s="3128"/>
      <c r="CR53" s="3128"/>
      <c r="CS53" s="3128"/>
      <c r="CT53" s="1000"/>
      <c r="CU53" s="983"/>
    </row>
    <row r="54" spans="1:99" ht="12.65" customHeight="1">
      <c r="A54" s="978"/>
      <c r="B54" s="3129"/>
      <c r="C54" s="3130"/>
      <c r="D54" s="3131"/>
      <c r="E54" s="1027"/>
      <c r="F54" s="3127"/>
      <c r="G54" s="3127"/>
      <c r="H54" s="3127"/>
      <c r="I54" s="3127"/>
      <c r="J54" s="3127"/>
      <c r="K54" s="3127"/>
      <c r="L54" s="3127"/>
      <c r="M54" s="3127"/>
      <c r="N54" s="3127"/>
      <c r="O54" s="3127"/>
      <c r="P54" s="3127"/>
      <c r="Q54" s="3127"/>
      <c r="R54" s="3127"/>
      <c r="S54" s="3127"/>
      <c r="T54" s="3127"/>
      <c r="U54" s="3127"/>
      <c r="V54" s="3127"/>
      <c r="W54" s="3127"/>
      <c r="X54" s="3127"/>
      <c r="Y54" s="1028"/>
      <c r="Z54" s="1029"/>
      <c r="AA54" s="3136"/>
      <c r="AB54" s="3136"/>
      <c r="AC54" s="3136"/>
      <c r="AD54" s="3136"/>
      <c r="AE54" s="3136"/>
      <c r="AF54" s="3136"/>
      <c r="AG54" s="3136"/>
      <c r="AH54" s="3136"/>
      <c r="AI54" s="3136"/>
      <c r="AJ54" s="3136"/>
      <c r="AK54" s="3136"/>
      <c r="AL54" s="3136"/>
      <c r="AM54" s="3136"/>
      <c r="AN54" s="3136"/>
      <c r="AO54" s="3136"/>
      <c r="AP54" s="3136"/>
      <c r="AQ54" s="3136"/>
      <c r="AR54" s="3136"/>
      <c r="AS54" s="3136"/>
      <c r="AT54" s="3136"/>
      <c r="AU54" s="3136"/>
      <c r="AV54" s="3136"/>
      <c r="AW54" s="3136"/>
      <c r="AX54" s="3136"/>
      <c r="AY54" s="3136"/>
      <c r="AZ54" s="3136"/>
      <c r="BA54" s="3136"/>
      <c r="BB54" s="3136"/>
      <c r="BC54" s="3136"/>
      <c r="BD54" s="3136"/>
      <c r="BE54" s="3136"/>
      <c r="BF54" s="3136"/>
      <c r="BG54" s="3136"/>
      <c r="BH54" s="3136"/>
      <c r="BI54" s="3136"/>
      <c r="BJ54" s="3136"/>
      <c r="BK54" s="3136"/>
      <c r="BL54" s="3136"/>
      <c r="BM54" s="3136"/>
      <c r="BN54" s="3136"/>
      <c r="BO54" s="1009"/>
      <c r="BP54" s="984" t="s">
        <v>2515</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5" customHeight="1">
      <c r="A55" s="978"/>
      <c r="B55" s="3129"/>
      <c r="C55" s="3130"/>
      <c r="D55" s="3131"/>
      <c r="E55" s="1026"/>
      <c r="F55" s="3126" t="s">
        <v>1838</v>
      </c>
      <c r="G55" s="3126"/>
      <c r="H55" s="3126"/>
      <c r="I55" s="3126"/>
      <c r="J55" s="3126"/>
      <c r="K55" s="3126"/>
      <c r="L55" s="3126"/>
      <c r="M55" s="3126"/>
      <c r="N55" s="3126"/>
      <c r="O55" s="3126"/>
      <c r="P55" s="3126"/>
      <c r="Q55" s="3126"/>
      <c r="R55" s="3126"/>
      <c r="S55" s="3126"/>
      <c r="T55" s="3126"/>
      <c r="U55" s="3126"/>
      <c r="V55" s="3126"/>
      <c r="W55" s="3126"/>
      <c r="X55" s="3126"/>
      <c r="Y55" s="1020"/>
      <c r="Z55" s="1019"/>
      <c r="AA55" s="3135"/>
      <c r="AB55" s="3135"/>
      <c r="AC55" s="3135"/>
      <c r="AD55" s="3135"/>
      <c r="AE55" s="3135"/>
      <c r="AF55" s="3135"/>
      <c r="AG55" s="3135"/>
      <c r="AH55" s="3135"/>
      <c r="AI55" s="3135"/>
      <c r="AJ55" s="3135"/>
      <c r="AK55" s="3135"/>
      <c r="AL55" s="3135"/>
      <c r="AM55" s="3135"/>
      <c r="AN55" s="3135"/>
      <c r="AO55" s="3135"/>
      <c r="AP55" s="3135"/>
      <c r="AQ55" s="3135"/>
      <c r="AR55" s="3135"/>
      <c r="AS55" s="3135"/>
      <c r="AT55" s="3135"/>
      <c r="AU55" s="3135"/>
      <c r="AV55" s="3135"/>
      <c r="AW55" s="3135"/>
      <c r="AX55" s="3135"/>
      <c r="AY55" s="3135"/>
      <c r="AZ55" s="3135"/>
      <c r="BA55" s="3135"/>
      <c r="BB55" s="3135"/>
      <c r="BC55" s="3135"/>
      <c r="BD55" s="3135"/>
      <c r="BE55" s="3135"/>
      <c r="BF55" s="3135"/>
      <c r="BG55" s="3135"/>
      <c r="BH55" s="3135"/>
      <c r="BI55" s="3135"/>
      <c r="BJ55" s="3135"/>
      <c r="BK55" s="3135"/>
      <c r="BL55" s="3135"/>
      <c r="BM55" s="3135"/>
      <c r="BN55" s="3135"/>
      <c r="BO55" s="1005"/>
      <c r="BP55" s="984"/>
      <c r="BQ55" s="3128"/>
      <c r="BR55" s="3128"/>
      <c r="BS55" s="3128"/>
      <c r="BT55" s="3128"/>
      <c r="BU55" s="3128"/>
      <c r="BV55" s="3128"/>
      <c r="BW55" s="3128"/>
      <c r="BX55" s="3128"/>
      <c r="BY55" s="3128"/>
      <c r="BZ55" s="3128"/>
      <c r="CA55" s="3128"/>
      <c r="CB55" s="3128"/>
      <c r="CC55" s="3128"/>
      <c r="CD55" s="3128"/>
      <c r="CE55" s="3128"/>
      <c r="CF55" s="3128"/>
      <c r="CG55" s="3128"/>
      <c r="CH55" s="3128"/>
      <c r="CI55" s="3128"/>
      <c r="CJ55" s="3128"/>
      <c r="CK55" s="3128"/>
      <c r="CL55" s="3128"/>
      <c r="CM55" s="3128"/>
      <c r="CN55" s="3128"/>
      <c r="CO55" s="3128"/>
      <c r="CP55" s="3128"/>
      <c r="CQ55" s="3128"/>
      <c r="CR55" s="3128"/>
      <c r="CS55" s="3128"/>
      <c r="CT55" s="1000"/>
      <c r="CU55" s="983"/>
    </row>
    <row r="56" spans="1:99" ht="12.65" customHeight="1">
      <c r="A56" s="978"/>
      <c r="B56" s="3129"/>
      <c r="C56" s="3130"/>
      <c r="D56" s="3131"/>
      <c r="E56" s="1027"/>
      <c r="F56" s="3127"/>
      <c r="G56" s="3127"/>
      <c r="H56" s="3127"/>
      <c r="I56" s="3127"/>
      <c r="J56" s="3127"/>
      <c r="K56" s="3127"/>
      <c r="L56" s="3127"/>
      <c r="M56" s="3127"/>
      <c r="N56" s="3127"/>
      <c r="O56" s="3127"/>
      <c r="P56" s="3127"/>
      <c r="Q56" s="3127"/>
      <c r="R56" s="3127"/>
      <c r="S56" s="3127"/>
      <c r="T56" s="3127"/>
      <c r="U56" s="3127"/>
      <c r="V56" s="3127"/>
      <c r="W56" s="3127"/>
      <c r="X56" s="3127"/>
      <c r="Y56" s="1028"/>
      <c r="Z56" s="1029"/>
      <c r="AA56" s="3136"/>
      <c r="AB56" s="3136"/>
      <c r="AC56" s="3136"/>
      <c r="AD56" s="3136"/>
      <c r="AE56" s="3136"/>
      <c r="AF56" s="3136"/>
      <c r="AG56" s="3136"/>
      <c r="AH56" s="3136"/>
      <c r="AI56" s="3136"/>
      <c r="AJ56" s="3136"/>
      <c r="AK56" s="3136"/>
      <c r="AL56" s="3136"/>
      <c r="AM56" s="3136"/>
      <c r="AN56" s="3136"/>
      <c r="AO56" s="3136"/>
      <c r="AP56" s="3136"/>
      <c r="AQ56" s="3136"/>
      <c r="AR56" s="3136"/>
      <c r="AS56" s="3136"/>
      <c r="AT56" s="3136"/>
      <c r="AU56" s="3136"/>
      <c r="AV56" s="3136"/>
      <c r="AW56" s="3136"/>
      <c r="AX56" s="3136"/>
      <c r="AY56" s="3136"/>
      <c r="AZ56" s="3136"/>
      <c r="BA56" s="3136"/>
      <c r="BB56" s="3136"/>
      <c r="BC56" s="3136"/>
      <c r="BD56" s="3136"/>
      <c r="BE56" s="3136"/>
      <c r="BF56" s="3136"/>
      <c r="BG56" s="3136"/>
      <c r="BH56" s="3136"/>
      <c r="BI56" s="3136"/>
      <c r="BJ56" s="3136"/>
      <c r="BK56" s="3136"/>
      <c r="BL56" s="3136"/>
      <c r="BM56" s="3136"/>
      <c r="BN56" s="3136"/>
      <c r="BO56" s="1009"/>
      <c r="BP56" s="984"/>
      <c r="BQ56" s="3128"/>
      <c r="BR56" s="3128"/>
      <c r="BS56" s="3128"/>
      <c r="BT56" s="3128"/>
      <c r="BU56" s="3128"/>
      <c r="BV56" s="3128"/>
      <c r="BW56" s="3128"/>
      <c r="BX56" s="3128"/>
      <c r="BY56" s="3128"/>
      <c r="BZ56" s="3128"/>
      <c r="CA56" s="3128"/>
      <c r="CB56" s="3128"/>
      <c r="CC56" s="3128"/>
      <c r="CD56" s="3128"/>
      <c r="CE56" s="3128"/>
      <c r="CF56" s="3128"/>
      <c r="CG56" s="3128"/>
      <c r="CH56" s="3128"/>
      <c r="CI56" s="3128"/>
      <c r="CJ56" s="3128"/>
      <c r="CK56" s="3128"/>
      <c r="CL56" s="3128"/>
      <c r="CM56" s="3128"/>
      <c r="CN56" s="3128"/>
      <c r="CO56" s="3128"/>
      <c r="CP56" s="3128"/>
      <c r="CQ56" s="3128"/>
      <c r="CR56" s="3128"/>
      <c r="CS56" s="3128"/>
      <c r="CT56" s="1000"/>
      <c r="CU56" s="983"/>
    </row>
    <row r="57" spans="1:99" ht="12.65" customHeight="1">
      <c r="A57" s="978"/>
      <c r="B57" s="3129"/>
      <c r="C57" s="3130"/>
      <c r="D57" s="3131"/>
      <c r="E57" s="1030"/>
      <c r="F57" s="3123" t="s">
        <v>1839</v>
      </c>
      <c r="G57" s="3123"/>
      <c r="H57" s="3123"/>
      <c r="I57" s="3123"/>
      <c r="J57" s="3123"/>
      <c r="K57" s="3123"/>
      <c r="L57" s="3123"/>
      <c r="M57" s="3123"/>
      <c r="N57" s="3123"/>
      <c r="O57" s="3123"/>
      <c r="P57" s="3123"/>
      <c r="Q57" s="3123"/>
      <c r="R57" s="3123"/>
      <c r="S57" s="3123"/>
      <c r="T57" s="3123"/>
      <c r="U57" s="3123"/>
      <c r="V57" s="3123"/>
      <c r="W57" s="3123"/>
      <c r="X57" s="3123"/>
      <c r="Y57" s="1031"/>
      <c r="Z57" s="968"/>
      <c r="AA57" s="3135"/>
      <c r="AB57" s="3135"/>
      <c r="AC57" s="3135"/>
      <c r="AD57" s="3135"/>
      <c r="AE57" s="3135"/>
      <c r="AF57" s="3135"/>
      <c r="AG57" s="3135"/>
      <c r="AH57" s="3135"/>
      <c r="AI57" s="3135"/>
      <c r="AJ57" s="3135"/>
      <c r="AK57" s="3135"/>
      <c r="AL57" s="3135"/>
      <c r="AM57" s="3135"/>
      <c r="AN57" s="3135"/>
      <c r="AO57" s="3135"/>
      <c r="AP57" s="3135"/>
      <c r="AQ57" s="3135"/>
      <c r="AR57" s="3135"/>
      <c r="AS57" s="3135"/>
      <c r="AT57" s="3135"/>
      <c r="AU57" s="3135"/>
      <c r="AV57" s="3135"/>
      <c r="AW57" s="3135"/>
      <c r="AX57" s="3135"/>
      <c r="AY57" s="3135"/>
      <c r="AZ57" s="3135"/>
      <c r="BA57" s="3135"/>
      <c r="BB57" s="3135"/>
      <c r="BC57" s="3135"/>
      <c r="BD57" s="3135"/>
      <c r="BE57" s="3135"/>
      <c r="BF57" s="3135"/>
      <c r="BG57" s="3135"/>
      <c r="BH57" s="3135"/>
      <c r="BI57" s="3135"/>
      <c r="BJ57" s="3135"/>
      <c r="BK57" s="3135"/>
      <c r="BL57" s="3135"/>
      <c r="BM57" s="3135"/>
      <c r="BN57" s="3135"/>
      <c r="BO57" s="1000"/>
      <c r="BP57" s="984"/>
      <c r="BQ57" s="3128"/>
      <c r="BR57" s="3128"/>
      <c r="BS57" s="3128"/>
      <c r="BT57" s="3128"/>
      <c r="BU57" s="3128"/>
      <c r="BV57" s="3128"/>
      <c r="BW57" s="3128"/>
      <c r="BX57" s="3128"/>
      <c r="BY57" s="3128"/>
      <c r="BZ57" s="3128"/>
      <c r="CA57" s="3128"/>
      <c r="CB57" s="3128"/>
      <c r="CC57" s="3128"/>
      <c r="CD57" s="3128"/>
      <c r="CE57" s="3128"/>
      <c r="CF57" s="3128"/>
      <c r="CG57" s="3128"/>
      <c r="CH57" s="3128"/>
      <c r="CI57" s="3128"/>
      <c r="CJ57" s="3128"/>
      <c r="CK57" s="3128"/>
      <c r="CL57" s="3128"/>
      <c r="CM57" s="3128"/>
      <c r="CN57" s="3128"/>
      <c r="CO57" s="3128"/>
      <c r="CP57" s="3128"/>
      <c r="CQ57" s="3128"/>
      <c r="CR57" s="3128"/>
      <c r="CS57" s="3128"/>
      <c r="CT57" s="1000"/>
      <c r="CU57" s="983"/>
    </row>
    <row r="58" spans="1:99" ht="12.65" customHeight="1" thickBot="1">
      <c r="A58" s="978"/>
      <c r="B58" s="3129"/>
      <c r="C58" s="3130"/>
      <c r="D58" s="3131"/>
      <c r="E58" s="1032"/>
      <c r="F58" s="3137"/>
      <c r="G58" s="3137"/>
      <c r="H58" s="3137"/>
      <c r="I58" s="3137"/>
      <c r="J58" s="3137"/>
      <c r="K58" s="3137"/>
      <c r="L58" s="3137"/>
      <c r="M58" s="3137"/>
      <c r="N58" s="3137"/>
      <c r="O58" s="3137"/>
      <c r="P58" s="3137"/>
      <c r="Q58" s="3137"/>
      <c r="R58" s="3137"/>
      <c r="S58" s="3137"/>
      <c r="T58" s="3137"/>
      <c r="U58" s="3137"/>
      <c r="V58" s="3137"/>
      <c r="W58" s="3137"/>
      <c r="X58" s="3137"/>
      <c r="Y58" s="1033"/>
      <c r="Z58" s="968"/>
      <c r="AA58" s="3138"/>
      <c r="AB58" s="3138"/>
      <c r="AC58" s="3138"/>
      <c r="AD58" s="3138"/>
      <c r="AE58" s="3138"/>
      <c r="AF58" s="3138"/>
      <c r="AG58" s="3138"/>
      <c r="AH58" s="3138"/>
      <c r="AI58" s="3138"/>
      <c r="AJ58" s="3138"/>
      <c r="AK58" s="3138"/>
      <c r="AL58" s="3138"/>
      <c r="AM58" s="3138"/>
      <c r="AN58" s="3138"/>
      <c r="AO58" s="3138"/>
      <c r="AP58" s="3138"/>
      <c r="AQ58" s="3138"/>
      <c r="AR58" s="3138"/>
      <c r="AS58" s="3138"/>
      <c r="AT58" s="3138"/>
      <c r="AU58" s="3138"/>
      <c r="AV58" s="3138"/>
      <c r="AW58" s="3138"/>
      <c r="AX58" s="3138"/>
      <c r="AY58" s="3138"/>
      <c r="AZ58" s="3138"/>
      <c r="BA58" s="3138"/>
      <c r="BB58" s="3138"/>
      <c r="BC58" s="3138"/>
      <c r="BD58" s="3138"/>
      <c r="BE58" s="3138"/>
      <c r="BF58" s="3138"/>
      <c r="BG58" s="3138"/>
      <c r="BH58" s="3138"/>
      <c r="BI58" s="3138"/>
      <c r="BJ58" s="3138"/>
      <c r="BK58" s="3138"/>
      <c r="BL58" s="3138"/>
      <c r="BM58" s="3138"/>
      <c r="BN58" s="3138"/>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5" customHeight="1">
      <c r="A59" s="978"/>
      <c r="B59" s="3132"/>
      <c r="C59" s="3133"/>
      <c r="D59" s="3134"/>
      <c r="E59" s="1034"/>
      <c r="F59" s="3124"/>
      <c r="G59" s="3124"/>
      <c r="H59" s="3124"/>
      <c r="I59" s="3124"/>
      <c r="J59" s="3124"/>
      <c r="K59" s="3124"/>
      <c r="L59" s="3124"/>
      <c r="M59" s="3124"/>
      <c r="N59" s="3124"/>
      <c r="O59" s="3124"/>
      <c r="P59" s="3124"/>
      <c r="Q59" s="3124"/>
      <c r="R59" s="3124"/>
      <c r="S59" s="3124"/>
      <c r="T59" s="3124"/>
      <c r="U59" s="3124"/>
      <c r="V59" s="3124"/>
      <c r="W59" s="3124"/>
      <c r="X59" s="3124"/>
      <c r="Y59" s="1035"/>
      <c r="Z59" s="968"/>
      <c r="AA59" s="3136"/>
      <c r="AB59" s="3136"/>
      <c r="AC59" s="3136"/>
      <c r="AD59" s="3136"/>
      <c r="AE59" s="3136"/>
      <c r="AF59" s="3136"/>
      <c r="AG59" s="3136"/>
      <c r="AH59" s="3136"/>
      <c r="AI59" s="3136"/>
      <c r="AJ59" s="3136"/>
      <c r="AK59" s="3136"/>
      <c r="AL59" s="3136"/>
      <c r="AM59" s="3136"/>
      <c r="AN59" s="3136"/>
      <c r="AO59" s="3136"/>
      <c r="AP59" s="3136"/>
      <c r="AQ59" s="3136"/>
      <c r="AR59" s="3136"/>
      <c r="AS59" s="3136"/>
      <c r="AT59" s="3136"/>
      <c r="AU59" s="3136"/>
      <c r="AV59" s="3136"/>
      <c r="AW59" s="3136"/>
      <c r="AX59" s="3136"/>
      <c r="AY59" s="3136"/>
      <c r="AZ59" s="3136"/>
      <c r="BA59" s="3136"/>
      <c r="BB59" s="3136"/>
      <c r="BC59" s="3136"/>
      <c r="BD59" s="3136"/>
      <c r="BE59" s="3136"/>
      <c r="BF59" s="3136"/>
      <c r="BG59" s="3136"/>
      <c r="BH59" s="3136"/>
      <c r="BI59" s="3136"/>
      <c r="BJ59" s="3136"/>
      <c r="BK59" s="3136"/>
      <c r="BL59" s="3136"/>
      <c r="BM59" s="3136"/>
      <c r="BN59" s="3136"/>
      <c r="BO59" s="1000"/>
      <c r="BP59" s="3117" t="s">
        <v>2523</v>
      </c>
      <c r="BQ59" s="3118"/>
      <c r="BR59" s="3118"/>
      <c r="BS59" s="3118"/>
      <c r="BT59" s="3118"/>
      <c r="BU59" s="3118"/>
      <c r="BV59" s="3118"/>
      <c r="BW59" s="3118"/>
      <c r="BX59" s="3118"/>
      <c r="BY59" s="3118"/>
      <c r="BZ59" s="3118"/>
      <c r="CA59" s="3118"/>
      <c r="CB59" s="3118"/>
      <c r="CC59" s="3118"/>
      <c r="CD59" s="3118"/>
      <c r="CE59" s="3118"/>
      <c r="CF59" s="3118"/>
      <c r="CG59" s="3118"/>
      <c r="CH59" s="3118"/>
      <c r="CI59" s="3118"/>
      <c r="CJ59" s="3118"/>
      <c r="CK59" s="3118"/>
      <c r="CL59" s="3118"/>
      <c r="CM59" s="3118"/>
      <c r="CN59" s="3118"/>
      <c r="CO59" s="3118"/>
      <c r="CP59" s="3118"/>
      <c r="CQ59" s="3118"/>
      <c r="CR59" s="3118"/>
      <c r="CS59" s="3118"/>
      <c r="CT59" s="3119"/>
      <c r="CU59" s="983"/>
    </row>
    <row r="60" spans="1:99" ht="12.65" customHeight="1">
      <c r="A60" s="978"/>
      <c r="B60" s="1003"/>
      <c r="C60" s="3123" t="s">
        <v>1840</v>
      </c>
      <c r="D60" s="3123"/>
      <c r="E60" s="3123"/>
      <c r="F60" s="3123"/>
      <c r="G60" s="3123"/>
      <c r="H60" s="3123"/>
      <c r="I60" s="3123"/>
      <c r="J60" s="3123"/>
      <c r="K60" s="3123"/>
      <c r="L60" s="3123"/>
      <c r="M60" s="3123"/>
      <c r="N60" s="3123"/>
      <c r="O60" s="3123"/>
      <c r="P60" s="3123"/>
      <c r="Q60" s="3123"/>
      <c r="R60" s="3123"/>
      <c r="S60" s="3123"/>
      <c r="T60" s="3123"/>
      <c r="U60" s="3123"/>
      <c r="V60" s="3123"/>
      <c r="W60" s="3123"/>
      <c r="X60" s="3123"/>
      <c r="Y60" s="1020"/>
      <c r="Z60" s="1019"/>
      <c r="AA60" s="3123"/>
      <c r="AB60" s="3123"/>
      <c r="AC60" s="3123"/>
      <c r="AD60" s="3123"/>
      <c r="AE60" s="3123"/>
      <c r="AF60" s="3123"/>
      <c r="AG60" s="3123"/>
      <c r="AH60" s="3123"/>
      <c r="AI60" s="3123"/>
      <c r="AJ60" s="3123"/>
      <c r="AK60" s="3123"/>
      <c r="AL60" s="3123"/>
      <c r="AM60" s="3123"/>
      <c r="AN60" s="3123"/>
      <c r="AO60" s="3123"/>
      <c r="AP60" s="3123"/>
      <c r="AQ60" s="3123"/>
      <c r="AR60" s="3123"/>
      <c r="AS60" s="3123"/>
      <c r="AT60" s="3123"/>
      <c r="AU60" s="3123"/>
      <c r="AV60" s="3123"/>
      <c r="AW60" s="3123"/>
      <c r="AX60" s="3123"/>
      <c r="AY60" s="3123"/>
      <c r="AZ60" s="3123"/>
      <c r="BA60" s="3123"/>
      <c r="BB60" s="3123"/>
      <c r="BC60" s="3123"/>
      <c r="BD60" s="3123"/>
      <c r="BE60" s="3123"/>
      <c r="BF60" s="3123"/>
      <c r="BG60" s="3123"/>
      <c r="BH60" s="3123"/>
      <c r="BI60" s="3123"/>
      <c r="BJ60" s="3123"/>
      <c r="BK60" s="3123"/>
      <c r="BL60" s="3123"/>
      <c r="BM60" s="3123"/>
      <c r="BN60" s="3123"/>
      <c r="BO60" s="1005"/>
      <c r="BP60" s="3120"/>
      <c r="BQ60" s="3121"/>
      <c r="BR60" s="3121"/>
      <c r="BS60" s="3121"/>
      <c r="BT60" s="3121"/>
      <c r="BU60" s="3121"/>
      <c r="BV60" s="3121"/>
      <c r="BW60" s="3121"/>
      <c r="BX60" s="3121"/>
      <c r="BY60" s="3121"/>
      <c r="BZ60" s="3121"/>
      <c r="CA60" s="3121"/>
      <c r="CB60" s="3121"/>
      <c r="CC60" s="3121"/>
      <c r="CD60" s="3121"/>
      <c r="CE60" s="3121"/>
      <c r="CF60" s="3121"/>
      <c r="CG60" s="3121"/>
      <c r="CH60" s="3121"/>
      <c r="CI60" s="3121"/>
      <c r="CJ60" s="3121"/>
      <c r="CK60" s="3121"/>
      <c r="CL60" s="3121"/>
      <c r="CM60" s="3121"/>
      <c r="CN60" s="3121"/>
      <c r="CO60" s="3121"/>
      <c r="CP60" s="3121"/>
      <c r="CQ60" s="3121"/>
      <c r="CR60" s="3121"/>
      <c r="CS60" s="3121"/>
      <c r="CT60" s="3122"/>
      <c r="CU60" s="983"/>
    </row>
    <row r="61" spans="1:99" ht="12.65" customHeight="1">
      <c r="A61" s="978"/>
      <c r="B61" s="1007"/>
      <c r="C61" s="3124"/>
      <c r="D61" s="3124"/>
      <c r="E61" s="3124"/>
      <c r="F61" s="3124"/>
      <c r="G61" s="3124"/>
      <c r="H61" s="3124"/>
      <c r="I61" s="3124"/>
      <c r="J61" s="3124"/>
      <c r="K61" s="3124"/>
      <c r="L61" s="3124"/>
      <c r="M61" s="3124"/>
      <c r="N61" s="3124"/>
      <c r="O61" s="3124"/>
      <c r="P61" s="3124"/>
      <c r="Q61" s="3124"/>
      <c r="R61" s="3124"/>
      <c r="S61" s="3124"/>
      <c r="T61" s="3124"/>
      <c r="U61" s="3124"/>
      <c r="V61" s="3124"/>
      <c r="W61" s="3124"/>
      <c r="X61" s="3124"/>
      <c r="Y61" s="1028"/>
      <c r="Z61" s="1029"/>
      <c r="AA61" s="3124"/>
      <c r="AB61" s="3124"/>
      <c r="AC61" s="3124"/>
      <c r="AD61" s="3124"/>
      <c r="AE61" s="3124"/>
      <c r="AF61" s="3124"/>
      <c r="AG61" s="3124"/>
      <c r="AH61" s="3124"/>
      <c r="AI61" s="3124"/>
      <c r="AJ61" s="3124"/>
      <c r="AK61" s="3124"/>
      <c r="AL61" s="3124"/>
      <c r="AM61" s="3124"/>
      <c r="AN61" s="3124"/>
      <c r="AO61" s="3124"/>
      <c r="AP61" s="3124"/>
      <c r="AQ61" s="3124"/>
      <c r="AR61" s="3124"/>
      <c r="AS61" s="3124"/>
      <c r="AT61" s="3124"/>
      <c r="AU61" s="3124"/>
      <c r="AV61" s="3124"/>
      <c r="AW61" s="3124"/>
      <c r="AX61" s="3124"/>
      <c r="AY61" s="3124"/>
      <c r="AZ61" s="3124"/>
      <c r="BA61" s="3124"/>
      <c r="BB61" s="3124"/>
      <c r="BC61" s="3124"/>
      <c r="BD61" s="3124"/>
      <c r="BE61" s="3124"/>
      <c r="BF61" s="3124"/>
      <c r="BG61" s="3124"/>
      <c r="BH61" s="3124"/>
      <c r="BI61" s="3124"/>
      <c r="BJ61" s="3124"/>
      <c r="BK61" s="3124"/>
      <c r="BL61" s="3124"/>
      <c r="BM61" s="3124"/>
      <c r="BN61" s="3124"/>
      <c r="BO61" s="1009"/>
      <c r="BP61" s="984"/>
      <c r="BQ61" s="3135"/>
      <c r="BR61" s="3135"/>
      <c r="BS61" s="3135"/>
      <c r="BT61" s="3135"/>
      <c r="BU61" s="3135"/>
      <c r="BV61" s="3135"/>
      <c r="BW61" s="3135"/>
      <c r="BX61" s="3135"/>
      <c r="BY61" s="3135"/>
      <c r="BZ61" s="3135"/>
      <c r="CA61" s="3135"/>
      <c r="CB61" s="3135"/>
      <c r="CC61" s="3135"/>
      <c r="CD61" s="3135"/>
      <c r="CE61" s="3135"/>
      <c r="CF61" s="3135"/>
      <c r="CG61" s="3135"/>
      <c r="CH61" s="3135"/>
      <c r="CI61" s="3135"/>
      <c r="CJ61" s="3135"/>
      <c r="CK61" s="3135"/>
      <c r="CL61" s="3135"/>
      <c r="CM61" s="3135"/>
      <c r="CN61" s="3135"/>
      <c r="CO61" s="3135"/>
      <c r="CP61" s="3135"/>
      <c r="CQ61" s="3135"/>
      <c r="CR61" s="3135"/>
      <c r="CS61" s="3139"/>
      <c r="CT61" s="1000"/>
      <c r="CU61" s="983"/>
    </row>
    <row r="62" spans="1:99" ht="12.65" customHeight="1">
      <c r="A62" s="978"/>
      <c r="B62" s="1003"/>
      <c r="C62" s="3123" t="s">
        <v>2510</v>
      </c>
      <c r="D62" s="3123"/>
      <c r="E62" s="3123"/>
      <c r="F62" s="3123"/>
      <c r="G62" s="3123"/>
      <c r="H62" s="3123"/>
      <c r="I62" s="3123"/>
      <c r="J62" s="3123"/>
      <c r="K62" s="3123"/>
      <c r="L62" s="3123"/>
      <c r="M62" s="3123"/>
      <c r="N62" s="3123"/>
      <c r="O62" s="3123"/>
      <c r="P62" s="3123"/>
      <c r="Q62" s="3123"/>
      <c r="R62" s="3123"/>
      <c r="S62" s="3123"/>
      <c r="T62" s="3123"/>
      <c r="U62" s="3123"/>
      <c r="V62" s="3123"/>
      <c r="W62" s="3123"/>
      <c r="X62" s="3123"/>
      <c r="Y62" s="1036"/>
      <c r="Z62" s="1019"/>
      <c r="AA62" s="3135"/>
      <c r="AB62" s="3135"/>
      <c r="AC62" s="3135"/>
      <c r="AD62" s="3135"/>
      <c r="AE62" s="3135"/>
      <c r="AF62" s="3135"/>
      <c r="AG62" s="3135"/>
      <c r="AH62" s="3135"/>
      <c r="AI62" s="3135"/>
      <c r="AJ62" s="3135"/>
      <c r="AK62" s="3135"/>
      <c r="AL62" s="3135"/>
      <c r="AM62" s="3135"/>
      <c r="AN62" s="3135"/>
      <c r="AO62" s="3135"/>
      <c r="AP62" s="3135"/>
      <c r="AQ62" s="3135"/>
      <c r="AR62" s="3135"/>
      <c r="AS62" s="3135"/>
      <c r="AT62" s="3135"/>
      <c r="AU62" s="3135"/>
      <c r="AV62" s="3135"/>
      <c r="AW62" s="3135"/>
      <c r="AX62" s="3135"/>
      <c r="AY62" s="3135"/>
      <c r="AZ62" s="3135"/>
      <c r="BA62" s="3135"/>
      <c r="BB62" s="3135"/>
      <c r="BC62" s="3135"/>
      <c r="BD62" s="3135"/>
      <c r="BE62" s="3135"/>
      <c r="BF62" s="3135"/>
      <c r="BG62" s="3135"/>
      <c r="BH62" s="3135"/>
      <c r="BI62" s="3135"/>
      <c r="BJ62" s="3135"/>
      <c r="BK62" s="3135"/>
      <c r="BL62" s="3135"/>
      <c r="BM62" s="3135"/>
      <c r="BN62" s="3135"/>
      <c r="BO62" s="1005"/>
      <c r="BP62" s="984"/>
      <c r="BQ62" s="3138"/>
      <c r="BR62" s="3138"/>
      <c r="BS62" s="3138"/>
      <c r="BT62" s="3138"/>
      <c r="BU62" s="3138"/>
      <c r="BV62" s="3138"/>
      <c r="BW62" s="3138"/>
      <c r="BX62" s="3138"/>
      <c r="BY62" s="3138"/>
      <c r="BZ62" s="3138"/>
      <c r="CA62" s="3138"/>
      <c r="CB62" s="3138"/>
      <c r="CC62" s="3138"/>
      <c r="CD62" s="3138"/>
      <c r="CE62" s="3138"/>
      <c r="CF62" s="3138"/>
      <c r="CG62" s="3138"/>
      <c r="CH62" s="3138"/>
      <c r="CI62" s="3138"/>
      <c r="CJ62" s="3138"/>
      <c r="CK62" s="3138"/>
      <c r="CL62" s="3138"/>
      <c r="CM62" s="3138"/>
      <c r="CN62" s="3138"/>
      <c r="CO62" s="3138"/>
      <c r="CP62" s="3138"/>
      <c r="CQ62" s="3138"/>
      <c r="CR62" s="3138"/>
      <c r="CS62" s="2269"/>
      <c r="CT62" s="1000"/>
      <c r="CU62" s="983"/>
    </row>
    <row r="63" spans="1:99" ht="12.65" customHeight="1">
      <c r="A63" s="978"/>
      <c r="B63" s="984"/>
      <c r="C63" s="3195"/>
      <c r="D63" s="3195"/>
      <c r="E63" s="3195"/>
      <c r="F63" s="3195"/>
      <c r="G63" s="3195"/>
      <c r="H63" s="3195"/>
      <c r="I63" s="3195"/>
      <c r="J63" s="3195"/>
      <c r="K63" s="3195"/>
      <c r="L63" s="3195"/>
      <c r="M63" s="3195"/>
      <c r="N63" s="3195"/>
      <c r="O63" s="3195"/>
      <c r="P63" s="3195"/>
      <c r="Q63" s="3195"/>
      <c r="R63" s="3195"/>
      <c r="S63" s="3195"/>
      <c r="T63" s="3195"/>
      <c r="U63" s="3195"/>
      <c r="V63" s="3195"/>
      <c r="W63" s="3195"/>
      <c r="X63" s="3195"/>
      <c r="Y63" s="966"/>
      <c r="Z63" s="968"/>
      <c r="AA63" s="3138"/>
      <c r="AB63" s="3197"/>
      <c r="AC63" s="3197"/>
      <c r="AD63" s="3197"/>
      <c r="AE63" s="3197"/>
      <c r="AF63" s="3197"/>
      <c r="AG63" s="3197"/>
      <c r="AH63" s="3197"/>
      <c r="AI63" s="3197"/>
      <c r="AJ63" s="3197"/>
      <c r="AK63" s="3197"/>
      <c r="AL63" s="3197"/>
      <c r="AM63" s="3197"/>
      <c r="AN63" s="3197"/>
      <c r="AO63" s="3197"/>
      <c r="AP63" s="3197"/>
      <c r="AQ63" s="3197"/>
      <c r="AR63" s="3197"/>
      <c r="AS63" s="3197"/>
      <c r="AT63" s="3197"/>
      <c r="AU63" s="3197"/>
      <c r="AV63" s="3197"/>
      <c r="AW63" s="3197"/>
      <c r="AX63" s="3197"/>
      <c r="AY63" s="3197"/>
      <c r="AZ63" s="3197"/>
      <c r="BA63" s="3197"/>
      <c r="BB63" s="3197"/>
      <c r="BC63" s="3197"/>
      <c r="BD63" s="3197"/>
      <c r="BE63" s="3197"/>
      <c r="BF63" s="3197"/>
      <c r="BG63" s="3197"/>
      <c r="BH63" s="3197"/>
      <c r="BI63" s="3197"/>
      <c r="BJ63" s="3197"/>
      <c r="BK63" s="3197"/>
      <c r="BL63" s="3197"/>
      <c r="BM63" s="3197"/>
      <c r="BN63" s="3197"/>
      <c r="BO63" s="1000"/>
      <c r="BP63" s="984"/>
      <c r="BQ63" s="3138"/>
      <c r="BR63" s="3138"/>
      <c r="BS63" s="3138"/>
      <c r="BT63" s="3138"/>
      <c r="BU63" s="3138"/>
      <c r="BV63" s="3138"/>
      <c r="BW63" s="3138"/>
      <c r="BX63" s="3138"/>
      <c r="BY63" s="3138"/>
      <c r="BZ63" s="3138"/>
      <c r="CA63" s="3138"/>
      <c r="CB63" s="3138"/>
      <c r="CC63" s="3138"/>
      <c r="CD63" s="3138"/>
      <c r="CE63" s="3138"/>
      <c r="CF63" s="3138"/>
      <c r="CG63" s="3138"/>
      <c r="CH63" s="3138"/>
      <c r="CI63" s="3138"/>
      <c r="CJ63" s="3138"/>
      <c r="CK63" s="3138"/>
      <c r="CL63" s="3138"/>
      <c r="CM63" s="3138"/>
      <c r="CN63" s="3138"/>
      <c r="CO63" s="3138"/>
      <c r="CP63" s="3138"/>
      <c r="CQ63" s="3138"/>
      <c r="CR63" s="3138"/>
      <c r="CS63" s="2269"/>
      <c r="CT63" s="1000"/>
      <c r="CU63" s="983"/>
    </row>
    <row r="64" spans="1:99" ht="12.65" customHeight="1" thickBot="1">
      <c r="A64" s="978"/>
      <c r="B64" s="988"/>
      <c r="C64" s="3196"/>
      <c r="D64" s="3196"/>
      <c r="E64" s="3196"/>
      <c r="F64" s="3196"/>
      <c r="G64" s="3196"/>
      <c r="H64" s="3196"/>
      <c r="I64" s="3196"/>
      <c r="J64" s="3196"/>
      <c r="K64" s="3196"/>
      <c r="L64" s="3196"/>
      <c r="M64" s="3196"/>
      <c r="N64" s="3196"/>
      <c r="O64" s="3196"/>
      <c r="P64" s="3196"/>
      <c r="Q64" s="3196"/>
      <c r="R64" s="3196"/>
      <c r="S64" s="3196"/>
      <c r="T64" s="3196"/>
      <c r="U64" s="3196"/>
      <c r="V64" s="3196"/>
      <c r="W64" s="3196"/>
      <c r="X64" s="3196"/>
      <c r="Y64" s="999"/>
      <c r="Z64" s="1013"/>
      <c r="AA64" s="3196"/>
      <c r="AB64" s="3196"/>
      <c r="AC64" s="3196"/>
      <c r="AD64" s="3196"/>
      <c r="AE64" s="3196"/>
      <c r="AF64" s="3196"/>
      <c r="AG64" s="3196"/>
      <c r="AH64" s="3196"/>
      <c r="AI64" s="3196"/>
      <c r="AJ64" s="3196"/>
      <c r="AK64" s="3196"/>
      <c r="AL64" s="3196"/>
      <c r="AM64" s="3196"/>
      <c r="AN64" s="3196"/>
      <c r="AO64" s="3196"/>
      <c r="AP64" s="3196"/>
      <c r="AQ64" s="3196"/>
      <c r="AR64" s="3196"/>
      <c r="AS64" s="3196"/>
      <c r="AT64" s="3196"/>
      <c r="AU64" s="3196"/>
      <c r="AV64" s="3196"/>
      <c r="AW64" s="3196"/>
      <c r="AX64" s="3196"/>
      <c r="AY64" s="3196"/>
      <c r="AZ64" s="3196"/>
      <c r="BA64" s="3196"/>
      <c r="BB64" s="3196"/>
      <c r="BC64" s="3196"/>
      <c r="BD64" s="3196"/>
      <c r="BE64" s="3196"/>
      <c r="BF64" s="3196"/>
      <c r="BG64" s="3196"/>
      <c r="BH64" s="3196"/>
      <c r="BI64" s="3196"/>
      <c r="BJ64" s="3196"/>
      <c r="BK64" s="3196"/>
      <c r="BL64" s="3196"/>
      <c r="BM64" s="3196"/>
      <c r="BN64" s="3196"/>
      <c r="BO64" s="1016"/>
      <c r="BP64" s="984"/>
      <c r="BQ64" s="3138"/>
      <c r="BR64" s="3138"/>
      <c r="BS64" s="3138"/>
      <c r="BT64" s="3138"/>
      <c r="BU64" s="3138"/>
      <c r="BV64" s="3138"/>
      <c r="BW64" s="3138"/>
      <c r="BX64" s="3138"/>
      <c r="BY64" s="3138"/>
      <c r="BZ64" s="3138"/>
      <c r="CA64" s="3138"/>
      <c r="CB64" s="3138"/>
      <c r="CC64" s="3138"/>
      <c r="CD64" s="3138"/>
      <c r="CE64" s="3138"/>
      <c r="CF64" s="3138"/>
      <c r="CG64" s="3138"/>
      <c r="CH64" s="3138"/>
      <c r="CI64" s="3138"/>
      <c r="CJ64" s="3138"/>
      <c r="CK64" s="3138"/>
      <c r="CL64" s="3138"/>
      <c r="CM64" s="3138"/>
      <c r="CN64" s="3138"/>
      <c r="CO64" s="3138"/>
      <c r="CP64" s="3138"/>
      <c r="CQ64" s="3138"/>
      <c r="CR64" s="3138"/>
      <c r="CS64" s="2269"/>
      <c r="CT64" s="1000"/>
      <c r="CU64" s="983"/>
    </row>
    <row r="65" spans="1:99" ht="12.65" customHeight="1">
      <c r="A65" s="978"/>
      <c r="B65" s="992"/>
      <c r="C65" s="3109" t="s">
        <v>1832</v>
      </c>
      <c r="D65" s="3109"/>
      <c r="E65" s="3109"/>
      <c r="F65" s="3109"/>
      <c r="G65" s="3109"/>
      <c r="H65" s="3109"/>
      <c r="I65" s="3109"/>
      <c r="J65" s="3109"/>
      <c r="K65" s="3109"/>
      <c r="L65" s="3109"/>
      <c r="M65" s="3109"/>
      <c r="N65" s="3109"/>
      <c r="O65" s="3109"/>
      <c r="P65" s="3109"/>
      <c r="Q65" s="3109"/>
      <c r="R65" s="3109"/>
      <c r="S65" s="3109"/>
      <c r="T65" s="3109"/>
      <c r="U65" s="3109"/>
      <c r="V65" s="3109"/>
      <c r="W65" s="3109"/>
      <c r="X65" s="3109"/>
      <c r="Y65" s="994"/>
      <c r="Z65" s="1037"/>
      <c r="AA65" s="3115"/>
      <c r="AB65" s="3115"/>
      <c r="AC65" s="3115"/>
      <c r="AD65" s="3115"/>
      <c r="AE65" s="3115"/>
      <c r="AF65" s="3115"/>
      <c r="AG65" s="3115"/>
      <c r="AH65" s="3115"/>
      <c r="AI65" s="3115"/>
      <c r="AJ65" s="3115"/>
      <c r="AK65" s="3115"/>
      <c r="AL65" s="3115"/>
      <c r="AM65" s="3115"/>
      <c r="AN65" s="3115"/>
      <c r="AO65" s="3115"/>
      <c r="AP65" s="3115"/>
      <c r="AQ65" s="3115"/>
      <c r="AR65" s="3115"/>
      <c r="AS65" s="3115"/>
      <c r="AT65" s="3115"/>
      <c r="AU65" s="3115"/>
      <c r="AV65" s="3115"/>
      <c r="AW65" s="3115"/>
      <c r="AX65" s="3115"/>
      <c r="AY65" s="3115"/>
      <c r="AZ65" s="993"/>
      <c r="BA65" s="3111" t="s">
        <v>2317</v>
      </c>
      <c r="BB65" s="3111"/>
      <c r="BC65" s="3111"/>
      <c r="BD65" s="3111"/>
      <c r="BE65" s="3111"/>
      <c r="BF65" s="3111" t="s">
        <v>589</v>
      </c>
      <c r="BG65" s="3111"/>
      <c r="BH65" s="3111"/>
      <c r="BI65" s="3111"/>
      <c r="BJ65" s="3111" t="s">
        <v>1419</v>
      </c>
      <c r="BK65" s="3111"/>
      <c r="BL65" s="3111"/>
      <c r="BM65" s="3111"/>
      <c r="BN65" s="3111" t="s">
        <v>1418</v>
      </c>
      <c r="BO65" s="3113"/>
      <c r="BP65" s="984"/>
      <c r="BQ65" s="3138"/>
      <c r="BR65" s="3138"/>
      <c r="BS65" s="3138"/>
      <c r="BT65" s="3138"/>
      <c r="BU65" s="3138"/>
      <c r="BV65" s="3138"/>
      <c r="BW65" s="3138"/>
      <c r="BX65" s="3138"/>
      <c r="BY65" s="3138"/>
      <c r="BZ65" s="3138"/>
      <c r="CA65" s="3138"/>
      <c r="CB65" s="3138"/>
      <c r="CC65" s="3138"/>
      <c r="CD65" s="3138"/>
      <c r="CE65" s="3138"/>
      <c r="CF65" s="3138"/>
      <c r="CG65" s="3138"/>
      <c r="CH65" s="3138"/>
      <c r="CI65" s="3138"/>
      <c r="CJ65" s="3138"/>
      <c r="CK65" s="3138"/>
      <c r="CL65" s="3138"/>
      <c r="CM65" s="3138"/>
      <c r="CN65" s="3138"/>
      <c r="CO65" s="3138"/>
      <c r="CP65" s="3138"/>
      <c r="CQ65" s="3138"/>
      <c r="CR65" s="3138"/>
      <c r="CS65" s="2269"/>
      <c r="CT65" s="1000"/>
      <c r="CU65" s="983"/>
    </row>
    <row r="66" spans="1:99" ht="12.65" customHeight="1" thickBot="1">
      <c r="A66" s="978"/>
      <c r="B66" s="997"/>
      <c r="C66" s="3110"/>
      <c r="D66" s="3110"/>
      <c r="E66" s="3110"/>
      <c r="F66" s="3110"/>
      <c r="G66" s="3110"/>
      <c r="H66" s="3110"/>
      <c r="I66" s="3110"/>
      <c r="J66" s="3110"/>
      <c r="K66" s="3110"/>
      <c r="L66" s="3110"/>
      <c r="M66" s="3110"/>
      <c r="N66" s="3110"/>
      <c r="O66" s="3110"/>
      <c r="P66" s="3110"/>
      <c r="Q66" s="3110"/>
      <c r="R66" s="3110"/>
      <c r="S66" s="3110"/>
      <c r="T66" s="3110"/>
      <c r="U66" s="3110"/>
      <c r="V66" s="3110"/>
      <c r="W66" s="3110"/>
      <c r="X66" s="3110"/>
      <c r="Y66" s="999"/>
      <c r="Z66" s="1038"/>
      <c r="AA66" s="3116"/>
      <c r="AB66" s="3116"/>
      <c r="AC66" s="3116"/>
      <c r="AD66" s="3116"/>
      <c r="AE66" s="3116"/>
      <c r="AF66" s="3116"/>
      <c r="AG66" s="3116"/>
      <c r="AH66" s="3116"/>
      <c r="AI66" s="3116"/>
      <c r="AJ66" s="3116"/>
      <c r="AK66" s="3116"/>
      <c r="AL66" s="3116"/>
      <c r="AM66" s="3116"/>
      <c r="AN66" s="3116"/>
      <c r="AO66" s="3116"/>
      <c r="AP66" s="3116"/>
      <c r="AQ66" s="3116"/>
      <c r="AR66" s="3116"/>
      <c r="AS66" s="3116"/>
      <c r="AT66" s="3116"/>
      <c r="AU66" s="3116"/>
      <c r="AV66" s="3116"/>
      <c r="AW66" s="3116"/>
      <c r="AX66" s="3116"/>
      <c r="AY66" s="3116"/>
      <c r="AZ66" s="998"/>
      <c r="BA66" s="3112"/>
      <c r="BB66" s="3112"/>
      <c r="BC66" s="3112"/>
      <c r="BD66" s="3112"/>
      <c r="BE66" s="3112"/>
      <c r="BF66" s="3112"/>
      <c r="BG66" s="3112"/>
      <c r="BH66" s="3112"/>
      <c r="BI66" s="3112"/>
      <c r="BJ66" s="3112"/>
      <c r="BK66" s="3112"/>
      <c r="BL66" s="3112"/>
      <c r="BM66" s="3112"/>
      <c r="BN66" s="3112"/>
      <c r="BO66" s="3114"/>
      <c r="BP66" s="988"/>
      <c r="BQ66" s="3140"/>
      <c r="BR66" s="3140"/>
      <c r="BS66" s="3140"/>
      <c r="BT66" s="3140"/>
      <c r="BU66" s="3140"/>
      <c r="BV66" s="3140"/>
      <c r="BW66" s="3140"/>
      <c r="BX66" s="3140"/>
      <c r="BY66" s="3140"/>
      <c r="BZ66" s="3140"/>
      <c r="CA66" s="3140"/>
      <c r="CB66" s="3140"/>
      <c r="CC66" s="3140"/>
      <c r="CD66" s="3140"/>
      <c r="CE66" s="3140"/>
      <c r="CF66" s="3140"/>
      <c r="CG66" s="3140"/>
      <c r="CH66" s="3140"/>
      <c r="CI66" s="3140"/>
      <c r="CJ66" s="3140"/>
      <c r="CK66" s="3140"/>
      <c r="CL66" s="3140"/>
      <c r="CM66" s="3140"/>
      <c r="CN66" s="3140"/>
      <c r="CO66" s="3140"/>
      <c r="CP66" s="3140"/>
      <c r="CQ66" s="3140"/>
      <c r="CR66" s="3140"/>
      <c r="CS66" s="3141"/>
      <c r="CT66" s="1016"/>
      <c r="CU66" s="983"/>
    </row>
    <row r="67" spans="1:99" ht="12.65"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A2:CU4"/>
    <mergeCell ref="D5:G6"/>
    <mergeCell ref="H5:I6"/>
    <mergeCell ref="J5:CQ6"/>
    <mergeCell ref="H7:I8"/>
    <mergeCell ref="J7:CQ8"/>
    <mergeCell ref="H9:I10"/>
    <mergeCell ref="J9:BU10"/>
    <mergeCell ref="BV9:CQ10"/>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C65:X66"/>
    <mergeCell ref="BL65:BM66"/>
    <mergeCell ref="BN65:BO66"/>
    <mergeCell ref="AA65:AY66"/>
    <mergeCell ref="BA65:BC66"/>
    <mergeCell ref="BD65:BE66"/>
    <mergeCell ref="BF65:BG66"/>
    <mergeCell ref="BH65:BI66"/>
    <mergeCell ref="BJ65:BK66"/>
  </mergeCells>
  <phoneticPr fontId="67"/>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46"/>
  <sheetViews>
    <sheetView zoomScale="70" zoomScaleNormal="70"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2498</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2499</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2504</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021" t="s">
        <v>1824</v>
      </c>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22"/>
      <c r="AZ2" s="3022"/>
      <c r="BA2" s="3022"/>
      <c r="BB2" s="3022"/>
      <c r="BC2" s="3022"/>
      <c r="BD2" s="3022"/>
      <c r="BE2" s="3022"/>
      <c r="BF2" s="3022"/>
      <c r="BG2" s="3022"/>
      <c r="BH2" s="3022"/>
      <c r="BI2" s="3022"/>
      <c r="BJ2" s="3022"/>
      <c r="BK2" s="3022"/>
      <c r="BL2" s="3022"/>
      <c r="BM2" s="3022"/>
      <c r="BN2" s="3022"/>
      <c r="BO2" s="3022"/>
      <c r="BP2" s="3022"/>
      <c r="BQ2" s="3022"/>
      <c r="BR2" s="3022"/>
      <c r="BS2" s="3022"/>
      <c r="BT2" s="3022"/>
      <c r="BU2" s="3022"/>
      <c r="BV2" s="3022"/>
      <c r="BW2" s="3022"/>
      <c r="BX2" s="3022"/>
      <c r="BY2" s="3022"/>
      <c r="BZ2" s="3022"/>
      <c r="CA2" s="3022"/>
      <c r="CB2" s="3022"/>
      <c r="CC2" s="3022"/>
      <c r="CD2" s="3022"/>
      <c r="CE2" s="3022"/>
      <c r="CF2" s="3022"/>
      <c r="CG2" s="3022"/>
      <c r="CH2" s="3022"/>
      <c r="CI2" s="3022"/>
      <c r="CJ2" s="3022"/>
      <c r="CK2" s="3022"/>
      <c r="CL2" s="3022"/>
      <c r="CM2" s="3022"/>
      <c r="CN2" s="3022"/>
      <c r="CO2" s="3022"/>
      <c r="CP2" s="3022"/>
      <c r="CQ2" s="3022"/>
      <c r="CR2" s="3022"/>
      <c r="CS2" s="3022"/>
      <c r="CT2" s="3022"/>
      <c r="CU2" s="3023"/>
    </row>
    <row r="3" spans="1:108" ht="12.65" customHeight="1">
      <c r="A3" s="3024"/>
      <c r="B3" s="3025"/>
      <c r="C3" s="3025"/>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25"/>
      <c r="AZ3" s="3025"/>
      <c r="BA3" s="3025"/>
      <c r="BB3" s="3025"/>
      <c r="BC3" s="3025"/>
      <c r="BD3" s="3025"/>
      <c r="BE3" s="3025"/>
      <c r="BF3" s="3025"/>
      <c r="BG3" s="3025"/>
      <c r="BH3" s="3025"/>
      <c r="BI3" s="3025"/>
      <c r="BJ3" s="3025"/>
      <c r="BK3" s="3025"/>
      <c r="BL3" s="3025"/>
      <c r="BM3" s="3025"/>
      <c r="BN3" s="3025"/>
      <c r="BO3" s="3025"/>
      <c r="BP3" s="3025"/>
      <c r="BQ3" s="3025"/>
      <c r="BR3" s="3025"/>
      <c r="BS3" s="3025"/>
      <c r="BT3" s="3025"/>
      <c r="BU3" s="3025"/>
      <c r="BV3" s="3025"/>
      <c r="BW3" s="3025"/>
      <c r="BX3" s="3025"/>
      <c r="BY3" s="3025"/>
      <c r="BZ3" s="3025"/>
      <c r="CA3" s="3025"/>
      <c r="CB3" s="3025"/>
      <c r="CC3" s="3025"/>
      <c r="CD3" s="3025"/>
      <c r="CE3" s="3025"/>
      <c r="CF3" s="3025"/>
      <c r="CG3" s="3025"/>
      <c r="CH3" s="3025"/>
      <c r="CI3" s="3025"/>
      <c r="CJ3" s="3025"/>
      <c r="CK3" s="3025"/>
      <c r="CL3" s="3025"/>
      <c r="CM3" s="3025"/>
      <c r="CN3" s="3025"/>
      <c r="CO3" s="3025"/>
      <c r="CP3" s="3025"/>
      <c r="CQ3" s="3025"/>
      <c r="CR3" s="3025"/>
      <c r="CS3" s="3025"/>
      <c r="CT3" s="3025"/>
      <c r="CU3" s="3026"/>
    </row>
    <row r="4" spans="1:108" ht="53.25" customHeight="1">
      <c r="A4" s="3024"/>
      <c r="B4" s="3025"/>
      <c r="C4" s="3025"/>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25"/>
      <c r="BB4" s="3025"/>
      <c r="BC4" s="3025"/>
      <c r="BD4" s="3025"/>
      <c r="BE4" s="3025"/>
      <c r="BF4" s="3025"/>
      <c r="BG4" s="3025"/>
      <c r="BH4" s="3025"/>
      <c r="BI4" s="3025"/>
      <c r="BJ4" s="3025"/>
      <c r="BK4" s="3025"/>
      <c r="BL4" s="3025"/>
      <c r="BM4" s="3025"/>
      <c r="BN4" s="3025"/>
      <c r="BO4" s="3025"/>
      <c r="BP4" s="3025"/>
      <c r="BQ4" s="3025"/>
      <c r="BR4" s="3025"/>
      <c r="BS4" s="3025"/>
      <c r="BT4" s="3025"/>
      <c r="BU4" s="3025"/>
      <c r="BV4" s="3025"/>
      <c r="BW4" s="3025"/>
      <c r="BX4" s="3025"/>
      <c r="BY4" s="3025"/>
      <c r="BZ4" s="3025"/>
      <c r="CA4" s="3025"/>
      <c r="CB4" s="3025"/>
      <c r="CC4" s="3025"/>
      <c r="CD4" s="3025"/>
      <c r="CE4" s="3025"/>
      <c r="CF4" s="3025"/>
      <c r="CG4" s="3025"/>
      <c r="CH4" s="3025"/>
      <c r="CI4" s="3025"/>
      <c r="CJ4" s="3025"/>
      <c r="CK4" s="3025"/>
      <c r="CL4" s="3025"/>
      <c r="CM4" s="3025"/>
      <c r="CN4" s="3025"/>
      <c r="CO4" s="3025"/>
      <c r="CP4" s="3025"/>
      <c r="CQ4" s="3025"/>
      <c r="CR4" s="3025"/>
      <c r="CS4" s="3025"/>
      <c r="CT4" s="3025"/>
      <c r="CU4" s="3026"/>
    </row>
    <row r="5" spans="1:108" ht="12.65" customHeight="1">
      <c r="A5" s="594"/>
      <c r="B5" s="595"/>
      <c r="C5" s="3018" t="s">
        <v>2600</v>
      </c>
      <c r="D5" s="3018"/>
      <c r="E5" s="3018"/>
      <c r="F5" s="3018"/>
      <c r="G5" s="3018"/>
      <c r="H5" s="3018"/>
      <c r="I5" s="3018"/>
      <c r="J5" s="3018"/>
      <c r="K5" s="3018"/>
      <c r="L5" s="3018"/>
      <c r="M5" s="3018"/>
      <c r="N5" s="3018"/>
      <c r="O5" s="3018"/>
      <c r="P5" s="3018"/>
      <c r="Q5" s="3018"/>
      <c r="R5" s="3018"/>
      <c r="S5" s="3018"/>
      <c r="T5" s="3018"/>
      <c r="U5" s="3018"/>
      <c r="V5" s="3018"/>
      <c r="W5" s="3018"/>
      <c r="X5" s="3018"/>
      <c r="Y5" s="3018"/>
      <c r="Z5" s="3018"/>
      <c r="AA5" s="3018"/>
      <c r="AB5" s="3018"/>
      <c r="AC5" s="3018"/>
      <c r="AD5" s="3018"/>
      <c r="AE5" s="3018"/>
      <c r="AF5" s="3018"/>
      <c r="AG5" s="3018"/>
      <c r="AH5" s="3018"/>
      <c r="AI5" s="3018"/>
      <c r="AJ5" s="3018"/>
      <c r="AK5" s="3018"/>
      <c r="AL5" s="3018"/>
      <c r="AM5" s="3018"/>
      <c r="AN5" s="3018"/>
      <c r="AO5" s="3018"/>
      <c r="AP5" s="3018"/>
      <c r="AQ5" s="3018"/>
      <c r="AR5" s="3018"/>
      <c r="AS5" s="3018"/>
      <c r="AT5" s="3018"/>
      <c r="AU5" s="3018"/>
      <c r="AV5" s="3018"/>
      <c r="AW5" s="3018"/>
      <c r="AX5" s="3018"/>
      <c r="AY5" s="3018"/>
      <c r="AZ5" s="3018"/>
      <c r="BA5" s="3018"/>
      <c r="BB5" s="3018"/>
      <c r="BC5" s="3018"/>
      <c r="BD5" s="3018"/>
      <c r="BE5" s="3018"/>
      <c r="BF5" s="3018"/>
      <c r="BG5" s="3018"/>
      <c r="BH5" s="3018"/>
      <c r="BI5" s="3018"/>
      <c r="BJ5" s="3018"/>
      <c r="BK5" s="3018"/>
      <c r="BL5" s="3018"/>
      <c r="BM5" s="3018"/>
      <c r="BN5" s="3018"/>
      <c r="BO5" s="3018"/>
      <c r="BP5" s="3018"/>
      <c r="BQ5" s="3018"/>
      <c r="BR5" s="3018"/>
      <c r="BS5" s="3018"/>
      <c r="BT5" s="3018"/>
      <c r="BU5" s="3018"/>
      <c r="BV5" s="3018"/>
      <c r="BW5" s="3018"/>
      <c r="BX5" s="3018"/>
      <c r="BY5" s="3018"/>
      <c r="BZ5" s="3018"/>
      <c r="CA5" s="3018"/>
      <c r="CB5" s="3018"/>
      <c r="CC5" s="3018"/>
      <c r="CD5" s="3018"/>
      <c r="CE5" s="3018"/>
      <c r="CF5" s="3018"/>
      <c r="CG5" s="3018"/>
      <c r="CH5" s="3018"/>
      <c r="CI5" s="3018"/>
      <c r="CJ5" s="3018"/>
      <c r="CK5" s="3018"/>
      <c r="CL5" s="3018"/>
      <c r="CM5" s="3018"/>
      <c r="CN5" s="3018"/>
      <c r="CO5" s="3018"/>
      <c r="CP5" s="3018"/>
      <c r="CQ5" s="3018"/>
      <c r="CR5" s="3018"/>
      <c r="CS5" s="3018"/>
      <c r="CT5" s="595"/>
      <c r="CU5" s="596"/>
    </row>
    <row r="6" spans="1:108" ht="12.65" customHeight="1">
      <c r="A6" s="594"/>
      <c r="B6" s="595"/>
      <c r="C6" s="3018"/>
      <c r="D6" s="3018"/>
      <c r="E6" s="3018"/>
      <c r="F6" s="3018"/>
      <c r="G6" s="3018"/>
      <c r="H6" s="3018"/>
      <c r="I6" s="3018"/>
      <c r="J6" s="3018"/>
      <c r="K6" s="3018"/>
      <c r="L6" s="3018"/>
      <c r="M6" s="3018"/>
      <c r="N6" s="3018"/>
      <c r="O6" s="3018"/>
      <c r="P6" s="3018"/>
      <c r="Q6" s="3018"/>
      <c r="R6" s="3018"/>
      <c r="S6" s="3018"/>
      <c r="T6" s="3018"/>
      <c r="U6" s="3018"/>
      <c r="V6" s="3018"/>
      <c r="W6" s="3018"/>
      <c r="X6" s="3018"/>
      <c r="Y6" s="3018"/>
      <c r="Z6" s="3018"/>
      <c r="AA6" s="3018"/>
      <c r="AB6" s="3018"/>
      <c r="AC6" s="3018"/>
      <c r="AD6" s="3018"/>
      <c r="AE6" s="3018"/>
      <c r="AF6" s="3018"/>
      <c r="AG6" s="3018"/>
      <c r="AH6" s="3018"/>
      <c r="AI6" s="3018"/>
      <c r="AJ6" s="3018"/>
      <c r="AK6" s="3018"/>
      <c r="AL6" s="3018"/>
      <c r="AM6" s="3018"/>
      <c r="AN6" s="3018"/>
      <c r="AO6" s="3018"/>
      <c r="AP6" s="3018"/>
      <c r="AQ6" s="3018"/>
      <c r="AR6" s="3018"/>
      <c r="AS6" s="3018"/>
      <c r="AT6" s="3018"/>
      <c r="AU6" s="3018"/>
      <c r="AV6" s="3018"/>
      <c r="AW6" s="3018"/>
      <c r="AX6" s="3018"/>
      <c r="AY6" s="3018"/>
      <c r="AZ6" s="3018"/>
      <c r="BA6" s="3018"/>
      <c r="BB6" s="3018"/>
      <c r="BC6" s="3018"/>
      <c r="BD6" s="3018"/>
      <c r="BE6" s="3018"/>
      <c r="BF6" s="3018"/>
      <c r="BG6" s="3018"/>
      <c r="BH6" s="3018"/>
      <c r="BI6" s="3018"/>
      <c r="BJ6" s="3018"/>
      <c r="BK6" s="3018"/>
      <c r="BL6" s="3018"/>
      <c r="BM6" s="3018"/>
      <c r="BN6" s="3018"/>
      <c r="BO6" s="3018"/>
      <c r="BP6" s="3018"/>
      <c r="BQ6" s="3018"/>
      <c r="BR6" s="3018"/>
      <c r="BS6" s="3018"/>
      <c r="BT6" s="3018"/>
      <c r="BU6" s="3018"/>
      <c r="BV6" s="3018"/>
      <c r="BW6" s="3018"/>
      <c r="BX6" s="3018"/>
      <c r="BY6" s="3018"/>
      <c r="BZ6" s="3018"/>
      <c r="CA6" s="3018"/>
      <c r="CB6" s="3018"/>
      <c r="CC6" s="3018"/>
      <c r="CD6" s="3018"/>
      <c r="CE6" s="3018"/>
      <c r="CF6" s="3018"/>
      <c r="CG6" s="3018"/>
      <c r="CH6" s="3018"/>
      <c r="CI6" s="3018"/>
      <c r="CJ6" s="3018"/>
      <c r="CK6" s="3018"/>
      <c r="CL6" s="3018"/>
      <c r="CM6" s="3018"/>
      <c r="CN6" s="3018"/>
      <c r="CO6" s="3018"/>
      <c r="CP6" s="3018"/>
      <c r="CQ6" s="3018"/>
      <c r="CR6" s="3018"/>
      <c r="CS6" s="3018"/>
      <c r="CT6" s="595"/>
      <c r="CU6" s="596"/>
    </row>
    <row r="7" spans="1:108" ht="12.65" customHeight="1" thickBot="1">
      <c r="A7" s="594"/>
      <c r="B7" s="595"/>
      <c r="C7" s="3020"/>
      <c r="D7" s="3020"/>
      <c r="E7" s="3020"/>
      <c r="F7" s="3020"/>
      <c r="G7" s="3020"/>
      <c r="H7" s="3020"/>
      <c r="I7" s="3020"/>
      <c r="J7" s="3020"/>
      <c r="K7" s="3020"/>
      <c r="L7" s="3020"/>
      <c r="M7" s="3020"/>
      <c r="N7" s="3020"/>
      <c r="O7" s="3020"/>
      <c r="P7" s="3020"/>
      <c r="Q7" s="3020"/>
      <c r="R7" s="3020"/>
      <c r="S7" s="3020"/>
      <c r="T7" s="3020"/>
      <c r="U7" s="3020"/>
      <c r="V7" s="3020"/>
      <c r="W7" s="3020"/>
      <c r="X7" s="3020"/>
      <c r="Y7" s="3020"/>
      <c r="Z7" s="3020"/>
      <c r="AA7" s="3020"/>
      <c r="AB7" s="3020"/>
      <c r="AC7" s="3020"/>
      <c r="AD7" s="3020"/>
      <c r="AE7" s="3020"/>
      <c r="AF7" s="3020"/>
      <c r="AG7" s="3020"/>
      <c r="AH7" s="3020"/>
      <c r="AI7" s="3020"/>
      <c r="AJ7" s="3020"/>
      <c r="AK7" s="3020"/>
      <c r="AL7" s="3020"/>
      <c r="AM7" s="3020"/>
      <c r="AN7" s="3020"/>
      <c r="AO7" s="3020"/>
      <c r="AP7" s="3020"/>
      <c r="AQ7" s="3020"/>
      <c r="AR7" s="3020"/>
      <c r="AS7" s="3020"/>
      <c r="AT7" s="3020"/>
      <c r="AU7" s="3020"/>
      <c r="AV7" s="3020"/>
      <c r="AW7" s="3020"/>
      <c r="AX7" s="3020"/>
      <c r="AY7" s="3020"/>
      <c r="AZ7" s="3020"/>
      <c r="BA7" s="3020"/>
      <c r="BB7" s="3020"/>
      <c r="BC7" s="3020"/>
      <c r="BD7" s="3020"/>
      <c r="BE7" s="3020"/>
      <c r="BF7" s="3020"/>
      <c r="BG7" s="3020"/>
      <c r="BH7" s="3020"/>
      <c r="BI7" s="3020"/>
      <c r="BJ7" s="3020"/>
      <c r="BK7" s="3020"/>
      <c r="BL7" s="3020"/>
      <c r="BM7" s="3020"/>
      <c r="BN7" s="3020"/>
      <c r="BO7" s="3020"/>
      <c r="BP7" s="3020"/>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595"/>
      <c r="CU7" s="596"/>
    </row>
    <row r="8" spans="1:108" ht="17.25" customHeight="1">
      <c r="A8" s="586"/>
      <c r="B8" s="599"/>
      <c r="C8" s="3027" t="s">
        <v>1825</v>
      </c>
      <c r="D8" s="3027"/>
      <c r="E8" s="3027"/>
      <c r="F8" s="3027"/>
      <c r="G8" s="3027"/>
      <c r="H8" s="3027"/>
      <c r="I8" s="3027"/>
      <c r="J8" s="3027"/>
      <c r="K8" s="611"/>
      <c r="L8" s="608"/>
      <c r="M8" s="3030" t="str">
        <f>IF(一括入力シート!B6="","",CONCATENATE(一括入力シート!B6,"作業場"))</f>
        <v/>
      </c>
      <c r="N8" s="3030"/>
      <c r="O8" s="3030"/>
      <c r="P8" s="3030"/>
      <c r="Q8" s="3030"/>
      <c r="R8" s="3030"/>
      <c r="S8" s="3030"/>
      <c r="T8" s="3030"/>
      <c r="U8" s="3030"/>
      <c r="V8" s="3030"/>
      <c r="W8" s="3030"/>
      <c r="X8" s="3030"/>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0"/>
      <c r="AU8" s="3030"/>
      <c r="AV8" s="3030"/>
      <c r="AW8" s="3030"/>
      <c r="AX8" s="3030"/>
      <c r="AY8" s="3030"/>
      <c r="AZ8" s="3030"/>
      <c r="BA8" s="3030"/>
      <c r="BB8" s="3030"/>
      <c r="BC8" s="3030"/>
      <c r="BD8" s="3030"/>
      <c r="BE8" s="3030"/>
      <c r="BF8" s="3030"/>
      <c r="BG8" s="3030"/>
      <c r="BH8" s="3030"/>
      <c r="BI8" s="3030"/>
      <c r="BJ8" s="3030"/>
      <c r="BK8" s="3030"/>
      <c r="BL8" s="3030"/>
      <c r="BM8" s="3030"/>
      <c r="BN8" s="3030"/>
      <c r="BO8" s="3030"/>
      <c r="BP8" s="3030"/>
      <c r="BQ8" s="3030"/>
      <c r="BR8" s="3030"/>
      <c r="BS8" s="3030"/>
      <c r="BT8" s="3030"/>
      <c r="BU8" s="3030"/>
      <c r="BV8" s="3030"/>
      <c r="BW8" s="3030"/>
      <c r="BX8" s="3030"/>
      <c r="BY8" s="3030"/>
      <c r="BZ8" s="3030"/>
      <c r="CA8" s="3030"/>
      <c r="CB8" s="3030"/>
      <c r="CC8" s="3030"/>
      <c r="CD8" s="3030"/>
      <c r="CE8" s="3030"/>
      <c r="CF8" s="3030"/>
      <c r="CG8" s="3030"/>
      <c r="CH8" s="3030"/>
      <c r="CI8" s="3030"/>
      <c r="CJ8" s="3030"/>
      <c r="CK8" s="3030"/>
      <c r="CL8" s="3030"/>
      <c r="CM8" s="3030"/>
      <c r="CN8" s="3030"/>
      <c r="CO8" s="3030"/>
      <c r="CP8" s="3030"/>
      <c r="CQ8" s="3030"/>
      <c r="CR8" s="3030"/>
      <c r="CS8" s="3030"/>
      <c r="CT8" s="629"/>
      <c r="CU8" s="588"/>
    </row>
    <row r="9" spans="1:108" ht="17.25" customHeight="1">
      <c r="A9" s="586"/>
      <c r="B9" s="602"/>
      <c r="C9" s="3028"/>
      <c r="D9" s="3028"/>
      <c r="E9" s="3028"/>
      <c r="F9" s="3028"/>
      <c r="G9" s="3028"/>
      <c r="H9" s="3028"/>
      <c r="I9" s="3028"/>
      <c r="J9" s="3028"/>
      <c r="K9" s="612"/>
      <c r="L9" s="609"/>
      <c r="M9" s="3031"/>
      <c r="N9" s="3031"/>
      <c r="O9" s="3031"/>
      <c r="P9" s="3031"/>
      <c r="Q9" s="3031"/>
      <c r="R9" s="3031"/>
      <c r="S9" s="3031"/>
      <c r="T9" s="3031"/>
      <c r="U9" s="3031"/>
      <c r="V9" s="3031"/>
      <c r="W9" s="3031"/>
      <c r="X9" s="3031"/>
      <c r="Y9" s="3031"/>
      <c r="Z9" s="3031"/>
      <c r="AA9" s="3031"/>
      <c r="AB9" s="3031"/>
      <c r="AC9" s="3031"/>
      <c r="AD9" s="3031"/>
      <c r="AE9" s="3031"/>
      <c r="AF9" s="3031"/>
      <c r="AG9" s="3031"/>
      <c r="AH9" s="3031"/>
      <c r="AI9" s="3031"/>
      <c r="AJ9" s="3031"/>
      <c r="AK9" s="3031"/>
      <c r="AL9" s="3031"/>
      <c r="AM9" s="3031"/>
      <c r="AN9" s="3031"/>
      <c r="AO9" s="3031"/>
      <c r="AP9" s="3031"/>
      <c r="AQ9" s="3031"/>
      <c r="AR9" s="3031"/>
      <c r="AS9" s="3031"/>
      <c r="AT9" s="3031"/>
      <c r="AU9" s="3031"/>
      <c r="AV9" s="3031"/>
      <c r="AW9" s="3031"/>
      <c r="AX9" s="3031"/>
      <c r="AY9" s="3031"/>
      <c r="AZ9" s="3031"/>
      <c r="BA9" s="3031"/>
      <c r="BB9" s="3031"/>
      <c r="BC9" s="3031"/>
      <c r="BD9" s="3031"/>
      <c r="BE9" s="3031"/>
      <c r="BF9" s="3031"/>
      <c r="BG9" s="3031"/>
      <c r="BH9" s="3031"/>
      <c r="BI9" s="3031"/>
      <c r="BJ9" s="3031"/>
      <c r="BK9" s="3031"/>
      <c r="BL9" s="3031"/>
      <c r="BM9" s="3031"/>
      <c r="BN9" s="3031"/>
      <c r="BO9" s="3031"/>
      <c r="BP9" s="3031"/>
      <c r="BQ9" s="3031"/>
      <c r="BR9" s="3031"/>
      <c r="BS9" s="3031"/>
      <c r="BT9" s="3031"/>
      <c r="BU9" s="3031"/>
      <c r="BV9" s="3031"/>
      <c r="BW9" s="3031"/>
      <c r="BX9" s="3031"/>
      <c r="BY9" s="3031"/>
      <c r="BZ9" s="3031"/>
      <c r="CA9" s="3031"/>
      <c r="CB9" s="3031"/>
      <c r="CC9" s="3031"/>
      <c r="CD9" s="3031"/>
      <c r="CE9" s="3031"/>
      <c r="CF9" s="3031"/>
      <c r="CG9" s="3031"/>
      <c r="CH9" s="3031"/>
      <c r="CI9" s="3031"/>
      <c r="CJ9" s="3031"/>
      <c r="CK9" s="3031"/>
      <c r="CL9" s="3031"/>
      <c r="CM9" s="3031"/>
      <c r="CN9" s="3031"/>
      <c r="CO9" s="3031"/>
      <c r="CP9" s="3031"/>
      <c r="CQ9" s="3031"/>
      <c r="CR9" s="3031"/>
      <c r="CS9" s="3031"/>
      <c r="CT9" s="630"/>
      <c r="CU9" s="588"/>
    </row>
    <row r="10" spans="1:108" ht="17.25" customHeight="1" thickBot="1">
      <c r="A10" s="586"/>
      <c r="B10" s="604"/>
      <c r="C10" s="3029"/>
      <c r="D10" s="3029"/>
      <c r="E10" s="3029"/>
      <c r="F10" s="3029"/>
      <c r="G10" s="3029"/>
      <c r="H10" s="3029"/>
      <c r="I10" s="3029"/>
      <c r="J10" s="3029"/>
      <c r="K10" s="613"/>
      <c r="L10" s="610"/>
      <c r="M10" s="3032"/>
      <c r="N10" s="3032"/>
      <c r="O10" s="3032"/>
      <c r="P10" s="3032"/>
      <c r="Q10" s="3032"/>
      <c r="R10" s="3032"/>
      <c r="S10" s="3032"/>
      <c r="T10" s="3032"/>
      <c r="U10" s="3032"/>
      <c r="V10" s="3032"/>
      <c r="W10" s="3032"/>
      <c r="X10" s="3032"/>
      <c r="Y10" s="3032"/>
      <c r="Z10" s="3032"/>
      <c r="AA10" s="3032"/>
      <c r="AB10" s="3032"/>
      <c r="AC10" s="3032"/>
      <c r="AD10" s="3032"/>
      <c r="AE10" s="3032"/>
      <c r="AF10" s="3032"/>
      <c r="AG10" s="3032"/>
      <c r="AH10" s="3032"/>
      <c r="AI10" s="3032"/>
      <c r="AJ10" s="3032"/>
      <c r="AK10" s="3032"/>
      <c r="AL10" s="3032"/>
      <c r="AM10" s="3032"/>
      <c r="AN10" s="3032"/>
      <c r="AO10" s="3032"/>
      <c r="AP10" s="3032"/>
      <c r="AQ10" s="3032"/>
      <c r="AR10" s="3032"/>
      <c r="AS10" s="3032"/>
      <c r="AT10" s="3032"/>
      <c r="AU10" s="3032"/>
      <c r="AV10" s="3032"/>
      <c r="AW10" s="3032"/>
      <c r="AX10" s="3032"/>
      <c r="AY10" s="3032"/>
      <c r="AZ10" s="3032"/>
      <c r="BA10" s="3032"/>
      <c r="BB10" s="3032"/>
      <c r="BC10" s="3032"/>
      <c r="BD10" s="3032"/>
      <c r="BE10" s="3032"/>
      <c r="BF10" s="3032"/>
      <c r="BG10" s="3032"/>
      <c r="BH10" s="3032"/>
      <c r="BI10" s="3032"/>
      <c r="BJ10" s="3032"/>
      <c r="BK10" s="3032"/>
      <c r="BL10" s="3032"/>
      <c r="BM10" s="3032"/>
      <c r="BN10" s="3032"/>
      <c r="BO10" s="3032"/>
      <c r="BP10" s="3032"/>
      <c r="BQ10" s="3032"/>
      <c r="BR10" s="3032"/>
      <c r="BS10" s="3032"/>
      <c r="BT10" s="3032"/>
      <c r="BU10" s="3032"/>
      <c r="BV10" s="3032"/>
      <c r="BW10" s="3032"/>
      <c r="BX10" s="3032"/>
      <c r="BY10" s="3032"/>
      <c r="BZ10" s="3032"/>
      <c r="CA10" s="3032"/>
      <c r="CB10" s="3032"/>
      <c r="CC10" s="3032"/>
      <c r="CD10" s="3032"/>
      <c r="CE10" s="3032"/>
      <c r="CF10" s="3032"/>
      <c r="CG10" s="3032"/>
      <c r="CH10" s="3032"/>
      <c r="CI10" s="3032"/>
      <c r="CJ10" s="3032"/>
      <c r="CK10" s="3032"/>
      <c r="CL10" s="3032"/>
      <c r="CM10" s="3032"/>
      <c r="CN10" s="3032"/>
      <c r="CO10" s="3032"/>
      <c r="CP10" s="3032"/>
      <c r="CQ10" s="3032"/>
      <c r="CR10" s="3032"/>
      <c r="CS10" s="3032"/>
      <c r="CT10" s="631"/>
      <c r="CU10" s="588"/>
    </row>
    <row r="11" spans="1:108" s="585" customFormat="1" ht="17.25" customHeight="1">
      <c r="A11" s="586"/>
      <c r="B11" s="623"/>
      <c r="C11" s="624"/>
      <c r="D11" s="3051" t="s">
        <v>1828</v>
      </c>
      <c r="E11" s="3051"/>
      <c r="F11" s="3051"/>
      <c r="G11" s="3051"/>
      <c r="H11" s="3051"/>
      <c r="I11" s="3051"/>
      <c r="J11" s="3051"/>
      <c r="K11" s="3051"/>
      <c r="L11" s="3051"/>
      <c r="M11" s="3051"/>
      <c r="N11" s="3051"/>
      <c r="O11" s="3051"/>
      <c r="P11" s="3051"/>
      <c r="Q11" s="3051"/>
      <c r="R11" s="3051"/>
      <c r="S11" s="3051"/>
      <c r="T11" s="3051"/>
      <c r="U11" s="3051"/>
      <c r="V11" s="3051"/>
      <c r="W11" s="3051"/>
      <c r="X11" s="3051"/>
      <c r="Y11" s="3051"/>
      <c r="Z11" s="3051"/>
      <c r="AA11" s="3051"/>
      <c r="AB11" s="3051"/>
      <c r="AC11" s="3051"/>
      <c r="AD11" s="3051"/>
      <c r="AE11" s="3051"/>
      <c r="AF11" s="3051"/>
      <c r="AG11" s="3051"/>
      <c r="AH11" s="3051"/>
      <c r="AI11" s="3051"/>
      <c r="AJ11" s="3051"/>
      <c r="AK11" s="3051"/>
      <c r="AL11" s="3051"/>
      <c r="AM11" s="3051"/>
      <c r="AN11" s="3051"/>
      <c r="AO11" s="3051"/>
      <c r="AP11" s="3051"/>
      <c r="AQ11" s="3051"/>
      <c r="AR11" s="3051"/>
      <c r="AS11" s="3051"/>
      <c r="AT11" s="3051"/>
      <c r="AU11" s="3051"/>
      <c r="AV11" s="3051"/>
      <c r="AW11" s="3051"/>
      <c r="AX11" s="3051"/>
      <c r="AY11" s="624"/>
      <c r="AZ11" s="627"/>
      <c r="BA11" s="3044" t="s">
        <v>2316</v>
      </c>
      <c r="BB11" s="3045"/>
      <c r="BC11" s="3045"/>
      <c r="BD11" s="3045"/>
      <c r="BE11" s="3045"/>
      <c r="BF11" s="3045" t="s">
        <v>589</v>
      </c>
      <c r="BG11" s="3045"/>
      <c r="BH11" s="3045"/>
      <c r="BI11" s="3045"/>
      <c r="BJ11" s="3045" t="s">
        <v>1419</v>
      </c>
      <c r="BK11" s="3045"/>
      <c r="BL11" s="3045"/>
      <c r="BM11" s="3045"/>
      <c r="BN11" s="3045" t="s">
        <v>1418</v>
      </c>
      <c r="BO11" s="3048"/>
      <c r="BP11" s="3050" t="s">
        <v>2512</v>
      </c>
      <c r="BQ11" s="3051"/>
      <c r="BR11" s="3051"/>
      <c r="BS11" s="3051"/>
      <c r="BT11" s="3051"/>
      <c r="BU11" s="3051"/>
      <c r="BV11" s="3051"/>
      <c r="BW11" s="3051"/>
      <c r="BX11" s="3051"/>
      <c r="BY11" s="3051"/>
      <c r="BZ11" s="3051"/>
      <c r="CA11" s="3051"/>
      <c r="CB11" s="3051"/>
      <c r="CC11" s="3051"/>
      <c r="CD11" s="3051"/>
      <c r="CE11" s="3051"/>
      <c r="CF11" s="3051"/>
      <c r="CG11" s="3051"/>
      <c r="CH11" s="3051"/>
      <c r="CI11" s="3051"/>
      <c r="CJ11" s="3051"/>
      <c r="CK11" s="3051"/>
      <c r="CL11" s="3051"/>
      <c r="CM11" s="3051"/>
      <c r="CN11" s="3051"/>
      <c r="CO11" s="3051"/>
      <c r="CP11" s="3051"/>
      <c r="CQ11" s="3051"/>
      <c r="CR11" s="3051"/>
      <c r="CS11" s="3051"/>
      <c r="CT11" s="3052"/>
      <c r="CU11" s="588"/>
    </row>
    <row r="12" spans="1:108" s="585" customFormat="1" ht="17.25" customHeight="1" thickBot="1">
      <c r="A12" s="586"/>
      <c r="B12" s="619"/>
      <c r="C12" s="620"/>
      <c r="D12" s="3059"/>
      <c r="E12" s="3059"/>
      <c r="F12" s="3059"/>
      <c r="G12" s="3059"/>
      <c r="H12" s="3059"/>
      <c r="I12" s="3059"/>
      <c r="J12" s="3059"/>
      <c r="K12" s="3059"/>
      <c r="L12" s="3059"/>
      <c r="M12" s="3059"/>
      <c r="N12" s="3059"/>
      <c r="O12" s="3059"/>
      <c r="P12" s="3059"/>
      <c r="Q12" s="3059"/>
      <c r="R12" s="3059"/>
      <c r="S12" s="3059"/>
      <c r="T12" s="3059"/>
      <c r="U12" s="3059"/>
      <c r="V12" s="3059"/>
      <c r="W12" s="3059"/>
      <c r="X12" s="3059"/>
      <c r="Y12" s="3059"/>
      <c r="Z12" s="3059"/>
      <c r="AA12" s="3059"/>
      <c r="AB12" s="3059"/>
      <c r="AC12" s="3059"/>
      <c r="AD12" s="3059"/>
      <c r="AE12" s="3059"/>
      <c r="AF12" s="3059"/>
      <c r="AG12" s="3059"/>
      <c r="AH12" s="3059"/>
      <c r="AI12" s="3059"/>
      <c r="AJ12" s="3059"/>
      <c r="AK12" s="3059"/>
      <c r="AL12" s="3059"/>
      <c r="AM12" s="3059"/>
      <c r="AN12" s="3059"/>
      <c r="AO12" s="3059"/>
      <c r="AP12" s="3059"/>
      <c r="AQ12" s="3059"/>
      <c r="AR12" s="3059"/>
      <c r="AS12" s="3059"/>
      <c r="AT12" s="3059"/>
      <c r="AU12" s="3059"/>
      <c r="AV12" s="3059"/>
      <c r="AW12" s="3059"/>
      <c r="AX12" s="3059"/>
      <c r="AY12" s="620"/>
      <c r="AZ12" s="622"/>
      <c r="BA12" s="3060"/>
      <c r="BB12" s="3061"/>
      <c r="BC12" s="3061"/>
      <c r="BD12" s="3061"/>
      <c r="BE12" s="3061"/>
      <c r="BF12" s="3061"/>
      <c r="BG12" s="3061"/>
      <c r="BH12" s="3061"/>
      <c r="BI12" s="3061"/>
      <c r="BJ12" s="3061"/>
      <c r="BK12" s="3061"/>
      <c r="BL12" s="3061"/>
      <c r="BM12" s="3061"/>
      <c r="BN12" s="3061"/>
      <c r="BO12" s="3062"/>
      <c r="BP12" s="3053"/>
      <c r="BQ12" s="3054"/>
      <c r="BR12" s="3054"/>
      <c r="BS12" s="3054"/>
      <c r="BT12" s="3054"/>
      <c r="BU12" s="3054"/>
      <c r="BV12" s="3054"/>
      <c r="BW12" s="3054"/>
      <c r="BX12" s="3054"/>
      <c r="BY12" s="3054"/>
      <c r="BZ12" s="3054"/>
      <c r="CA12" s="3054"/>
      <c r="CB12" s="3054"/>
      <c r="CC12" s="3054"/>
      <c r="CD12" s="3054"/>
      <c r="CE12" s="3054"/>
      <c r="CF12" s="3054"/>
      <c r="CG12" s="3054"/>
      <c r="CH12" s="3054"/>
      <c r="CI12" s="3054"/>
      <c r="CJ12" s="3054"/>
      <c r="CK12" s="3054"/>
      <c r="CL12" s="3054"/>
      <c r="CM12" s="3054"/>
      <c r="CN12" s="3054"/>
      <c r="CO12" s="3054"/>
      <c r="CP12" s="3054"/>
      <c r="CQ12" s="3054"/>
      <c r="CR12" s="3054"/>
      <c r="CS12" s="3054"/>
      <c r="CT12" s="3055"/>
      <c r="CU12" s="588"/>
    </row>
    <row r="13" spans="1:108" s="585" customFormat="1" ht="17.25" customHeight="1">
      <c r="A13" s="586"/>
      <c r="B13" s="623"/>
      <c r="C13" s="624"/>
      <c r="D13" s="3051" t="s">
        <v>1829</v>
      </c>
      <c r="E13" s="3051"/>
      <c r="F13" s="3051"/>
      <c r="G13" s="3051"/>
      <c r="H13" s="3051"/>
      <c r="I13" s="3051"/>
      <c r="J13" s="3051"/>
      <c r="K13" s="3051"/>
      <c r="L13" s="3051"/>
      <c r="M13" s="3051"/>
      <c r="N13" s="3051"/>
      <c r="O13" s="3051"/>
      <c r="P13" s="3051"/>
      <c r="Q13" s="3051"/>
      <c r="R13" s="3051"/>
      <c r="S13" s="3051"/>
      <c r="T13" s="3051"/>
      <c r="U13" s="3051"/>
      <c r="V13" s="3051"/>
      <c r="W13" s="3051"/>
      <c r="X13" s="3051"/>
      <c r="Y13" s="3051"/>
      <c r="Z13" s="3051"/>
      <c r="AA13" s="3051"/>
      <c r="AB13" s="3051"/>
      <c r="AC13" s="3051"/>
      <c r="AD13" s="3051"/>
      <c r="AE13" s="3051"/>
      <c r="AF13" s="3051"/>
      <c r="AG13" s="3051"/>
      <c r="AH13" s="3051"/>
      <c r="AI13" s="3051"/>
      <c r="AJ13" s="3051"/>
      <c r="AK13" s="3051"/>
      <c r="AL13" s="3051"/>
      <c r="AM13" s="3051"/>
      <c r="AN13" s="3051"/>
      <c r="AO13" s="3051"/>
      <c r="AP13" s="3051"/>
      <c r="AQ13" s="3051"/>
      <c r="AR13" s="3051"/>
      <c r="AS13" s="3051"/>
      <c r="AT13" s="3051"/>
      <c r="AU13" s="3051"/>
      <c r="AV13" s="3051"/>
      <c r="AW13" s="3051"/>
      <c r="AX13" s="3051"/>
      <c r="AY13" s="624"/>
      <c r="AZ13" s="627"/>
      <c r="BA13" s="3064" t="s">
        <v>2316</v>
      </c>
      <c r="BB13" s="3065"/>
      <c r="BC13" s="3065"/>
      <c r="BD13" s="3065"/>
      <c r="BE13" s="3065"/>
      <c r="BF13" s="3065" t="s">
        <v>589</v>
      </c>
      <c r="BG13" s="3065"/>
      <c r="BH13" s="3065"/>
      <c r="BI13" s="3065"/>
      <c r="BJ13" s="3065" t="s">
        <v>1419</v>
      </c>
      <c r="BK13" s="3065"/>
      <c r="BL13" s="3065"/>
      <c r="BM13" s="3065"/>
      <c r="BN13" s="3065" t="s">
        <v>1418</v>
      </c>
      <c r="BO13" s="3066"/>
      <c r="BP13" s="602" t="s">
        <v>1843</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059"/>
      <c r="E14" s="3059"/>
      <c r="F14" s="3059"/>
      <c r="G14" s="3059"/>
      <c r="H14" s="3059"/>
      <c r="I14" s="3059"/>
      <c r="J14" s="3059"/>
      <c r="K14" s="3059"/>
      <c r="L14" s="3059"/>
      <c r="M14" s="3059"/>
      <c r="N14" s="3059"/>
      <c r="O14" s="3059"/>
      <c r="P14" s="3059"/>
      <c r="Q14" s="3059"/>
      <c r="R14" s="3059"/>
      <c r="S14" s="3059"/>
      <c r="T14" s="3059"/>
      <c r="U14" s="3059"/>
      <c r="V14" s="3059"/>
      <c r="W14" s="3059"/>
      <c r="X14" s="3059"/>
      <c r="Y14" s="3059"/>
      <c r="Z14" s="3059"/>
      <c r="AA14" s="3059"/>
      <c r="AB14" s="3059"/>
      <c r="AC14" s="3059"/>
      <c r="AD14" s="3059"/>
      <c r="AE14" s="3059"/>
      <c r="AF14" s="3059"/>
      <c r="AG14" s="3059"/>
      <c r="AH14" s="3059"/>
      <c r="AI14" s="3059"/>
      <c r="AJ14" s="3059"/>
      <c r="AK14" s="3059"/>
      <c r="AL14" s="3059"/>
      <c r="AM14" s="3059"/>
      <c r="AN14" s="3059"/>
      <c r="AO14" s="3059"/>
      <c r="AP14" s="3059"/>
      <c r="AQ14" s="3059"/>
      <c r="AR14" s="3059"/>
      <c r="AS14" s="3059"/>
      <c r="AT14" s="3059"/>
      <c r="AU14" s="3059"/>
      <c r="AV14" s="3059"/>
      <c r="AW14" s="3059"/>
      <c r="AX14" s="3059"/>
      <c r="AY14" s="620"/>
      <c r="AZ14" s="622"/>
      <c r="BA14" s="3060"/>
      <c r="BB14" s="3061"/>
      <c r="BC14" s="3061"/>
      <c r="BD14" s="3061"/>
      <c r="BE14" s="3061"/>
      <c r="BF14" s="3061"/>
      <c r="BG14" s="3061"/>
      <c r="BH14" s="3061"/>
      <c r="BI14" s="3061"/>
      <c r="BJ14" s="3061"/>
      <c r="BK14" s="3061"/>
      <c r="BL14" s="3061"/>
      <c r="BM14" s="3061"/>
      <c r="BN14" s="3061"/>
      <c r="BO14" s="3062"/>
      <c r="BP14" s="602"/>
      <c r="BQ14" s="3078">
        <f>一括入力シート!B44</f>
        <v>0</v>
      </c>
      <c r="BR14" s="3078"/>
      <c r="BS14" s="3078"/>
      <c r="BT14" s="3078"/>
      <c r="BU14" s="3078"/>
      <c r="BV14" s="3078"/>
      <c r="BW14" s="3078"/>
      <c r="BX14" s="3078"/>
      <c r="BY14" s="3078"/>
      <c r="BZ14" s="3078"/>
      <c r="CA14" s="3078"/>
      <c r="CB14" s="3078"/>
      <c r="CC14" s="3078"/>
      <c r="CD14" s="3078"/>
      <c r="CE14" s="3078"/>
      <c r="CF14" s="3078"/>
      <c r="CG14" s="3078"/>
      <c r="CH14" s="3078"/>
      <c r="CI14" s="3078"/>
      <c r="CJ14" s="3078"/>
      <c r="CK14" s="3078"/>
      <c r="CL14" s="3078"/>
      <c r="CM14" s="3078"/>
      <c r="CN14" s="3078"/>
      <c r="CO14" s="3078"/>
      <c r="CP14" s="3078"/>
      <c r="CQ14" s="3078"/>
      <c r="CR14" s="3078"/>
      <c r="CS14" s="3078"/>
      <c r="CT14" s="603"/>
      <c r="CU14" s="588"/>
    </row>
    <row r="15" spans="1:108" s="585" customFormat="1" ht="17.25" customHeight="1">
      <c r="A15" s="586"/>
      <c r="B15" s="623"/>
      <c r="C15" s="624"/>
      <c r="D15" s="624"/>
      <c r="E15" s="624"/>
      <c r="F15" s="624"/>
      <c r="G15" s="624"/>
      <c r="H15" s="624"/>
      <c r="I15" s="3069" t="s">
        <v>1830</v>
      </c>
      <c r="J15" s="3069"/>
      <c r="K15" s="3069"/>
      <c r="L15" s="3069"/>
      <c r="M15" s="3069"/>
      <c r="N15" s="3069"/>
      <c r="O15" s="3069"/>
      <c r="P15" s="3069"/>
      <c r="Q15" s="3069"/>
      <c r="R15" s="3069"/>
      <c r="S15" s="3069"/>
      <c r="T15" s="3069"/>
      <c r="U15" s="3069"/>
      <c r="V15" s="3069"/>
      <c r="W15" s="3069"/>
      <c r="X15" s="3069"/>
      <c r="Y15" s="624"/>
      <c r="Z15" s="624"/>
      <c r="AA15" s="624"/>
      <c r="AB15" s="624"/>
      <c r="AC15" s="624"/>
      <c r="AD15" s="624"/>
      <c r="AE15" s="627"/>
      <c r="AF15" s="3064" t="s">
        <v>2316</v>
      </c>
      <c r="AG15" s="3065"/>
      <c r="AH15" s="3065"/>
      <c r="AI15" s="3065"/>
      <c r="AJ15" s="3065"/>
      <c r="AK15" s="3065" t="s">
        <v>589</v>
      </c>
      <c r="AL15" s="3065"/>
      <c r="AM15" s="3065"/>
      <c r="AN15" s="3065"/>
      <c r="AO15" s="3065" t="s">
        <v>1419</v>
      </c>
      <c r="AP15" s="3065"/>
      <c r="AQ15" s="3065"/>
      <c r="AR15" s="3065"/>
      <c r="AS15" s="3065" t="s">
        <v>1418</v>
      </c>
      <c r="AT15" s="3065"/>
      <c r="AU15" s="3065" t="s">
        <v>1827</v>
      </c>
      <c r="AV15" s="3065"/>
      <c r="AW15" s="3065"/>
      <c r="AX15" s="3065"/>
      <c r="AY15" s="3065"/>
      <c r="AZ15" s="3065"/>
      <c r="BA15" s="3065" t="s">
        <v>2316</v>
      </c>
      <c r="BB15" s="3065"/>
      <c r="BC15" s="3065"/>
      <c r="BD15" s="3065"/>
      <c r="BE15" s="3065"/>
      <c r="BF15" s="3065" t="s">
        <v>589</v>
      </c>
      <c r="BG15" s="3065"/>
      <c r="BH15" s="3065"/>
      <c r="BI15" s="3065"/>
      <c r="BJ15" s="3065" t="s">
        <v>1419</v>
      </c>
      <c r="BK15" s="3065"/>
      <c r="BL15" s="3065"/>
      <c r="BM15" s="3065"/>
      <c r="BN15" s="3065" t="s">
        <v>1418</v>
      </c>
      <c r="BO15" s="3066"/>
      <c r="BP15" s="602"/>
      <c r="BQ15" s="3078"/>
      <c r="BR15" s="3078"/>
      <c r="BS15" s="3078"/>
      <c r="BT15" s="3078"/>
      <c r="BU15" s="3078"/>
      <c r="BV15" s="3078"/>
      <c r="BW15" s="3078"/>
      <c r="BX15" s="3078"/>
      <c r="BY15" s="3078"/>
      <c r="BZ15" s="3078"/>
      <c r="CA15" s="3078"/>
      <c r="CB15" s="3078"/>
      <c r="CC15" s="3078"/>
      <c r="CD15" s="3078"/>
      <c r="CE15" s="3078"/>
      <c r="CF15" s="3078"/>
      <c r="CG15" s="3078"/>
      <c r="CH15" s="3078"/>
      <c r="CI15" s="3078"/>
      <c r="CJ15" s="3078"/>
      <c r="CK15" s="3078"/>
      <c r="CL15" s="3078"/>
      <c r="CM15" s="3078"/>
      <c r="CN15" s="3078"/>
      <c r="CO15" s="3078"/>
      <c r="CP15" s="3078"/>
      <c r="CQ15" s="3078"/>
      <c r="CR15" s="3078"/>
      <c r="CS15" s="3078"/>
      <c r="CT15" s="603"/>
      <c r="CU15" s="588"/>
    </row>
    <row r="16" spans="1:108" s="585" customFormat="1" ht="17.25" customHeight="1" thickBot="1">
      <c r="A16" s="586"/>
      <c r="B16" s="619"/>
      <c r="C16" s="620"/>
      <c r="D16" s="620"/>
      <c r="E16" s="620"/>
      <c r="F16" s="620"/>
      <c r="G16" s="620"/>
      <c r="H16" s="620"/>
      <c r="I16" s="3072"/>
      <c r="J16" s="3072"/>
      <c r="K16" s="3072"/>
      <c r="L16" s="3072"/>
      <c r="M16" s="3072"/>
      <c r="N16" s="3072"/>
      <c r="O16" s="3072"/>
      <c r="P16" s="3072"/>
      <c r="Q16" s="3072"/>
      <c r="R16" s="3072"/>
      <c r="S16" s="3072"/>
      <c r="T16" s="3072"/>
      <c r="U16" s="3072"/>
      <c r="V16" s="3072"/>
      <c r="W16" s="3072"/>
      <c r="X16" s="3072"/>
      <c r="Y16" s="620"/>
      <c r="Z16" s="620"/>
      <c r="AA16" s="620"/>
      <c r="AB16" s="620"/>
      <c r="AC16" s="620"/>
      <c r="AD16" s="620"/>
      <c r="AE16" s="622"/>
      <c r="AF16" s="3060"/>
      <c r="AG16" s="3061"/>
      <c r="AH16" s="3061"/>
      <c r="AI16" s="3061"/>
      <c r="AJ16" s="3061"/>
      <c r="AK16" s="3061"/>
      <c r="AL16" s="3061"/>
      <c r="AM16" s="3061"/>
      <c r="AN16" s="3061"/>
      <c r="AO16" s="3061"/>
      <c r="AP16" s="3061"/>
      <c r="AQ16" s="3061"/>
      <c r="AR16" s="3061"/>
      <c r="AS16" s="3061"/>
      <c r="AT16" s="3061"/>
      <c r="AU16" s="3061"/>
      <c r="AV16" s="3061"/>
      <c r="AW16" s="3061"/>
      <c r="AX16" s="3061"/>
      <c r="AY16" s="3061"/>
      <c r="AZ16" s="3061"/>
      <c r="BA16" s="3061"/>
      <c r="BB16" s="3061"/>
      <c r="BC16" s="3061"/>
      <c r="BD16" s="3061"/>
      <c r="BE16" s="3061"/>
      <c r="BF16" s="3061"/>
      <c r="BG16" s="3061"/>
      <c r="BH16" s="3061"/>
      <c r="BI16" s="3061"/>
      <c r="BJ16" s="3061"/>
      <c r="BK16" s="3061"/>
      <c r="BL16" s="3061"/>
      <c r="BM16" s="3061"/>
      <c r="BN16" s="3061"/>
      <c r="BO16" s="3062"/>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068" t="s">
        <v>2505</v>
      </c>
      <c r="C17" s="3069"/>
      <c r="D17" s="3069"/>
      <c r="E17" s="3069"/>
      <c r="F17" s="3069"/>
      <c r="G17" s="3069"/>
      <c r="H17" s="3069"/>
      <c r="I17" s="3069"/>
      <c r="J17" s="3069"/>
      <c r="K17" s="3069"/>
      <c r="L17" s="3069"/>
      <c r="M17" s="3069"/>
      <c r="N17" s="3069"/>
      <c r="O17" s="3069"/>
      <c r="P17" s="3069"/>
      <c r="Q17" s="3069"/>
      <c r="R17" s="3069"/>
      <c r="S17" s="3069"/>
      <c r="T17" s="3069"/>
      <c r="U17" s="3069"/>
      <c r="V17" s="3069"/>
      <c r="W17" s="3069"/>
      <c r="X17" s="3069"/>
      <c r="Y17" s="3069"/>
      <c r="Z17" s="3069"/>
      <c r="AA17" s="3069"/>
      <c r="AB17" s="3069"/>
      <c r="AC17" s="3069"/>
      <c r="AD17" s="3069"/>
      <c r="AE17" s="3070"/>
      <c r="AF17" s="3064" t="s">
        <v>2316</v>
      </c>
      <c r="AG17" s="3065"/>
      <c r="AH17" s="3065"/>
      <c r="AI17" s="3065"/>
      <c r="AJ17" s="3065"/>
      <c r="AK17" s="3065" t="s">
        <v>589</v>
      </c>
      <c r="AL17" s="3065"/>
      <c r="AM17" s="3065"/>
      <c r="AN17" s="3065"/>
      <c r="AO17" s="3065" t="s">
        <v>1419</v>
      </c>
      <c r="AP17" s="3065"/>
      <c r="AQ17" s="3065"/>
      <c r="AR17" s="3065"/>
      <c r="AS17" s="3065" t="s">
        <v>1418</v>
      </c>
      <c r="AT17" s="3065"/>
      <c r="AU17" s="3065" t="s">
        <v>1827</v>
      </c>
      <c r="AV17" s="3065"/>
      <c r="AW17" s="3065"/>
      <c r="AX17" s="3065"/>
      <c r="AY17" s="3065"/>
      <c r="AZ17" s="3065"/>
      <c r="BA17" s="3065" t="s">
        <v>2316</v>
      </c>
      <c r="BB17" s="3065"/>
      <c r="BC17" s="3065"/>
      <c r="BD17" s="3065"/>
      <c r="BE17" s="3065"/>
      <c r="BF17" s="3065" t="s">
        <v>589</v>
      </c>
      <c r="BG17" s="3065"/>
      <c r="BH17" s="3065"/>
      <c r="BI17" s="3065"/>
      <c r="BJ17" s="3065" t="s">
        <v>1419</v>
      </c>
      <c r="BK17" s="3065"/>
      <c r="BL17" s="3065"/>
      <c r="BM17" s="3065"/>
      <c r="BN17" s="3065" t="s">
        <v>1418</v>
      </c>
      <c r="BO17" s="3066"/>
      <c r="BP17" s="602"/>
      <c r="BQ17" s="3079">
        <f>一括入力シート!B45</f>
        <v>0</v>
      </c>
      <c r="BR17" s="3079"/>
      <c r="BS17" s="3079"/>
      <c r="BT17" s="3079"/>
      <c r="BU17" s="3079"/>
      <c r="BV17" s="3079"/>
      <c r="BW17" s="3079"/>
      <c r="BX17" s="3079"/>
      <c r="BY17" s="3079"/>
      <c r="BZ17" s="3079"/>
      <c r="CA17" s="3079"/>
      <c r="CB17" s="3079"/>
      <c r="CC17" s="3079"/>
      <c r="CD17" s="3079"/>
      <c r="CE17" s="3079"/>
      <c r="CF17" s="3079"/>
      <c r="CG17" s="3079"/>
      <c r="CH17" s="3079"/>
      <c r="CI17" s="3079"/>
      <c r="CJ17" s="3079"/>
      <c r="CK17" s="3079"/>
      <c r="CL17" s="3079"/>
      <c r="CM17" s="3079"/>
      <c r="CN17" s="3079"/>
      <c r="CO17" s="3079"/>
      <c r="CP17" s="3079"/>
      <c r="CQ17" s="3079"/>
      <c r="CR17" s="3079"/>
      <c r="CS17" s="3079"/>
      <c r="CT17" s="603"/>
      <c r="CU17" s="588"/>
    </row>
    <row r="18" spans="1:100" s="585" customFormat="1" ht="17.25" customHeight="1" thickBot="1">
      <c r="A18" s="586"/>
      <c r="B18" s="3071"/>
      <c r="C18" s="3072"/>
      <c r="D18" s="3072"/>
      <c r="E18" s="3072"/>
      <c r="F18" s="3072"/>
      <c r="G18" s="3072"/>
      <c r="H18" s="3072"/>
      <c r="I18" s="3072"/>
      <c r="J18" s="3072"/>
      <c r="K18" s="3072"/>
      <c r="L18" s="3072"/>
      <c r="M18" s="3072"/>
      <c r="N18" s="3072"/>
      <c r="O18" s="3072"/>
      <c r="P18" s="3072"/>
      <c r="Q18" s="3072"/>
      <c r="R18" s="3072"/>
      <c r="S18" s="3072"/>
      <c r="T18" s="3072"/>
      <c r="U18" s="3072"/>
      <c r="V18" s="3072"/>
      <c r="W18" s="3072"/>
      <c r="X18" s="3072"/>
      <c r="Y18" s="3072"/>
      <c r="Z18" s="3072"/>
      <c r="AA18" s="3072"/>
      <c r="AB18" s="3072"/>
      <c r="AC18" s="3072"/>
      <c r="AD18" s="3072"/>
      <c r="AE18" s="3073"/>
      <c r="AF18" s="3060"/>
      <c r="AG18" s="3061"/>
      <c r="AH18" s="3061"/>
      <c r="AI18" s="3061"/>
      <c r="AJ18" s="3061"/>
      <c r="AK18" s="3061"/>
      <c r="AL18" s="3061"/>
      <c r="AM18" s="3061"/>
      <c r="AN18" s="3061"/>
      <c r="AO18" s="3061"/>
      <c r="AP18" s="3061"/>
      <c r="AQ18" s="3061"/>
      <c r="AR18" s="3061"/>
      <c r="AS18" s="3061"/>
      <c r="AT18" s="3061"/>
      <c r="AU18" s="3061"/>
      <c r="AV18" s="3061"/>
      <c r="AW18" s="3061"/>
      <c r="AX18" s="3061"/>
      <c r="AY18" s="3061"/>
      <c r="AZ18" s="3061"/>
      <c r="BA18" s="3061"/>
      <c r="BB18" s="3061"/>
      <c r="BC18" s="3061"/>
      <c r="BD18" s="3061"/>
      <c r="BE18" s="3061"/>
      <c r="BF18" s="3061"/>
      <c r="BG18" s="3061"/>
      <c r="BH18" s="3061"/>
      <c r="BI18" s="3061"/>
      <c r="BJ18" s="3061"/>
      <c r="BK18" s="3061"/>
      <c r="BL18" s="3061"/>
      <c r="BM18" s="3061"/>
      <c r="BN18" s="3061"/>
      <c r="BO18" s="3062"/>
      <c r="BP18" s="602"/>
      <c r="BQ18" s="3079"/>
      <c r="BR18" s="3079"/>
      <c r="BS18" s="3079"/>
      <c r="BT18" s="3079"/>
      <c r="BU18" s="3079"/>
      <c r="BV18" s="3079"/>
      <c r="BW18" s="3079"/>
      <c r="BX18" s="3079"/>
      <c r="BY18" s="3079"/>
      <c r="BZ18" s="3079"/>
      <c r="CA18" s="3079"/>
      <c r="CB18" s="3079"/>
      <c r="CC18" s="3079"/>
      <c r="CD18" s="3079"/>
      <c r="CE18" s="3079"/>
      <c r="CF18" s="3079"/>
      <c r="CG18" s="3079"/>
      <c r="CH18" s="3079"/>
      <c r="CI18" s="3079"/>
      <c r="CJ18" s="3079"/>
      <c r="CK18" s="3079"/>
      <c r="CL18" s="3079"/>
      <c r="CM18" s="3079"/>
      <c r="CN18" s="3079"/>
      <c r="CO18" s="3079"/>
      <c r="CP18" s="3079"/>
      <c r="CQ18" s="3079"/>
      <c r="CR18" s="3079"/>
      <c r="CS18" s="3079"/>
      <c r="CT18" s="603"/>
      <c r="CU18" s="588"/>
    </row>
    <row r="19" spans="1:100" s="585" customFormat="1" ht="17.25" customHeight="1">
      <c r="A19" s="586"/>
      <c r="B19" s="623"/>
      <c r="C19" s="624"/>
      <c r="D19" s="3051" t="s">
        <v>1831</v>
      </c>
      <c r="E19" s="3051"/>
      <c r="F19" s="3051"/>
      <c r="G19" s="3051"/>
      <c r="H19" s="3051"/>
      <c r="I19" s="3051"/>
      <c r="J19" s="3051"/>
      <c r="K19" s="3051"/>
      <c r="L19" s="3051"/>
      <c r="M19" s="3051"/>
      <c r="N19" s="3051"/>
      <c r="O19" s="3051"/>
      <c r="P19" s="3051"/>
      <c r="Q19" s="3051"/>
      <c r="R19" s="3051"/>
      <c r="S19" s="3051"/>
      <c r="T19" s="3051"/>
      <c r="U19" s="3051"/>
      <c r="V19" s="3051"/>
      <c r="W19" s="3051"/>
      <c r="X19" s="3051"/>
      <c r="Y19" s="3051"/>
      <c r="Z19" s="3051"/>
      <c r="AA19" s="3051"/>
      <c r="AB19" s="3051"/>
      <c r="AC19" s="3051"/>
      <c r="AD19" s="3051"/>
      <c r="AE19" s="3051"/>
      <c r="AF19" s="3051"/>
      <c r="AG19" s="3051"/>
      <c r="AH19" s="3051"/>
      <c r="AI19" s="3051"/>
      <c r="AJ19" s="3051"/>
      <c r="AK19" s="3051"/>
      <c r="AL19" s="3051"/>
      <c r="AM19" s="3051"/>
      <c r="AN19" s="3051"/>
      <c r="AO19" s="3051"/>
      <c r="AP19" s="3051"/>
      <c r="AQ19" s="3051"/>
      <c r="AR19" s="3051"/>
      <c r="AS19" s="3051"/>
      <c r="AT19" s="3051"/>
      <c r="AU19" s="3051"/>
      <c r="AV19" s="3051"/>
      <c r="AW19" s="3051"/>
      <c r="AX19" s="3051"/>
      <c r="AY19" s="3051"/>
      <c r="AZ19" s="3051"/>
      <c r="BA19" s="3051"/>
      <c r="BB19" s="3051"/>
      <c r="BC19" s="3051"/>
      <c r="BD19" s="3051"/>
      <c r="BE19" s="3051"/>
      <c r="BF19" s="3051"/>
      <c r="BG19" s="3051"/>
      <c r="BH19" s="3051"/>
      <c r="BI19" s="3051"/>
      <c r="BJ19" s="3051"/>
      <c r="BK19" s="3051"/>
      <c r="BL19" s="3051"/>
      <c r="BM19" s="3051"/>
      <c r="BN19" s="624"/>
      <c r="BO19" s="1141"/>
      <c r="BP19" s="602"/>
      <c r="BQ19" s="3086">
        <f>一括入力シート!B46</f>
        <v>0</v>
      </c>
      <c r="BR19" s="3086"/>
      <c r="BS19" s="3086"/>
      <c r="BT19" s="3086"/>
      <c r="BU19" s="3086"/>
      <c r="BV19" s="3086"/>
      <c r="BW19" s="3086"/>
      <c r="BX19" s="3086"/>
      <c r="BY19" s="3086"/>
      <c r="BZ19" s="3086"/>
      <c r="CA19" s="3086"/>
      <c r="CB19" s="3086"/>
      <c r="CC19" s="3086"/>
      <c r="CD19" s="3086"/>
      <c r="CE19" s="3086"/>
      <c r="CF19" s="3086"/>
      <c r="CG19" s="3086"/>
      <c r="CH19" s="3086"/>
      <c r="CI19" s="3086"/>
      <c r="CJ19" s="3086"/>
      <c r="CK19" s="3086"/>
      <c r="CL19" s="3086"/>
      <c r="CM19" s="3086"/>
      <c r="CN19" s="3086"/>
      <c r="CO19" s="3086"/>
      <c r="CP19" s="3086"/>
      <c r="CQ19" s="3086"/>
      <c r="CR19" s="3086"/>
      <c r="CS19" s="3086"/>
      <c r="CT19" s="603"/>
      <c r="CU19" s="588"/>
    </row>
    <row r="20" spans="1:100" s="585" customFormat="1" ht="17.25" customHeight="1">
      <c r="A20" s="586"/>
      <c r="B20" s="618"/>
      <c r="C20" s="589"/>
      <c r="D20" s="3074"/>
      <c r="E20" s="3074"/>
      <c r="F20" s="3074"/>
      <c r="G20" s="3074"/>
      <c r="H20" s="3074"/>
      <c r="I20" s="3074"/>
      <c r="J20" s="3074"/>
      <c r="K20" s="3074"/>
      <c r="L20" s="3074"/>
      <c r="M20" s="3074"/>
      <c r="N20" s="3074"/>
      <c r="O20" s="3074"/>
      <c r="P20" s="3074"/>
      <c r="Q20" s="3074"/>
      <c r="R20" s="3074"/>
      <c r="S20" s="3074"/>
      <c r="T20" s="3074"/>
      <c r="U20" s="3074"/>
      <c r="V20" s="3074"/>
      <c r="W20" s="3074"/>
      <c r="X20" s="3074"/>
      <c r="Y20" s="3074"/>
      <c r="Z20" s="3074"/>
      <c r="AA20" s="3074"/>
      <c r="AB20" s="3074"/>
      <c r="AC20" s="3074"/>
      <c r="AD20" s="3074"/>
      <c r="AE20" s="3074"/>
      <c r="AF20" s="3074"/>
      <c r="AG20" s="3074"/>
      <c r="AH20" s="3074"/>
      <c r="AI20" s="3074"/>
      <c r="AJ20" s="3074"/>
      <c r="AK20" s="3074"/>
      <c r="AL20" s="3074"/>
      <c r="AM20" s="3074"/>
      <c r="AN20" s="3074"/>
      <c r="AO20" s="3074"/>
      <c r="AP20" s="3074"/>
      <c r="AQ20" s="3074"/>
      <c r="AR20" s="3074"/>
      <c r="AS20" s="3074"/>
      <c r="AT20" s="3074"/>
      <c r="AU20" s="3074"/>
      <c r="AV20" s="3074"/>
      <c r="AW20" s="3074"/>
      <c r="AX20" s="3074"/>
      <c r="AY20" s="3074"/>
      <c r="AZ20" s="3074"/>
      <c r="BA20" s="3074"/>
      <c r="BB20" s="3074"/>
      <c r="BC20" s="3074"/>
      <c r="BD20" s="3074"/>
      <c r="BE20" s="3074"/>
      <c r="BF20" s="3074"/>
      <c r="BG20" s="3074"/>
      <c r="BH20" s="3074"/>
      <c r="BI20" s="3074"/>
      <c r="BJ20" s="3074"/>
      <c r="BK20" s="3074"/>
      <c r="BL20" s="3074"/>
      <c r="BM20" s="3074"/>
      <c r="BN20" s="589"/>
      <c r="BO20" s="615"/>
      <c r="BP20" s="602"/>
      <c r="BQ20" s="3086"/>
      <c r="BR20" s="3086"/>
      <c r="BS20" s="3086"/>
      <c r="BT20" s="3086"/>
      <c r="BU20" s="3086"/>
      <c r="BV20" s="3086"/>
      <c r="BW20" s="3086"/>
      <c r="BX20" s="3086"/>
      <c r="BY20" s="3086"/>
      <c r="BZ20" s="3086"/>
      <c r="CA20" s="3086"/>
      <c r="CB20" s="3086"/>
      <c r="CC20" s="3086"/>
      <c r="CD20" s="3086"/>
      <c r="CE20" s="3086"/>
      <c r="CF20" s="3086"/>
      <c r="CG20" s="3086"/>
      <c r="CH20" s="3086"/>
      <c r="CI20" s="3086"/>
      <c r="CJ20" s="3086"/>
      <c r="CK20" s="3086"/>
      <c r="CL20" s="3086"/>
      <c r="CM20" s="3086"/>
      <c r="CN20" s="3086"/>
      <c r="CO20" s="3086"/>
      <c r="CP20" s="3086"/>
      <c r="CQ20" s="3086"/>
      <c r="CR20" s="3086"/>
      <c r="CS20" s="3086"/>
      <c r="CT20" s="603"/>
      <c r="CU20" s="588"/>
    </row>
    <row r="21" spans="1:100" s="585" customFormat="1" ht="17.25" customHeight="1">
      <c r="A21" s="586"/>
      <c r="B21" s="625"/>
      <c r="C21" s="616"/>
      <c r="D21" s="3075" t="s">
        <v>427</v>
      </c>
      <c r="E21" s="3075"/>
      <c r="F21" s="3076" t="s">
        <v>1846</v>
      </c>
      <c r="G21" s="3076"/>
      <c r="H21" s="3076"/>
      <c r="I21" s="3076"/>
      <c r="J21" s="3076"/>
      <c r="K21" s="3076"/>
      <c r="L21" s="3076"/>
      <c r="M21" s="3076"/>
      <c r="N21" s="3076"/>
      <c r="O21" s="3076"/>
      <c r="P21" s="3076"/>
      <c r="Q21" s="632"/>
      <c r="R21" s="3075" t="s">
        <v>427</v>
      </c>
      <c r="S21" s="3075"/>
      <c r="T21" s="3076" t="s">
        <v>1848</v>
      </c>
      <c r="U21" s="3076"/>
      <c r="V21" s="3076"/>
      <c r="W21" s="3076"/>
      <c r="X21" s="3076"/>
      <c r="Y21" s="3076"/>
      <c r="Z21" s="3076"/>
      <c r="AA21" s="3076"/>
      <c r="AB21" s="3076"/>
      <c r="AC21" s="3076"/>
      <c r="AD21" s="3076"/>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207" t="s">
        <v>1851</v>
      </c>
      <c r="BA21" s="3076"/>
      <c r="BB21" s="3076"/>
      <c r="BC21" s="3076"/>
      <c r="BD21" s="3076"/>
      <c r="BE21" s="3076"/>
      <c r="BF21" s="632"/>
      <c r="BG21" s="632"/>
      <c r="BH21" s="632"/>
      <c r="BI21" s="632"/>
      <c r="BJ21" s="632"/>
      <c r="BK21" s="632"/>
      <c r="BL21" s="632"/>
      <c r="BM21" s="632"/>
      <c r="BN21" s="632"/>
      <c r="BO21" s="1179"/>
      <c r="BP21" s="617" t="s">
        <v>1842</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075"/>
      <c r="E22" s="3075"/>
      <c r="F22" s="3077"/>
      <c r="G22" s="3077"/>
      <c r="H22" s="3077"/>
      <c r="I22" s="3077"/>
      <c r="J22" s="3077"/>
      <c r="K22" s="3077"/>
      <c r="L22" s="3077"/>
      <c r="M22" s="3077"/>
      <c r="N22" s="3077"/>
      <c r="O22" s="3077"/>
      <c r="P22" s="3077"/>
      <c r="Q22" s="616"/>
      <c r="R22" s="3075"/>
      <c r="S22" s="3075"/>
      <c r="T22" s="3077"/>
      <c r="U22" s="3077"/>
      <c r="V22" s="3077"/>
      <c r="W22" s="3077"/>
      <c r="X22" s="3077"/>
      <c r="Y22" s="3077"/>
      <c r="Z22" s="3077"/>
      <c r="AA22" s="3077"/>
      <c r="AB22" s="3077"/>
      <c r="AC22" s="3077"/>
      <c r="AD22" s="3077"/>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208"/>
      <c r="BA22" s="3077"/>
      <c r="BB22" s="3077"/>
      <c r="BC22" s="3077"/>
      <c r="BD22" s="3077"/>
      <c r="BE22" s="3077"/>
      <c r="BF22" s="616"/>
      <c r="BG22" s="616"/>
      <c r="BH22" s="616"/>
      <c r="BI22" s="616"/>
      <c r="BJ22" s="616"/>
      <c r="BK22" s="616"/>
      <c r="BL22" s="616"/>
      <c r="BM22" s="616"/>
      <c r="BN22" s="616"/>
      <c r="BO22" s="1180"/>
      <c r="BP22" s="602"/>
      <c r="BQ22" s="616"/>
      <c r="BR22" s="616"/>
      <c r="BS22" s="616"/>
      <c r="BT22" s="616"/>
      <c r="BU22" s="3079">
        <f>一括入力シート!B54</f>
        <v>0</v>
      </c>
      <c r="BV22" s="3079"/>
      <c r="BW22" s="3079"/>
      <c r="BX22" s="3079"/>
      <c r="BY22" s="3079"/>
      <c r="BZ22" s="3079"/>
      <c r="CA22" s="3079"/>
      <c r="CB22" s="3079"/>
      <c r="CC22" s="3079"/>
      <c r="CD22" s="3079"/>
      <c r="CE22" s="3079"/>
      <c r="CF22" s="3079"/>
      <c r="CG22" s="3079"/>
      <c r="CH22" s="3079"/>
      <c r="CI22" s="3079"/>
      <c r="CJ22" s="3079"/>
      <c r="CK22" s="3079"/>
      <c r="CL22" s="3079"/>
      <c r="CM22" s="3079"/>
      <c r="CN22" s="3079"/>
      <c r="CO22" s="3079"/>
      <c r="CP22" s="3079"/>
      <c r="CQ22" s="3079"/>
      <c r="CR22" s="3079"/>
      <c r="CS22" s="3079"/>
      <c r="CT22" s="603"/>
      <c r="CU22" s="588"/>
    </row>
    <row r="23" spans="1:100" s="585" customFormat="1" ht="17.25" customHeight="1">
      <c r="A23" s="586"/>
      <c r="B23" s="625"/>
      <c r="C23" s="616"/>
      <c r="D23" s="3075" t="s">
        <v>1823</v>
      </c>
      <c r="E23" s="3075"/>
      <c r="F23" s="3077" t="s">
        <v>1847</v>
      </c>
      <c r="G23" s="3077"/>
      <c r="H23" s="3077"/>
      <c r="I23" s="3077"/>
      <c r="J23" s="3077"/>
      <c r="K23" s="3077"/>
      <c r="L23" s="3077"/>
      <c r="M23" s="3079" t="s">
        <v>593</v>
      </c>
      <c r="N23" s="3075" t="s">
        <v>1823</v>
      </c>
      <c r="O23" s="3075"/>
      <c r="P23" s="3077" t="s">
        <v>1849</v>
      </c>
      <c r="Q23" s="3077"/>
      <c r="R23" s="3077"/>
      <c r="S23" s="3077"/>
      <c r="T23" s="3077"/>
      <c r="U23" s="3077"/>
      <c r="V23" s="3077"/>
      <c r="W23" s="3077"/>
      <c r="X23" s="3077"/>
      <c r="Y23" s="3077"/>
      <c r="Z23" s="3075" t="s">
        <v>1823</v>
      </c>
      <c r="AA23" s="3075"/>
      <c r="AB23" s="3077" t="s">
        <v>1850</v>
      </c>
      <c r="AC23" s="3077"/>
      <c r="AD23" s="3077"/>
      <c r="AE23" s="3077"/>
      <c r="AF23" s="3077"/>
      <c r="AG23" s="3077"/>
      <c r="AH23" s="3077"/>
      <c r="AI23" s="3077"/>
      <c r="AJ23" s="3077"/>
      <c r="AK23" s="3077"/>
      <c r="AL23" s="3075" t="s">
        <v>1823</v>
      </c>
      <c r="AM23" s="3075"/>
      <c r="AN23" s="3077" t="s">
        <v>1836</v>
      </c>
      <c r="AO23" s="3077"/>
      <c r="AP23" s="3077"/>
      <c r="AQ23" s="3077"/>
      <c r="AR23" s="3079" t="s">
        <v>592</v>
      </c>
      <c r="AS23" s="616"/>
      <c r="AT23" s="616"/>
      <c r="AU23" s="1143"/>
      <c r="AV23" s="1143"/>
      <c r="AW23" s="1143"/>
      <c r="AX23" s="1143"/>
      <c r="AY23" s="1143"/>
      <c r="AZ23" s="3209"/>
      <c r="BA23" s="3080"/>
      <c r="BB23" s="3080"/>
      <c r="BC23" s="3080"/>
      <c r="BD23" s="3080"/>
      <c r="BE23" s="3080"/>
      <c r="BF23" s="3080"/>
      <c r="BG23" s="3080"/>
      <c r="BH23" s="3080"/>
      <c r="BI23" s="3080"/>
      <c r="BJ23" s="3080"/>
      <c r="BK23" s="3080"/>
      <c r="BL23" s="3080"/>
      <c r="BM23" s="3080"/>
      <c r="BN23" s="3080"/>
      <c r="BO23" s="3210"/>
      <c r="BP23" s="602"/>
      <c r="BQ23" s="616"/>
      <c r="BR23" s="616"/>
      <c r="BS23" s="616"/>
      <c r="BT23" s="616"/>
      <c r="BU23" s="3079"/>
      <c r="BV23" s="3079"/>
      <c r="BW23" s="3079"/>
      <c r="BX23" s="3079"/>
      <c r="BY23" s="3079"/>
      <c r="BZ23" s="3079"/>
      <c r="CA23" s="3079"/>
      <c r="CB23" s="3079"/>
      <c r="CC23" s="3079"/>
      <c r="CD23" s="3079"/>
      <c r="CE23" s="3079"/>
      <c r="CF23" s="3079"/>
      <c r="CG23" s="3079"/>
      <c r="CH23" s="3079"/>
      <c r="CI23" s="3079"/>
      <c r="CJ23" s="3079"/>
      <c r="CK23" s="3079"/>
      <c r="CL23" s="3079"/>
      <c r="CM23" s="3079"/>
      <c r="CN23" s="3079"/>
      <c r="CO23" s="3079"/>
      <c r="CP23" s="3079"/>
      <c r="CQ23" s="3079"/>
      <c r="CR23" s="3079"/>
      <c r="CS23" s="3079"/>
      <c r="CT23" s="603"/>
      <c r="CU23" s="588"/>
    </row>
    <row r="24" spans="1:100" s="585" customFormat="1" ht="17.25" customHeight="1">
      <c r="A24" s="586"/>
      <c r="B24" s="625"/>
      <c r="C24" s="616"/>
      <c r="D24" s="3075"/>
      <c r="E24" s="3075"/>
      <c r="F24" s="3077"/>
      <c r="G24" s="3077"/>
      <c r="H24" s="3077"/>
      <c r="I24" s="3077"/>
      <c r="J24" s="3077"/>
      <c r="K24" s="3077"/>
      <c r="L24" s="3077"/>
      <c r="M24" s="3079"/>
      <c r="N24" s="3075"/>
      <c r="O24" s="3075"/>
      <c r="P24" s="3077"/>
      <c r="Q24" s="3077"/>
      <c r="R24" s="3077"/>
      <c r="S24" s="3077"/>
      <c r="T24" s="3077"/>
      <c r="U24" s="3077"/>
      <c r="V24" s="3077"/>
      <c r="W24" s="3077"/>
      <c r="X24" s="3077"/>
      <c r="Y24" s="3077"/>
      <c r="Z24" s="3075"/>
      <c r="AA24" s="3075"/>
      <c r="AB24" s="3077"/>
      <c r="AC24" s="3077"/>
      <c r="AD24" s="3077"/>
      <c r="AE24" s="3077"/>
      <c r="AF24" s="3077"/>
      <c r="AG24" s="3077"/>
      <c r="AH24" s="3077"/>
      <c r="AI24" s="3077"/>
      <c r="AJ24" s="3077"/>
      <c r="AK24" s="3077"/>
      <c r="AL24" s="3075"/>
      <c r="AM24" s="3075"/>
      <c r="AN24" s="3077"/>
      <c r="AO24" s="3077"/>
      <c r="AP24" s="3077"/>
      <c r="AQ24" s="3077"/>
      <c r="AR24" s="3079"/>
      <c r="AS24" s="616"/>
      <c r="AT24" s="616"/>
      <c r="AU24" s="1143"/>
      <c r="AV24" s="1143"/>
      <c r="AW24" s="1143"/>
      <c r="AX24" s="1143"/>
      <c r="AY24" s="1143"/>
      <c r="AZ24" s="3209"/>
      <c r="BA24" s="3080"/>
      <c r="BB24" s="3080"/>
      <c r="BC24" s="3080"/>
      <c r="BD24" s="3080"/>
      <c r="BE24" s="3080"/>
      <c r="BF24" s="3080"/>
      <c r="BG24" s="3080"/>
      <c r="BH24" s="3080"/>
      <c r="BI24" s="3080"/>
      <c r="BJ24" s="3080"/>
      <c r="BK24" s="3080"/>
      <c r="BL24" s="3080"/>
      <c r="BM24" s="3080"/>
      <c r="BN24" s="3080"/>
      <c r="BO24" s="3210"/>
      <c r="BP24" s="602"/>
      <c r="BQ24" s="3091" t="s">
        <v>2114</v>
      </c>
      <c r="BR24" s="3091"/>
      <c r="BS24" s="3091"/>
      <c r="BT24" s="3091"/>
      <c r="BU24" s="3079"/>
      <c r="BV24" s="3079"/>
      <c r="BW24" s="3079"/>
      <c r="BX24" s="3079"/>
      <c r="BY24" s="3079"/>
      <c r="BZ24" s="3079"/>
      <c r="CA24" s="3079"/>
      <c r="CB24" s="3079"/>
      <c r="CC24" s="3079"/>
      <c r="CD24" s="3079"/>
      <c r="CE24" s="3079"/>
      <c r="CF24" s="3079"/>
      <c r="CG24" s="3079"/>
      <c r="CH24" s="3079"/>
      <c r="CI24" s="3079"/>
      <c r="CJ24" s="3079"/>
      <c r="CK24" s="3079"/>
      <c r="CL24" s="3079"/>
      <c r="CM24" s="3079"/>
      <c r="CN24" s="3079"/>
      <c r="CO24" s="3079"/>
      <c r="CP24" s="3079"/>
      <c r="CQ24" s="3079"/>
      <c r="CR24" s="3079"/>
      <c r="CS24" s="3079"/>
      <c r="CT24" s="603"/>
      <c r="CU24" s="588"/>
    </row>
    <row r="25" spans="1:100" s="585" customFormat="1" ht="17.25" customHeight="1" thickBot="1">
      <c r="A25" s="586"/>
      <c r="B25" s="625"/>
      <c r="C25" s="616"/>
      <c r="D25" s="3075" t="s">
        <v>72</v>
      </c>
      <c r="E25" s="3075"/>
      <c r="F25" s="3077"/>
      <c r="G25" s="3077"/>
      <c r="H25" s="3077"/>
      <c r="I25" s="3077"/>
      <c r="J25" s="3077"/>
      <c r="K25" s="3077"/>
      <c r="L25" s="3077"/>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3"/>
      <c r="AK25" s="3083"/>
      <c r="AL25" s="3083"/>
      <c r="AM25" s="3083"/>
      <c r="AN25" s="3083"/>
      <c r="AO25" s="3083"/>
      <c r="AP25" s="3083"/>
      <c r="AQ25" s="3083"/>
      <c r="AR25" s="3083"/>
      <c r="AS25" s="3083"/>
      <c r="AT25" s="3083"/>
      <c r="AU25" s="3083"/>
      <c r="AV25" s="3083"/>
      <c r="AW25" s="3083"/>
      <c r="AX25" s="3083"/>
      <c r="AY25" s="3083"/>
      <c r="AZ25" s="3209"/>
      <c r="BA25" s="3080"/>
      <c r="BB25" s="3080"/>
      <c r="BC25" s="3080"/>
      <c r="BD25" s="3080"/>
      <c r="BE25" s="3080"/>
      <c r="BF25" s="3080"/>
      <c r="BG25" s="3080"/>
      <c r="BH25" s="3080"/>
      <c r="BI25" s="3080"/>
      <c r="BJ25" s="3080"/>
      <c r="BK25" s="3080"/>
      <c r="BL25" s="3080"/>
      <c r="BM25" s="3080"/>
      <c r="BN25" s="3080"/>
      <c r="BO25" s="3210"/>
      <c r="BP25" s="618"/>
      <c r="BQ25" s="3047"/>
      <c r="BR25" s="3047"/>
      <c r="BS25" s="3047"/>
      <c r="BT25" s="3047"/>
      <c r="BU25" s="3079"/>
      <c r="BV25" s="3079"/>
      <c r="BW25" s="3079"/>
      <c r="BX25" s="3079"/>
      <c r="BY25" s="3079"/>
      <c r="BZ25" s="3079"/>
      <c r="CA25" s="3079"/>
      <c r="CB25" s="3079"/>
      <c r="CC25" s="3079"/>
      <c r="CD25" s="3079"/>
      <c r="CE25" s="3079"/>
      <c r="CF25" s="3079"/>
      <c r="CG25" s="3079"/>
      <c r="CH25" s="3079"/>
      <c r="CI25" s="3079"/>
      <c r="CJ25" s="3079"/>
      <c r="CK25" s="3079"/>
      <c r="CL25" s="3079"/>
      <c r="CM25" s="3079"/>
      <c r="CN25" s="3079"/>
      <c r="CO25" s="3079"/>
      <c r="CP25" s="3079"/>
      <c r="CQ25" s="3079"/>
      <c r="CR25" s="3079"/>
      <c r="CS25" s="3079"/>
      <c r="CT25" s="603"/>
      <c r="CU25" s="588"/>
    </row>
    <row r="26" spans="1:100" s="585" customFormat="1" ht="17.25" customHeight="1">
      <c r="A26" s="586"/>
      <c r="B26" s="625"/>
      <c r="C26" s="616"/>
      <c r="D26" s="3075"/>
      <c r="E26" s="3075"/>
      <c r="F26" s="3077"/>
      <c r="G26" s="3077"/>
      <c r="H26" s="3077"/>
      <c r="I26" s="3077"/>
      <c r="J26" s="3077"/>
      <c r="K26" s="3077"/>
      <c r="L26" s="3077"/>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209"/>
      <c r="BA26" s="3080"/>
      <c r="BB26" s="3080"/>
      <c r="BC26" s="3080"/>
      <c r="BD26" s="3080"/>
      <c r="BE26" s="3080"/>
      <c r="BF26" s="3080"/>
      <c r="BG26" s="3080"/>
      <c r="BH26" s="3080"/>
      <c r="BI26" s="3080"/>
      <c r="BJ26" s="3080"/>
      <c r="BK26" s="3080"/>
      <c r="BL26" s="3080"/>
      <c r="BM26" s="3080"/>
      <c r="BN26" s="3080"/>
      <c r="BO26" s="3210"/>
      <c r="BP26" s="1160" t="s">
        <v>2514</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1844</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2516</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079" t="s">
        <v>2506</v>
      </c>
      <c r="E31" s="3079"/>
      <c r="F31" s="3079"/>
      <c r="G31" s="3079"/>
      <c r="H31" s="3079"/>
      <c r="I31" s="3079"/>
      <c r="J31" s="3079"/>
      <c r="K31" s="3079"/>
      <c r="L31" s="3079"/>
      <c r="M31" s="3079"/>
      <c r="N31" s="3079"/>
      <c r="O31" s="3079"/>
      <c r="P31" s="3079"/>
      <c r="Q31" s="3079"/>
      <c r="R31" s="3079"/>
      <c r="S31" s="3079"/>
      <c r="T31" s="3079"/>
      <c r="U31" s="3079"/>
      <c r="V31" s="3079"/>
      <c r="W31" s="3079"/>
      <c r="X31" s="3079"/>
      <c r="Y31" s="3079"/>
      <c r="Z31" s="3079"/>
      <c r="AA31" s="3079"/>
      <c r="AB31" s="3079"/>
      <c r="AC31" s="3079"/>
      <c r="AD31" s="3079"/>
      <c r="AE31" s="3079"/>
      <c r="AF31" s="3079"/>
      <c r="AG31" s="3079"/>
      <c r="AH31" s="3079"/>
      <c r="AI31" s="3079"/>
      <c r="AJ31" s="3079"/>
      <c r="AK31" s="3079"/>
      <c r="AL31" s="3079"/>
      <c r="AM31" s="3079"/>
      <c r="AN31" s="3079"/>
      <c r="AO31" s="3079"/>
      <c r="AP31" s="3079"/>
      <c r="AQ31" s="3079"/>
      <c r="AR31" s="3079"/>
      <c r="AS31" s="3079"/>
      <c r="AT31" s="3079"/>
      <c r="AU31" s="3079"/>
      <c r="AV31" s="3079"/>
      <c r="AW31" s="3079"/>
      <c r="AX31" s="3079"/>
      <c r="AY31" s="3079"/>
      <c r="AZ31" s="3079"/>
      <c r="BA31" s="3079"/>
      <c r="BB31" s="3079"/>
      <c r="BC31" s="3079"/>
      <c r="BD31" s="3079"/>
      <c r="BE31" s="3079"/>
      <c r="BF31" s="3079"/>
      <c r="BG31" s="3079"/>
      <c r="BH31" s="3079"/>
      <c r="BI31" s="3079"/>
      <c r="BJ31" s="3079"/>
      <c r="BK31" s="3079"/>
      <c r="BL31" s="3079"/>
      <c r="BM31" s="3079"/>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079"/>
      <c r="E32" s="3079"/>
      <c r="F32" s="3079"/>
      <c r="G32" s="3079"/>
      <c r="H32" s="3079"/>
      <c r="I32" s="3079"/>
      <c r="J32" s="3079"/>
      <c r="K32" s="3079"/>
      <c r="L32" s="3079"/>
      <c r="M32" s="3079"/>
      <c r="N32" s="3079"/>
      <c r="O32" s="3079"/>
      <c r="P32" s="3079"/>
      <c r="Q32" s="3079"/>
      <c r="R32" s="3079"/>
      <c r="S32" s="3079"/>
      <c r="T32" s="3079"/>
      <c r="U32" s="3079"/>
      <c r="V32" s="3079"/>
      <c r="W32" s="3079"/>
      <c r="X32" s="3079"/>
      <c r="Y32" s="3079"/>
      <c r="Z32" s="3079"/>
      <c r="AA32" s="3079"/>
      <c r="AB32" s="3079"/>
      <c r="AC32" s="3079"/>
      <c r="AD32" s="3079"/>
      <c r="AE32" s="3079"/>
      <c r="AF32" s="3079"/>
      <c r="AG32" s="3079"/>
      <c r="AH32" s="3079"/>
      <c r="AI32" s="3079"/>
      <c r="AJ32" s="3079"/>
      <c r="AK32" s="3079"/>
      <c r="AL32" s="3079"/>
      <c r="AM32" s="3079"/>
      <c r="AN32" s="3079"/>
      <c r="AO32" s="3079"/>
      <c r="AP32" s="3079"/>
      <c r="AQ32" s="3079"/>
      <c r="AR32" s="3079"/>
      <c r="AS32" s="3079"/>
      <c r="AT32" s="3079"/>
      <c r="AU32" s="3079"/>
      <c r="AV32" s="3079"/>
      <c r="AW32" s="3079"/>
      <c r="AX32" s="3079"/>
      <c r="AY32" s="3079"/>
      <c r="AZ32" s="3079"/>
      <c r="BA32" s="3079"/>
      <c r="BB32" s="3079"/>
      <c r="BC32" s="3079"/>
      <c r="BD32" s="3079"/>
      <c r="BE32" s="3079"/>
      <c r="BF32" s="3079"/>
      <c r="BG32" s="3079"/>
      <c r="BH32" s="3079"/>
      <c r="BI32" s="3079"/>
      <c r="BJ32" s="3079"/>
      <c r="BK32" s="3079"/>
      <c r="BL32" s="3079"/>
      <c r="BM32" s="3079"/>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2520</v>
      </c>
    </row>
    <row r="33" spans="1:100" s="585" customFormat="1" ht="17.25" customHeight="1">
      <c r="A33" s="586"/>
      <c r="B33" s="617"/>
      <c r="C33" s="597"/>
      <c r="D33" s="3075" t="s">
        <v>72</v>
      </c>
      <c r="E33" s="3075"/>
      <c r="F33" s="3076" t="s">
        <v>2602</v>
      </c>
      <c r="G33" s="3076"/>
      <c r="H33" s="3076"/>
      <c r="I33" s="3076"/>
      <c r="J33" s="3076"/>
      <c r="K33" s="3076"/>
      <c r="L33" s="3076"/>
      <c r="M33" s="3076"/>
      <c r="N33" s="3076"/>
      <c r="O33" s="3076"/>
      <c r="P33" s="3076"/>
      <c r="Q33" s="3076"/>
      <c r="R33" s="3076"/>
      <c r="S33" s="3076"/>
      <c r="T33" s="3076"/>
      <c r="U33" s="3076"/>
      <c r="V33" s="3076"/>
      <c r="W33" s="3076"/>
      <c r="X33" s="3076"/>
      <c r="Y33" s="3076"/>
      <c r="Z33" s="3076"/>
      <c r="AA33" s="3076"/>
      <c r="AB33" s="3076"/>
      <c r="AC33" s="3076"/>
      <c r="AD33" s="3076"/>
      <c r="AE33" s="3076"/>
      <c r="AF33" s="3076"/>
      <c r="AG33" s="3076"/>
      <c r="AH33" s="3076"/>
      <c r="AI33" s="3076"/>
      <c r="AJ33" s="3076"/>
      <c r="AK33" s="3076"/>
      <c r="AL33" s="3076"/>
      <c r="AM33" s="3076"/>
      <c r="AN33" s="3076"/>
      <c r="AO33" s="3076"/>
      <c r="AP33" s="3076"/>
      <c r="AQ33" s="3076"/>
      <c r="AR33" s="3076"/>
      <c r="AS33" s="3076"/>
      <c r="AT33" s="3076"/>
      <c r="AU33" s="3076"/>
      <c r="AV33" s="3076"/>
      <c r="AW33" s="3076"/>
      <c r="AX33" s="3076"/>
      <c r="AY33" s="3076"/>
      <c r="AZ33" s="3076"/>
      <c r="BA33" s="3076"/>
      <c r="BB33" s="3076"/>
      <c r="BC33" s="3076"/>
      <c r="BD33" s="3076"/>
      <c r="BE33" s="3076"/>
      <c r="BF33" s="3076"/>
      <c r="BG33" s="3076"/>
      <c r="BH33" s="3076"/>
      <c r="BI33" s="3076"/>
      <c r="BJ33" s="3076"/>
      <c r="BK33" s="3076"/>
      <c r="BL33" s="3076"/>
      <c r="BM33" s="3076"/>
      <c r="BN33" s="3076"/>
      <c r="BO33" s="3205"/>
      <c r="BP33" s="602" t="s">
        <v>2515</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2521</v>
      </c>
    </row>
    <row r="34" spans="1:100" s="585" customFormat="1" ht="17.25" customHeight="1">
      <c r="A34" s="586"/>
      <c r="B34" s="602"/>
      <c r="C34" s="587"/>
      <c r="D34" s="3075"/>
      <c r="E34" s="3075"/>
      <c r="F34" s="3077"/>
      <c r="G34" s="3077"/>
      <c r="H34" s="3077"/>
      <c r="I34" s="3077"/>
      <c r="J34" s="3077"/>
      <c r="K34" s="3077"/>
      <c r="L34" s="3077"/>
      <c r="M34" s="3077"/>
      <c r="N34" s="3077"/>
      <c r="O34" s="3077"/>
      <c r="P34" s="3077"/>
      <c r="Q34" s="3077"/>
      <c r="R34" s="3077"/>
      <c r="S34" s="3077"/>
      <c r="T34" s="3077"/>
      <c r="U34" s="3077"/>
      <c r="V34" s="3077"/>
      <c r="W34" s="3077"/>
      <c r="X34" s="3077"/>
      <c r="Y34" s="3077"/>
      <c r="Z34" s="3077"/>
      <c r="AA34" s="3077"/>
      <c r="AB34" s="3077"/>
      <c r="AC34" s="3077"/>
      <c r="AD34" s="3077"/>
      <c r="AE34" s="3077"/>
      <c r="AF34" s="3077"/>
      <c r="AG34" s="3077"/>
      <c r="AH34" s="3077"/>
      <c r="AI34" s="3077"/>
      <c r="AJ34" s="3077"/>
      <c r="AK34" s="3077"/>
      <c r="AL34" s="3077"/>
      <c r="AM34" s="3077"/>
      <c r="AN34" s="3077"/>
      <c r="AO34" s="3077"/>
      <c r="AP34" s="3077"/>
      <c r="AQ34" s="3077"/>
      <c r="AR34" s="3077"/>
      <c r="AS34" s="3077"/>
      <c r="AT34" s="3077"/>
      <c r="AU34" s="3077"/>
      <c r="AV34" s="3077"/>
      <c r="AW34" s="3077"/>
      <c r="AX34" s="3077"/>
      <c r="AY34" s="3077"/>
      <c r="AZ34" s="3077"/>
      <c r="BA34" s="3077"/>
      <c r="BB34" s="3077"/>
      <c r="BC34" s="3077"/>
      <c r="BD34" s="3077"/>
      <c r="BE34" s="3077"/>
      <c r="BF34" s="3077"/>
      <c r="BG34" s="3077"/>
      <c r="BH34" s="3077"/>
      <c r="BI34" s="3077"/>
      <c r="BJ34" s="3077"/>
      <c r="BK34" s="3077"/>
      <c r="BL34" s="3077"/>
      <c r="BM34" s="3077"/>
      <c r="BN34" s="3077"/>
      <c r="BO34" s="3206"/>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050" t="s">
        <v>2523</v>
      </c>
      <c r="BQ38" s="3051"/>
      <c r="BR38" s="3051"/>
      <c r="BS38" s="3051"/>
      <c r="BT38" s="3051"/>
      <c r="BU38" s="3051"/>
      <c r="BV38" s="3051"/>
      <c r="BW38" s="3051"/>
      <c r="BX38" s="3051"/>
      <c r="BY38" s="3051"/>
      <c r="BZ38" s="3051"/>
      <c r="CA38" s="3051"/>
      <c r="CB38" s="3051"/>
      <c r="CC38" s="3051"/>
      <c r="CD38" s="3051"/>
      <c r="CE38" s="3051"/>
      <c r="CF38" s="3051"/>
      <c r="CG38" s="3051"/>
      <c r="CH38" s="3051"/>
      <c r="CI38" s="3051"/>
      <c r="CJ38" s="3051"/>
      <c r="CK38" s="3051"/>
      <c r="CL38" s="3051"/>
      <c r="CM38" s="3051"/>
      <c r="CN38" s="3051"/>
      <c r="CO38" s="3051"/>
      <c r="CP38" s="3051"/>
      <c r="CQ38" s="3051"/>
      <c r="CR38" s="3051"/>
      <c r="CS38" s="3051"/>
      <c r="CT38" s="3052"/>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053"/>
      <c r="BQ39" s="3054"/>
      <c r="BR39" s="3054"/>
      <c r="BS39" s="3054"/>
      <c r="BT39" s="3054"/>
      <c r="BU39" s="3054"/>
      <c r="BV39" s="3054"/>
      <c r="BW39" s="3054"/>
      <c r="BX39" s="3054"/>
      <c r="BY39" s="3054"/>
      <c r="BZ39" s="3054"/>
      <c r="CA39" s="3054"/>
      <c r="CB39" s="3054"/>
      <c r="CC39" s="3054"/>
      <c r="CD39" s="3054"/>
      <c r="CE39" s="3054"/>
      <c r="CF39" s="3054"/>
      <c r="CG39" s="3054"/>
      <c r="CH39" s="3054"/>
      <c r="CI39" s="3054"/>
      <c r="CJ39" s="3054"/>
      <c r="CK39" s="3054"/>
      <c r="CL39" s="3054"/>
      <c r="CM39" s="3054"/>
      <c r="CN39" s="3054"/>
      <c r="CO39" s="3054"/>
      <c r="CP39" s="3054"/>
      <c r="CQ39" s="3054"/>
      <c r="CR39" s="3054"/>
      <c r="CS39" s="3054"/>
      <c r="CT39" s="3055"/>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211" t="s">
        <v>2601</v>
      </c>
      <c r="BR40" s="3211"/>
      <c r="BS40" s="3211"/>
      <c r="BT40" s="3211"/>
      <c r="BU40" s="3211"/>
      <c r="BV40" s="3211"/>
      <c r="BW40" s="3211"/>
      <c r="BX40" s="3211"/>
      <c r="BY40" s="3211"/>
      <c r="BZ40" s="3211"/>
      <c r="CA40" s="3211"/>
      <c r="CB40" s="3211"/>
      <c r="CC40" s="3211"/>
      <c r="CD40" s="3211"/>
      <c r="CE40" s="3211"/>
      <c r="CF40" s="3211"/>
      <c r="CG40" s="3211"/>
      <c r="CH40" s="3211"/>
      <c r="CI40" s="3211"/>
      <c r="CJ40" s="3211"/>
      <c r="CK40" s="3211"/>
      <c r="CL40" s="3211"/>
      <c r="CM40" s="3211"/>
      <c r="CN40" s="3211"/>
      <c r="CO40" s="3211"/>
      <c r="CP40" s="3211"/>
      <c r="CQ40" s="3211"/>
      <c r="CR40" s="3211"/>
      <c r="CS40" s="3212"/>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213"/>
      <c r="BR41" s="3213"/>
      <c r="BS41" s="3213"/>
      <c r="BT41" s="3213"/>
      <c r="BU41" s="3213"/>
      <c r="BV41" s="3213"/>
      <c r="BW41" s="3213"/>
      <c r="BX41" s="3213"/>
      <c r="BY41" s="3213"/>
      <c r="BZ41" s="3213"/>
      <c r="CA41" s="3213"/>
      <c r="CB41" s="3213"/>
      <c r="CC41" s="3213"/>
      <c r="CD41" s="3213"/>
      <c r="CE41" s="3213"/>
      <c r="CF41" s="3213"/>
      <c r="CG41" s="3213"/>
      <c r="CH41" s="3213"/>
      <c r="CI41" s="3213"/>
      <c r="CJ41" s="3213"/>
      <c r="CK41" s="3213"/>
      <c r="CL41" s="3213"/>
      <c r="CM41" s="3213"/>
      <c r="CN41" s="3213"/>
      <c r="CO41" s="3213"/>
      <c r="CP41" s="3213"/>
      <c r="CQ41" s="3213"/>
      <c r="CR41" s="3213"/>
      <c r="CS41" s="3214"/>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213"/>
      <c r="BR42" s="3213"/>
      <c r="BS42" s="3213"/>
      <c r="BT42" s="3213"/>
      <c r="BU42" s="3213"/>
      <c r="BV42" s="3213"/>
      <c r="BW42" s="3213"/>
      <c r="BX42" s="3213"/>
      <c r="BY42" s="3213"/>
      <c r="BZ42" s="3213"/>
      <c r="CA42" s="3213"/>
      <c r="CB42" s="3213"/>
      <c r="CC42" s="3213"/>
      <c r="CD42" s="3213"/>
      <c r="CE42" s="3213"/>
      <c r="CF42" s="3213"/>
      <c r="CG42" s="3213"/>
      <c r="CH42" s="3213"/>
      <c r="CI42" s="3213"/>
      <c r="CJ42" s="3213"/>
      <c r="CK42" s="3213"/>
      <c r="CL42" s="3213"/>
      <c r="CM42" s="3213"/>
      <c r="CN42" s="3213"/>
      <c r="CO42" s="3213"/>
      <c r="CP42" s="3213"/>
      <c r="CQ42" s="3213"/>
      <c r="CR42" s="3213"/>
      <c r="CS42" s="3214"/>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213"/>
      <c r="BR43" s="3213"/>
      <c r="BS43" s="3213"/>
      <c r="BT43" s="3213"/>
      <c r="BU43" s="3213"/>
      <c r="BV43" s="3213"/>
      <c r="BW43" s="3213"/>
      <c r="BX43" s="3213"/>
      <c r="BY43" s="3213"/>
      <c r="BZ43" s="3213"/>
      <c r="CA43" s="3213"/>
      <c r="CB43" s="3213"/>
      <c r="CC43" s="3213"/>
      <c r="CD43" s="3213"/>
      <c r="CE43" s="3213"/>
      <c r="CF43" s="3213"/>
      <c r="CG43" s="3213"/>
      <c r="CH43" s="3213"/>
      <c r="CI43" s="3213"/>
      <c r="CJ43" s="3213"/>
      <c r="CK43" s="3213"/>
      <c r="CL43" s="3213"/>
      <c r="CM43" s="3213"/>
      <c r="CN43" s="3213"/>
      <c r="CO43" s="3213"/>
      <c r="CP43" s="3213"/>
      <c r="CQ43" s="3213"/>
      <c r="CR43" s="3213"/>
      <c r="CS43" s="3214"/>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213"/>
      <c r="BR44" s="3213"/>
      <c r="BS44" s="3213"/>
      <c r="BT44" s="3213"/>
      <c r="BU44" s="3213"/>
      <c r="BV44" s="3213"/>
      <c r="BW44" s="3213"/>
      <c r="BX44" s="3213"/>
      <c r="BY44" s="3213"/>
      <c r="BZ44" s="3213"/>
      <c r="CA44" s="3213"/>
      <c r="CB44" s="3213"/>
      <c r="CC44" s="3213"/>
      <c r="CD44" s="3213"/>
      <c r="CE44" s="3213"/>
      <c r="CF44" s="3213"/>
      <c r="CG44" s="3213"/>
      <c r="CH44" s="3213"/>
      <c r="CI44" s="3213"/>
      <c r="CJ44" s="3213"/>
      <c r="CK44" s="3213"/>
      <c r="CL44" s="3213"/>
      <c r="CM44" s="3213"/>
      <c r="CN44" s="3213"/>
      <c r="CO44" s="3213"/>
      <c r="CP44" s="3213"/>
      <c r="CQ44" s="3213"/>
      <c r="CR44" s="3213"/>
      <c r="CS44" s="3214"/>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215"/>
      <c r="BR45" s="3215"/>
      <c r="BS45" s="3215"/>
      <c r="BT45" s="3215"/>
      <c r="BU45" s="3215"/>
      <c r="BV45" s="3215"/>
      <c r="BW45" s="3215"/>
      <c r="BX45" s="3215"/>
      <c r="BY45" s="3215"/>
      <c r="BZ45" s="3215"/>
      <c r="CA45" s="3215"/>
      <c r="CB45" s="3215"/>
      <c r="CC45" s="3215"/>
      <c r="CD45" s="3215"/>
      <c r="CE45" s="3215"/>
      <c r="CF45" s="3215"/>
      <c r="CG45" s="3215"/>
      <c r="CH45" s="3215"/>
      <c r="CI45" s="3215"/>
      <c r="CJ45" s="3215"/>
      <c r="CK45" s="3215"/>
      <c r="CL45" s="3215"/>
      <c r="CM45" s="3215"/>
      <c r="CN45" s="3215"/>
      <c r="CO45" s="3215"/>
      <c r="CP45" s="3215"/>
      <c r="CQ45" s="3215"/>
      <c r="CR45" s="3215"/>
      <c r="CS45" s="3216"/>
      <c r="CT45" s="606"/>
      <c r="CU45" s="588"/>
    </row>
    <row r="46" spans="1:100" s="585" customFormat="1" ht="12.65"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Q19:CS20"/>
    <mergeCell ref="BU22:CS23"/>
    <mergeCell ref="BQ24:BT25"/>
    <mergeCell ref="BU24:CS25"/>
    <mergeCell ref="AZ23:BO26"/>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s>
  <phoneticPr fontId="67"/>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L60"/>
  <sheetViews>
    <sheetView tabSelected="1" zoomScale="85" zoomScaleNormal="85" zoomScaleSheetLayoutView="85" workbookViewId="0">
      <pane ySplit="3" topLeftCell="A4" activePane="bottomLeft" state="frozen"/>
      <selection pane="bottomLeft" activeCell="C4" sqref="C4"/>
    </sheetView>
  </sheetViews>
  <sheetFormatPr defaultColWidth="9" defaultRowHeight="15"/>
  <cols>
    <col min="1" max="2" width="10.08984375" style="1075" customWidth="1"/>
    <col min="3" max="3" width="65.08984375" style="1075" customWidth="1"/>
    <col min="4" max="4" width="8.984375E-2" style="1075" hidden="1" customWidth="1"/>
    <col min="5" max="5" width="10.7265625" style="1075" customWidth="1"/>
    <col min="6" max="6" width="22.26953125" style="1075" bestFit="1" customWidth="1"/>
    <col min="7" max="7" width="29.08984375" style="1075" customWidth="1"/>
    <col min="8" max="8" width="24.36328125" style="1075" customWidth="1"/>
    <col min="9" max="9" width="24.08984375" style="1075" customWidth="1"/>
    <col min="10" max="10" width="56.36328125" style="1075" bestFit="1" customWidth="1"/>
    <col min="11" max="11" width="8.08984375" style="1075" bestFit="1" customWidth="1"/>
    <col min="12" max="16384" width="9" style="1075"/>
  </cols>
  <sheetData>
    <row r="1" spans="1:11" ht="54" customHeight="1">
      <c r="A1" s="1074" t="s">
        <v>1322</v>
      </c>
      <c r="B1" s="1074"/>
      <c r="E1" s="1636" t="s">
        <v>3064</v>
      </c>
      <c r="H1" s="1642"/>
    </row>
    <row r="2" spans="1:11" ht="37" customHeight="1">
      <c r="A2" s="1075" t="s">
        <v>3131</v>
      </c>
      <c r="B2" s="1074"/>
    </row>
    <row r="3" spans="1:11" ht="27.5">
      <c r="A3" s="1076" t="s">
        <v>1323</v>
      </c>
      <c r="B3" s="1076" t="s">
        <v>2092</v>
      </c>
      <c r="C3" s="1077" t="s">
        <v>1324</v>
      </c>
      <c r="D3" s="1078" t="s">
        <v>1325</v>
      </c>
      <c r="E3" s="1077" t="s">
        <v>3130</v>
      </c>
      <c r="F3" s="1077" t="s">
        <v>1326</v>
      </c>
      <c r="G3" s="1077" t="s">
        <v>2551</v>
      </c>
      <c r="H3" s="1077" t="s">
        <v>1327</v>
      </c>
      <c r="I3" s="1077" t="s">
        <v>1328</v>
      </c>
      <c r="J3" s="1077" t="s">
        <v>1329</v>
      </c>
      <c r="K3" s="1077" t="s">
        <v>1330</v>
      </c>
    </row>
    <row r="4" spans="1:11" s="1251" customFormat="1">
      <c r="A4" s="1634" t="s">
        <v>1331</v>
      </c>
      <c r="B4" s="1249">
        <v>1</v>
      </c>
      <c r="C4" s="1644" t="s">
        <v>3215</v>
      </c>
      <c r="D4" s="1082" t="s">
        <v>1332</v>
      </c>
      <c r="E4" s="1082" t="s">
        <v>1333</v>
      </c>
      <c r="F4" s="1250"/>
      <c r="G4" s="1643" t="s">
        <v>3061</v>
      </c>
      <c r="H4" s="1082" t="s">
        <v>2104</v>
      </c>
      <c r="I4" s="1082" t="s">
        <v>1335</v>
      </c>
      <c r="J4" s="1082" t="s">
        <v>2920</v>
      </c>
      <c r="K4" s="1252"/>
    </row>
    <row r="5" spans="1:11" s="1251" customFormat="1">
      <c r="A5" s="1634" t="s">
        <v>1331</v>
      </c>
      <c r="B5" s="1158">
        <v>3</v>
      </c>
      <c r="C5" s="1529" t="s">
        <v>3116</v>
      </c>
      <c r="D5" s="1082" t="s">
        <v>1332</v>
      </c>
      <c r="E5" s="1082" t="s">
        <v>1333</v>
      </c>
      <c r="F5" s="1250"/>
      <c r="G5" s="1643" t="s">
        <v>3061</v>
      </c>
      <c r="H5" s="1082" t="s">
        <v>1334</v>
      </c>
      <c r="I5" s="1082" t="s">
        <v>1335</v>
      </c>
      <c r="J5" s="1082" t="s">
        <v>2920</v>
      </c>
      <c r="K5" s="1252"/>
    </row>
    <row r="6" spans="1:11" s="1251" customFormat="1">
      <c r="A6" s="1634" t="s">
        <v>1331</v>
      </c>
      <c r="B6" s="1158">
        <v>4</v>
      </c>
      <c r="C6" s="1529" t="s">
        <v>3148</v>
      </c>
      <c r="D6" s="1082"/>
      <c r="E6" s="1082" t="s">
        <v>3149</v>
      </c>
      <c r="F6" s="1250"/>
      <c r="G6" s="1643" t="s">
        <v>3190</v>
      </c>
      <c r="H6" s="1082" t="s">
        <v>1340</v>
      </c>
      <c r="I6" s="1082" t="s">
        <v>3139</v>
      </c>
      <c r="J6" s="1082" t="s">
        <v>3191</v>
      </c>
      <c r="K6" s="1252"/>
    </row>
    <row r="7" spans="1:11" s="1251" customFormat="1" ht="60">
      <c r="A7" s="1634" t="s">
        <v>1331</v>
      </c>
      <c r="B7" s="1158">
        <v>5</v>
      </c>
      <c r="C7" s="1529" t="s">
        <v>1336</v>
      </c>
      <c r="D7" s="1082" t="s">
        <v>1332</v>
      </c>
      <c r="E7" s="1082" t="s">
        <v>1337</v>
      </c>
      <c r="F7" s="1250"/>
      <c r="G7" s="1643" t="s">
        <v>3061</v>
      </c>
      <c r="H7" s="1082" t="s">
        <v>1334</v>
      </c>
      <c r="I7" s="1082" t="s">
        <v>3137</v>
      </c>
      <c r="J7" s="1082" t="s">
        <v>2921</v>
      </c>
      <c r="K7" s="1252"/>
    </row>
    <row r="8" spans="1:11" s="1251" customFormat="1" ht="30">
      <c r="A8" s="1634" t="s">
        <v>1331</v>
      </c>
      <c r="B8" s="1158">
        <v>6</v>
      </c>
      <c r="C8" s="1529" t="s">
        <v>3117</v>
      </c>
      <c r="D8" s="1082" t="s">
        <v>1332</v>
      </c>
      <c r="E8" s="1082" t="s">
        <v>1337</v>
      </c>
      <c r="F8" s="1250" t="s">
        <v>1338</v>
      </c>
      <c r="G8" s="1643" t="s">
        <v>3061</v>
      </c>
      <c r="H8" s="1082" t="s">
        <v>1334</v>
      </c>
      <c r="I8" s="1082" t="s">
        <v>3138</v>
      </c>
      <c r="J8" s="1082" t="s">
        <v>3118</v>
      </c>
      <c r="K8" s="1252"/>
    </row>
    <row r="9" spans="1:11" s="1251" customFormat="1" ht="26">
      <c r="A9" s="1634" t="s">
        <v>1331</v>
      </c>
      <c r="B9" s="1158">
        <v>7</v>
      </c>
      <c r="C9" s="1529" t="s">
        <v>3218</v>
      </c>
      <c r="D9" s="1082" t="s">
        <v>1332</v>
      </c>
      <c r="E9" s="1082" t="s">
        <v>1333</v>
      </c>
      <c r="F9" s="1250" t="s">
        <v>1339</v>
      </c>
      <c r="G9" s="1643" t="s">
        <v>3066</v>
      </c>
      <c r="H9" s="1082" t="s">
        <v>1340</v>
      </c>
      <c r="I9" s="1082" t="s">
        <v>3139</v>
      </c>
      <c r="J9" s="1082" t="s">
        <v>3051</v>
      </c>
      <c r="K9" s="1252" t="s">
        <v>1330</v>
      </c>
    </row>
    <row r="10" spans="1:11" s="1251" customFormat="1" ht="26">
      <c r="A10" s="1634" t="s">
        <v>1331</v>
      </c>
      <c r="B10" s="1158">
        <v>8</v>
      </c>
      <c r="C10" s="1529" t="s">
        <v>1341</v>
      </c>
      <c r="D10" s="1082" t="s">
        <v>1332</v>
      </c>
      <c r="E10" s="1082" t="s">
        <v>1333</v>
      </c>
      <c r="F10" s="1250" t="s">
        <v>1342</v>
      </c>
      <c r="G10" s="1643" t="s">
        <v>3066</v>
      </c>
      <c r="H10" s="1082" t="s">
        <v>1340</v>
      </c>
      <c r="I10" s="1082" t="s">
        <v>3136</v>
      </c>
      <c r="J10" s="1082" t="s">
        <v>3051</v>
      </c>
      <c r="K10" s="1252" t="s">
        <v>1330</v>
      </c>
    </row>
    <row r="11" spans="1:11" s="1251" customFormat="1" ht="60">
      <c r="A11" s="1634" t="s">
        <v>1331</v>
      </c>
      <c r="B11" s="1158">
        <v>9</v>
      </c>
      <c r="C11" s="1529" t="s">
        <v>3119</v>
      </c>
      <c r="D11" s="1082" t="s">
        <v>1332</v>
      </c>
      <c r="E11" s="1082" t="s">
        <v>3049</v>
      </c>
      <c r="F11" s="1250" t="s">
        <v>1344</v>
      </c>
      <c r="G11" s="1643" t="s">
        <v>3061</v>
      </c>
      <c r="H11" s="1082" t="s">
        <v>3120</v>
      </c>
      <c r="I11" s="1082" t="s">
        <v>3139</v>
      </c>
      <c r="J11" s="1082" t="s">
        <v>3121</v>
      </c>
      <c r="K11" s="1252"/>
    </row>
    <row r="12" spans="1:11" s="1251" customFormat="1">
      <c r="A12" s="1725" t="s">
        <v>1331</v>
      </c>
      <c r="B12" s="1727" t="s">
        <v>2097</v>
      </c>
      <c r="C12" s="1729" t="s">
        <v>2558</v>
      </c>
      <c r="D12" s="1082"/>
      <c r="E12" s="1729" t="s">
        <v>1337</v>
      </c>
      <c r="F12" s="1529" t="s">
        <v>2557</v>
      </c>
      <c r="G12" s="1729" t="s">
        <v>2550</v>
      </c>
      <c r="H12" s="1729" t="s">
        <v>1340</v>
      </c>
      <c r="I12" s="1729" t="s">
        <v>3140</v>
      </c>
      <c r="J12" s="1729" t="s">
        <v>1345</v>
      </c>
      <c r="K12" s="1727"/>
    </row>
    <row r="13" spans="1:11" s="1251" customFormat="1">
      <c r="A13" s="1726"/>
      <c r="B13" s="1728"/>
      <c r="C13" s="1730"/>
      <c r="D13" s="1082"/>
      <c r="E13" s="1730"/>
      <c r="F13" s="1529" t="s">
        <v>2556</v>
      </c>
      <c r="G13" s="1730"/>
      <c r="H13" s="1730"/>
      <c r="I13" s="1730"/>
      <c r="J13" s="1730"/>
      <c r="K13" s="1728"/>
    </row>
    <row r="14" spans="1:11" s="1251" customFormat="1" ht="30">
      <c r="A14" s="1634" t="s">
        <v>1331</v>
      </c>
      <c r="B14" s="1158" t="s">
        <v>2097</v>
      </c>
      <c r="C14" s="1082" t="s">
        <v>3045</v>
      </c>
      <c r="D14" s="1082"/>
      <c r="E14" s="1082" t="s">
        <v>1337</v>
      </c>
      <c r="F14" s="1529" t="s">
        <v>3050</v>
      </c>
      <c r="G14" s="1080" t="s">
        <v>1347</v>
      </c>
      <c r="H14" s="1082" t="s">
        <v>1340</v>
      </c>
      <c r="I14" s="1082" t="s">
        <v>3141</v>
      </c>
      <c r="J14" s="1082" t="s">
        <v>1348</v>
      </c>
      <c r="K14" s="1252"/>
    </row>
    <row r="15" spans="1:11" s="1251" customFormat="1" ht="30.65" customHeight="1">
      <c r="A15" s="1634" t="s">
        <v>1331</v>
      </c>
      <c r="B15" s="1249">
        <v>10</v>
      </c>
      <c r="C15" s="1644" t="s">
        <v>2553</v>
      </c>
      <c r="D15" s="1082"/>
      <c r="E15" s="1082" t="s">
        <v>1337</v>
      </c>
      <c r="F15" s="1250" t="s">
        <v>1494</v>
      </c>
      <c r="G15" s="1528" t="s">
        <v>2549</v>
      </c>
      <c r="H15" s="1082" t="s">
        <v>2923</v>
      </c>
      <c r="I15" s="1082" t="s">
        <v>3142</v>
      </c>
      <c r="J15" s="1082" t="s">
        <v>3062</v>
      </c>
      <c r="K15" s="1252"/>
    </row>
    <row r="16" spans="1:11" s="1251" customFormat="1" ht="21.65" customHeight="1">
      <c r="A16" s="1634" t="s">
        <v>1331</v>
      </c>
      <c r="B16" s="1158">
        <v>11</v>
      </c>
      <c r="C16" s="1529" t="s">
        <v>1349</v>
      </c>
      <c r="D16" s="1082" t="s">
        <v>1332</v>
      </c>
      <c r="E16" s="1082" t="s">
        <v>1350</v>
      </c>
      <c r="F16" s="1250" t="s">
        <v>1351</v>
      </c>
      <c r="G16" s="1079"/>
      <c r="H16" s="1082" t="s">
        <v>1340</v>
      </c>
      <c r="I16" s="1082" t="s">
        <v>3143</v>
      </c>
      <c r="J16" s="1082" t="s">
        <v>1352</v>
      </c>
      <c r="K16" s="1252" t="s">
        <v>1330</v>
      </c>
    </row>
    <row r="17" spans="1:12" s="1251" customFormat="1" ht="21.65" customHeight="1">
      <c r="A17" s="1634" t="s">
        <v>3053</v>
      </c>
      <c r="B17" s="1648" t="s">
        <v>3113</v>
      </c>
      <c r="C17" s="1649" t="s">
        <v>3111</v>
      </c>
      <c r="D17" s="1082"/>
      <c r="E17" s="1082" t="s">
        <v>1353</v>
      </c>
      <c r="F17" s="1082" t="s">
        <v>1344</v>
      </c>
      <c r="G17" s="1080" t="s">
        <v>3106</v>
      </c>
      <c r="H17" s="1082" t="s">
        <v>1354</v>
      </c>
      <c r="I17" s="1082" t="s">
        <v>3133</v>
      </c>
      <c r="J17" s="1650" t="s">
        <v>3112</v>
      </c>
      <c r="K17" s="1252"/>
    </row>
    <row r="18" spans="1:12" s="1251" customFormat="1" ht="21.65" customHeight="1">
      <c r="A18" s="1634" t="s">
        <v>3053</v>
      </c>
      <c r="B18" s="1648" t="s">
        <v>3105</v>
      </c>
      <c r="C18" s="1649" t="s">
        <v>3104</v>
      </c>
      <c r="D18" s="1082"/>
      <c r="E18" s="1082" t="s">
        <v>1353</v>
      </c>
      <c r="F18" s="1082" t="s">
        <v>1344</v>
      </c>
      <c r="G18" s="1080" t="s">
        <v>3110</v>
      </c>
      <c r="H18" s="1082" t="s">
        <v>1354</v>
      </c>
      <c r="I18" s="1082" t="s">
        <v>3134</v>
      </c>
      <c r="J18" s="1650" t="s">
        <v>3114</v>
      </c>
      <c r="K18" s="1252"/>
      <c r="L18" s="1533"/>
    </row>
    <row r="19" spans="1:12" s="1251" customFormat="1" ht="35.15" customHeight="1">
      <c r="A19" s="1634" t="s">
        <v>3053</v>
      </c>
      <c r="B19" s="1648" t="s">
        <v>3054</v>
      </c>
      <c r="C19" s="1649" t="s">
        <v>3057</v>
      </c>
      <c r="D19" s="1082"/>
      <c r="E19" s="1651" t="s">
        <v>3058</v>
      </c>
      <c r="F19" s="1652" t="s">
        <v>3108</v>
      </c>
      <c r="G19" s="1723" t="s">
        <v>2552</v>
      </c>
      <c r="H19" s="1723" t="s">
        <v>3109</v>
      </c>
      <c r="I19" s="1082" t="s">
        <v>3135</v>
      </c>
      <c r="J19" s="1653" t="s">
        <v>3071</v>
      </c>
      <c r="K19" s="1252"/>
    </row>
    <row r="20" spans="1:12" s="1251" customFormat="1" ht="35.15" customHeight="1">
      <c r="A20" s="1634" t="s">
        <v>3053</v>
      </c>
      <c r="B20" s="1648" t="s">
        <v>3055</v>
      </c>
      <c r="C20" s="1649" t="s">
        <v>3056</v>
      </c>
      <c r="D20" s="1082"/>
      <c r="E20" s="1654" t="s">
        <v>3058</v>
      </c>
      <c r="F20" s="1652" t="s">
        <v>3108</v>
      </c>
      <c r="G20" s="1724"/>
      <c r="H20" s="1724"/>
      <c r="I20" s="1082" t="s">
        <v>3132</v>
      </c>
      <c r="J20" s="1653" t="s">
        <v>3071</v>
      </c>
      <c r="K20" s="1252"/>
    </row>
    <row r="21" spans="1:12" s="1251" customFormat="1" ht="45">
      <c r="A21" s="1634" t="s">
        <v>3053</v>
      </c>
      <c r="B21" s="1158" t="s">
        <v>2599</v>
      </c>
      <c r="C21" s="1649" t="s">
        <v>3059</v>
      </c>
      <c r="D21" s="1082"/>
      <c r="E21" s="1082" t="s">
        <v>1353</v>
      </c>
      <c r="F21" s="1652" t="s">
        <v>3108</v>
      </c>
      <c r="G21" s="1080" t="s">
        <v>2554</v>
      </c>
      <c r="H21" s="1082" t="s">
        <v>1340</v>
      </c>
      <c r="I21" s="1082" t="s">
        <v>3144</v>
      </c>
      <c r="J21" s="1653" t="s">
        <v>3071</v>
      </c>
      <c r="K21" s="1252"/>
    </row>
    <row r="22" spans="1:12" s="1251" customFormat="1">
      <c r="A22" s="1633" t="s">
        <v>1355</v>
      </c>
      <c r="B22" s="1158">
        <v>16</v>
      </c>
      <c r="C22" s="1529" t="s">
        <v>2095</v>
      </c>
      <c r="D22" s="1082" t="s">
        <v>1332</v>
      </c>
      <c r="E22" s="1082" t="s">
        <v>1343</v>
      </c>
      <c r="F22" s="1250" t="s">
        <v>1344</v>
      </c>
      <c r="G22" s="1079"/>
      <c r="H22" s="1082" t="s">
        <v>1340</v>
      </c>
      <c r="I22" s="1082" t="s">
        <v>1356</v>
      </c>
      <c r="J22" s="1082"/>
      <c r="K22" s="1252" t="s">
        <v>1330</v>
      </c>
    </row>
    <row r="23" spans="1:12" s="1251" customFormat="1">
      <c r="A23" s="1633" t="s">
        <v>1355</v>
      </c>
      <c r="B23" s="1158">
        <v>17</v>
      </c>
      <c r="C23" s="1529" t="s">
        <v>1357</v>
      </c>
      <c r="D23" s="1082" t="s">
        <v>1332</v>
      </c>
      <c r="E23" s="1082" t="s">
        <v>1337</v>
      </c>
      <c r="F23" s="1250" t="s">
        <v>1344</v>
      </c>
      <c r="G23" s="1079"/>
      <c r="H23" s="1082" t="s">
        <v>1340</v>
      </c>
      <c r="I23" s="1082" t="s">
        <v>1356</v>
      </c>
      <c r="J23" s="1082"/>
      <c r="K23" s="1252" t="s">
        <v>1330</v>
      </c>
    </row>
    <row r="24" spans="1:12" s="1251" customFormat="1">
      <c r="A24" s="1633" t="s">
        <v>1355</v>
      </c>
      <c r="B24" s="1158">
        <v>18</v>
      </c>
      <c r="C24" s="1529" t="s">
        <v>2646</v>
      </c>
      <c r="D24" s="1082" t="s">
        <v>1332</v>
      </c>
      <c r="E24" s="1082" t="s">
        <v>1337</v>
      </c>
      <c r="F24" s="1250" t="s">
        <v>1344</v>
      </c>
      <c r="G24" s="1079"/>
      <c r="H24" s="1082" t="s">
        <v>1340</v>
      </c>
      <c r="I24" s="1082" t="s">
        <v>1356</v>
      </c>
      <c r="J24" s="1082" t="s">
        <v>1358</v>
      </c>
      <c r="K24" s="1252" t="s">
        <v>1330</v>
      </c>
    </row>
    <row r="25" spans="1:12" s="1251" customFormat="1" ht="30">
      <c r="A25" s="1633" t="s">
        <v>1355</v>
      </c>
      <c r="B25" s="1158">
        <v>19</v>
      </c>
      <c r="C25" s="1529" t="s">
        <v>2096</v>
      </c>
      <c r="D25" s="1082" t="s">
        <v>1332</v>
      </c>
      <c r="E25" s="1082" t="s">
        <v>1337</v>
      </c>
      <c r="F25" s="1250" t="s">
        <v>1344</v>
      </c>
      <c r="G25" s="1079"/>
      <c r="H25" s="1082" t="s">
        <v>1340</v>
      </c>
      <c r="I25" s="1082" t="s">
        <v>1359</v>
      </c>
      <c r="J25" s="1082"/>
      <c r="K25" s="1252" t="s">
        <v>1330</v>
      </c>
    </row>
    <row r="26" spans="1:12" s="1251" customFormat="1">
      <c r="A26" s="1633" t="s">
        <v>1355</v>
      </c>
      <c r="B26" s="1158">
        <v>20</v>
      </c>
      <c r="C26" s="1529" t="s">
        <v>1360</v>
      </c>
      <c r="D26" s="1082" t="s">
        <v>1332</v>
      </c>
      <c r="E26" s="1082" t="s">
        <v>1337</v>
      </c>
      <c r="F26" s="1250" t="s">
        <v>1344</v>
      </c>
      <c r="G26" s="1079"/>
      <c r="H26" s="1082" t="s">
        <v>1340</v>
      </c>
      <c r="I26" s="1082" t="s">
        <v>1361</v>
      </c>
      <c r="J26" s="1082" t="s">
        <v>1362</v>
      </c>
      <c r="K26" s="1252" t="s">
        <v>1330</v>
      </c>
    </row>
    <row r="27" spans="1:12" s="1251" customFormat="1" ht="30">
      <c r="A27" s="1633" t="s">
        <v>1355</v>
      </c>
      <c r="B27" s="1158">
        <v>21</v>
      </c>
      <c r="C27" s="1529" t="s">
        <v>2129</v>
      </c>
      <c r="D27" s="1082" t="s">
        <v>1332</v>
      </c>
      <c r="E27" s="1082" t="s">
        <v>1337</v>
      </c>
      <c r="F27" s="1250" t="s">
        <v>1344</v>
      </c>
      <c r="G27" s="1079"/>
      <c r="H27" s="1082" t="s">
        <v>1340</v>
      </c>
      <c r="I27" s="1082" t="s">
        <v>1363</v>
      </c>
      <c r="J27" s="1082" t="s">
        <v>1364</v>
      </c>
      <c r="K27" s="1252" t="s">
        <v>1330</v>
      </c>
    </row>
    <row r="28" spans="1:12" s="1251" customFormat="1" ht="30">
      <c r="A28" s="1633" t="s">
        <v>1355</v>
      </c>
      <c r="B28" s="1158">
        <v>22</v>
      </c>
      <c r="C28" s="1645" t="s">
        <v>1365</v>
      </c>
      <c r="D28" s="1082" t="s">
        <v>1332</v>
      </c>
      <c r="E28" s="1082" t="s">
        <v>1337</v>
      </c>
      <c r="F28" s="1250" t="s">
        <v>1344</v>
      </c>
      <c r="G28" s="1079"/>
      <c r="H28" s="1082" t="s">
        <v>1340</v>
      </c>
      <c r="I28" s="1082" t="s">
        <v>1363</v>
      </c>
      <c r="J28" s="1082" t="s">
        <v>2561</v>
      </c>
      <c r="K28" s="1252" t="s">
        <v>1330</v>
      </c>
    </row>
    <row r="29" spans="1:12" s="1251" customFormat="1" ht="30">
      <c r="A29" s="1633" t="s">
        <v>1355</v>
      </c>
      <c r="B29" s="1158">
        <v>23</v>
      </c>
      <c r="C29" s="1529" t="s">
        <v>1366</v>
      </c>
      <c r="D29" s="1082" t="s">
        <v>1332</v>
      </c>
      <c r="E29" s="1082" t="s">
        <v>1343</v>
      </c>
      <c r="F29" s="1250" t="s">
        <v>1344</v>
      </c>
      <c r="G29" s="1079"/>
      <c r="H29" s="1082" t="s">
        <v>1340</v>
      </c>
      <c r="I29" s="1082" t="s">
        <v>1367</v>
      </c>
      <c r="J29" s="1082"/>
      <c r="K29" s="1252" t="s">
        <v>1330</v>
      </c>
    </row>
    <row r="30" spans="1:12" s="1251" customFormat="1">
      <c r="A30" s="1633" t="s">
        <v>1355</v>
      </c>
      <c r="B30" s="1158">
        <v>24</v>
      </c>
      <c r="C30" s="1529" t="s">
        <v>1368</v>
      </c>
      <c r="D30" s="1082" t="s">
        <v>1332</v>
      </c>
      <c r="E30" s="1082" t="s">
        <v>1337</v>
      </c>
      <c r="F30" s="1250" t="s">
        <v>1344</v>
      </c>
      <c r="G30" s="1079"/>
      <c r="H30" s="1082" t="s">
        <v>1340</v>
      </c>
      <c r="I30" s="1082" t="s">
        <v>1361</v>
      </c>
      <c r="J30" s="1082"/>
      <c r="K30" s="1252" t="s">
        <v>1330</v>
      </c>
    </row>
    <row r="31" spans="1:12" s="1251" customFormat="1" ht="15.65" customHeight="1">
      <c r="A31" s="1633" t="s">
        <v>1355</v>
      </c>
      <c r="B31" s="1158">
        <v>25</v>
      </c>
      <c r="C31" s="1529" t="s">
        <v>1369</v>
      </c>
      <c r="D31" s="1082" t="s">
        <v>1332</v>
      </c>
      <c r="E31" s="1082" t="s">
        <v>1337</v>
      </c>
      <c r="F31" s="1250" t="s">
        <v>1370</v>
      </c>
      <c r="G31" s="1081" t="s">
        <v>2548</v>
      </c>
      <c r="H31" s="1082" t="s">
        <v>1340</v>
      </c>
      <c r="I31" s="1082" t="s">
        <v>1371</v>
      </c>
      <c r="J31" s="1082" t="s">
        <v>1372</v>
      </c>
      <c r="K31" s="1252"/>
    </row>
    <row r="32" spans="1:12" s="1251" customFormat="1" ht="15.65" customHeight="1">
      <c r="A32" s="1633" t="s">
        <v>1355</v>
      </c>
      <c r="B32" s="1158">
        <v>26</v>
      </c>
      <c r="C32" s="1529" t="s">
        <v>1373</v>
      </c>
      <c r="D32" s="1082" t="s">
        <v>1332</v>
      </c>
      <c r="E32" s="1082" t="s">
        <v>1337</v>
      </c>
      <c r="F32" s="1250" t="s">
        <v>1374</v>
      </c>
      <c r="G32" s="1081" t="s">
        <v>2548</v>
      </c>
      <c r="H32" s="1082" t="s">
        <v>1340</v>
      </c>
      <c r="I32" s="1082" t="s">
        <v>1375</v>
      </c>
      <c r="J32" s="1082"/>
      <c r="K32" s="1252"/>
    </row>
    <row r="33" spans="1:11" s="1251" customFormat="1" ht="15.65" customHeight="1">
      <c r="A33" s="1633" t="s">
        <v>1355</v>
      </c>
      <c r="B33" s="1158" t="s">
        <v>2102</v>
      </c>
      <c r="C33" s="1250" t="s">
        <v>1376</v>
      </c>
      <c r="D33" s="1082"/>
      <c r="E33" s="1082" t="s">
        <v>1337</v>
      </c>
      <c r="F33" s="1250" t="s">
        <v>2099</v>
      </c>
      <c r="G33" s="1079"/>
      <c r="H33" s="1082" t="s">
        <v>1377</v>
      </c>
      <c r="I33" s="1082"/>
      <c r="J33" s="1082"/>
      <c r="K33" s="1252"/>
    </row>
    <row r="34" spans="1:11" s="1251" customFormat="1" ht="30">
      <c r="A34" s="1633" t="s">
        <v>1355</v>
      </c>
      <c r="B34" s="1249">
        <v>27</v>
      </c>
      <c r="C34" s="1644" t="s">
        <v>3214</v>
      </c>
      <c r="D34" s="1082" t="s">
        <v>1332</v>
      </c>
      <c r="E34" s="1082" t="s">
        <v>3048</v>
      </c>
      <c r="F34" s="1250"/>
      <c r="G34" s="1643" t="s">
        <v>3061</v>
      </c>
      <c r="H34" s="1082" t="s">
        <v>1334</v>
      </c>
      <c r="I34" s="1082" t="s">
        <v>1378</v>
      </c>
      <c r="J34" s="1082" t="s">
        <v>3122</v>
      </c>
      <c r="K34" s="1252"/>
    </row>
    <row r="35" spans="1:11" s="1251" customFormat="1" ht="15.65" customHeight="1">
      <c r="A35" s="1633" t="s">
        <v>1355</v>
      </c>
      <c r="B35" s="1158">
        <v>28</v>
      </c>
      <c r="C35" s="1529" t="s">
        <v>1379</v>
      </c>
      <c r="D35" s="1082" t="s">
        <v>1332</v>
      </c>
      <c r="E35" s="1082" t="s">
        <v>1333</v>
      </c>
      <c r="F35" s="1250"/>
      <c r="G35" s="1643" t="s">
        <v>3061</v>
      </c>
      <c r="H35" s="1082" t="s">
        <v>1334</v>
      </c>
      <c r="I35" s="1082" t="s">
        <v>1378</v>
      </c>
      <c r="J35" s="1082" t="s">
        <v>2920</v>
      </c>
      <c r="K35" s="1252"/>
    </row>
    <row r="36" spans="1:11" s="1251" customFormat="1" ht="30">
      <c r="A36" s="1633" t="s">
        <v>3065</v>
      </c>
      <c r="B36" s="1158" t="s">
        <v>2102</v>
      </c>
      <c r="C36" s="1082" t="s">
        <v>3046</v>
      </c>
      <c r="D36" s="1082"/>
      <c r="E36" s="1082" t="s">
        <v>1337</v>
      </c>
      <c r="F36" s="1529" t="s">
        <v>1346</v>
      </c>
      <c r="G36" s="1080" t="s">
        <v>1347</v>
      </c>
      <c r="H36" s="1082" t="s">
        <v>1340</v>
      </c>
      <c r="I36" s="1082" t="s">
        <v>3145</v>
      </c>
      <c r="J36" s="1082" t="s">
        <v>3042</v>
      </c>
      <c r="K36" s="1252"/>
    </row>
    <row r="37" spans="1:11" s="1251" customFormat="1" ht="60">
      <c r="A37" s="1633" t="s">
        <v>3039</v>
      </c>
      <c r="B37" s="1158">
        <v>30</v>
      </c>
      <c r="C37" s="1529" t="s">
        <v>3123</v>
      </c>
      <c r="D37" s="1082" t="s">
        <v>1332</v>
      </c>
      <c r="E37" s="1082" t="s">
        <v>1333</v>
      </c>
      <c r="F37" s="1250" t="s">
        <v>516</v>
      </c>
      <c r="G37" s="1643" t="s">
        <v>3061</v>
      </c>
      <c r="H37" s="1655" t="s">
        <v>3124</v>
      </c>
      <c r="I37" s="1082" t="s">
        <v>1380</v>
      </c>
      <c r="J37" s="1082" t="s">
        <v>3125</v>
      </c>
      <c r="K37" s="1252"/>
    </row>
    <row r="38" spans="1:11" s="1251" customFormat="1" ht="30">
      <c r="A38" s="1633" t="s">
        <v>3039</v>
      </c>
      <c r="B38" s="1158">
        <v>31</v>
      </c>
      <c r="C38" s="1529" t="s">
        <v>1381</v>
      </c>
      <c r="D38" s="1082" t="s">
        <v>1332</v>
      </c>
      <c r="E38" s="1082" t="s">
        <v>1333</v>
      </c>
      <c r="F38" s="1250" t="s">
        <v>1382</v>
      </c>
      <c r="G38" s="1079"/>
      <c r="H38" s="1655" t="s">
        <v>3124</v>
      </c>
      <c r="I38" s="1082" t="s">
        <v>1380</v>
      </c>
      <c r="J38" s="1082" t="s">
        <v>3126</v>
      </c>
      <c r="K38" s="1252"/>
    </row>
    <row r="39" spans="1:11" s="1251" customFormat="1">
      <c r="A39" s="1633" t="s">
        <v>3041</v>
      </c>
      <c r="B39" s="1158">
        <v>32</v>
      </c>
      <c r="C39" s="1529" t="s">
        <v>1383</v>
      </c>
      <c r="D39" s="1082" t="s">
        <v>1332</v>
      </c>
      <c r="E39" s="1082" t="s">
        <v>1333</v>
      </c>
      <c r="F39" s="1250" t="s">
        <v>1384</v>
      </c>
      <c r="G39" s="1079"/>
      <c r="H39" s="1082" t="s">
        <v>1340</v>
      </c>
      <c r="I39" s="1082" t="s">
        <v>1385</v>
      </c>
      <c r="J39" s="1082" t="s">
        <v>1386</v>
      </c>
      <c r="K39" s="1252" t="s">
        <v>1330</v>
      </c>
    </row>
    <row r="40" spans="1:11" s="1251" customFormat="1">
      <c r="A40" s="1633" t="s">
        <v>3040</v>
      </c>
      <c r="B40" s="1158">
        <v>33</v>
      </c>
      <c r="C40" s="1529" t="s">
        <v>1387</v>
      </c>
      <c r="D40" s="1082" t="s">
        <v>1332</v>
      </c>
      <c r="E40" s="1082" t="s">
        <v>1333</v>
      </c>
      <c r="F40" s="1250" t="s">
        <v>1344</v>
      </c>
      <c r="G40" s="1079"/>
      <c r="H40" s="1082" t="s">
        <v>1340</v>
      </c>
      <c r="I40" s="1082" t="s">
        <v>1388</v>
      </c>
      <c r="J40" s="1082"/>
      <c r="K40" s="1252"/>
    </row>
    <row r="41" spans="1:11" s="1251" customFormat="1" ht="30">
      <c r="A41" s="1633" t="s">
        <v>2925</v>
      </c>
      <c r="B41" s="1158">
        <v>34</v>
      </c>
      <c r="C41" s="1646" t="s">
        <v>2611</v>
      </c>
      <c r="D41" s="1082"/>
      <c r="E41" s="1082" t="s">
        <v>1333</v>
      </c>
      <c r="F41" s="1082" t="s">
        <v>1389</v>
      </c>
      <c r="G41" s="1080"/>
      <c r="H41" s="1082" t="s">
        <v>1340</v>
      </c>
      <c r="I41" s="1082" t="s">
        <v>1390</v>
      </c>
      <c r="J41" s="1082" t="s">
        <v>1391</v>
      </c>
      <c r="K41" s="1252"/>
    </row>
    <row r="42" spans="1:11" s="1251" customFormat="1" ht="30">
      <c r="A42" s="1633" t="s">
        <v>3040</v>
      </c>
      <c r="B42" s="1158">
        <v>35</v>
      </c>
      <c r="C42" s="1529" t="s">
        <v>1414</v>
      </c>
      <c r="D42" s="1082" t="s">
        <v>1332</v>
      </c>
      <c r="E42" s="1082" t="s">
        <v>1333</v>
      </c>
      <c r="F42" s="1250" t="s">
        <v>1339</v>
      </c>
      <c r="G42" s="1643" t="s">
        <v>3066</v>
      </c>
      <c r="H42" s="1082" t="s">
        <v>1340</v>
      </c>
      <c r="I42" s="1082" t="s">
        <v>1392</v>
      </c>
      <c r="J42" s="1082" t="s">
        <v>3051</v>
      </c>
      <c r="K42" s="1252"/>
    </row>
    <row r="43" spans="1:11" s="1251" customFormat="1" ht="30">
      <c r="A43" s="1633" t="s">
        <v>1355</v>
      </c>
      <c r="B43" s="1158">
        <v>36</v>
      </c>
      <c r="C43" s="1529" t="s">
        <v>1393</v>
      </c>
      <c r="D43" s="1082" t="s">
        <v>1332</v>
      </c>
      <c r="E43" s="1082" t="s">
        <v>1350</v>
      </c>
      <c r="F43" s="1250" t="s">
        <v>1394</v>
      </c>
      <c r="G43" s="1079"/>
      <c r="H43" s="1082" t="s">
        <v>1395</v>
      </c>
      <c r="I43" s="1082" t="s">
        <v>1396</v>
      </c>
      <c r="J43" s="1082" t="s">
        <v>1397</v>
      </c>
      <c r="K43" s="1252" t="s">
        <v>1330</v>
      </c>
    </row>
    <row r="44" spans="1:11" s="1251" customFormat="1" ht="26">
      <c r="A44" s="1633" t="s">
        <v>2103</v>
      </c>
      <c r="B44" s="1249">
        <v>37</v>
      </c>
      <c r="C44" s="1647" t="s">
        <v>2101</v>
      </c>
      <c r="D44" s="1082"/>
      <c r="E44" s="1082" t="s">
        <v>2105</v>
      </c>
      <c r="F44" s="1250" t="s">
        <v>2100</v>
      </c>
      <c r="G44" s="1643" t="s">
        <v>3063</v>
      </c>
      <c r="H44" s="1082" t="s">
        <v>2922</v>
      </c>
      <c r="I44" s="1082" t="s">
        <v>2922</v>
      </c>
      <c r="J44" s="1082" t="s">
        <v>3127</v>
      </c>
      <c r="K44" s="1252"/>
    </row>
    <row r="45" spans="1:11" s="1251" customFormat="1">
      <c r="A45" s="1633" t="s">
        <v>1355</v>
      </c>
      <c r="B45" s="1249">
        <v>45</v>
      </c>
      <c r="C45" s="1647" t="s">
        <v>3044</v>
      </c>
      <c r="D45" s="1082"/>
      <c r="E45" s="1082" t="s">
        <v>2105</v>
      </c>
      <c r="F45" s="1250" t="s">
        <v>3034</v>
      </c>
      <c r="G45" s="1079" t="s">
        <v>3033</v>
      </c>
      <c r="H45" s="1082" t="s">
        <v>1340</v>
      </c>
      <c r="I45" s="1082" t="s">
        <v>3036</v>
      </c>
      <c r="J45" s="1082" t="s">
        <v>3038</v>
      </c>
      <c r="K45" s="1252"/>
    </row>
    <row r="46" spans="1:11" s="1251" customFormat="1">
      <c r="A46" s="1633" t="s">
        <v>1355</v>
      </c>
      <c r="B46" s="1249">
        <v>46</v>
      </c>
      <c r="C46" s="1656" t="s">
        <v>3043</v>
      </c>
      <c r="D46" s="1082"/>
      <c r="E46" s="1082" t="s">
        <v>2105</v>
      </c>
      <c r="F46" s="1250" t="s">
        <v>3035</v>
      </c>
      <c r="G46" s="1079" t="s">
        <v>3033</v>
      </c>
      <c r="H46" s="1082" t="s">
        <v>1340</v>
      </c>
      <c r="I46" s="1082" t="s">
        <v>3037</v>
      </c>
      <c r="J46" s="1082"/>
      <c r="K46" s="1252"/>
    </row>
    <row r="47" spans="1:11" s="1251" customFormat="1" ht="28.5" customHeight="1">
      <c r="A47" s="1635" t="s">
        <v>1398</v>
      </c>
      <c r="B47" s="1158">
        <v>38</v>
      </c>
      <c r="C47" s="1647" t="s">
        <v>3219</v>
      </c>
      <c r="D47" s="1082" t="s">
        <v>1399</v>
      </c>
      <c r="E47" s="1082" t="s">
        <v>1333</v>
      </c>
      <c r="F47" s="1250" t="s">
        <v>1339</v>
      </c>
      <c r="G47" s="1643" t="s">
        <v>3066</v>
      </c>
      <c r="H47" s="1082" t="s">
        <v>1340</v>
      </c>
      <c r="I47" s="1082" t="s">
        <v>1400</v>
      </c>
      <c r="J47" s="1082" t="s">
        <v>3051</v>
      </c>
      <c r="K47" s="1252" t="s">
        <v>1330</v>
      </c>
    </row>
    <row r="48" spans="1:11" s="1251" customFormat="1" ht="15.65" customHeight="1">
      <c r="A48" s="1635" t="s">
        <v>1398</v>
      </c>
      <c r="B48" s="1158">
        <v>40</v>
      </c>
      <c r="C48" s="1647" t="s">
        <v>1402</v>
      </c>
      <c r="D48" s="1082" t="s">
        <v>1399</v>
      </c>
      <c r="E48" s="1082" t="s">
        <v>1333</v>
      </c>
      <c r="F48" s="1250" t="s">
        <v>1344</v>
      </c>
      <c r="G48" s="1079"/>
      <c r="H48" s="1082" t="s">
        <v>1340</v>
      </c>
      <c r="I48" s="1082" t="s">
        <v>1401</v>
      </c>
      <c r="J48" s="1082"/>
      <c r="K48" s="1082"/>
    </row>
    <row r="49" spans="1:11" s="1251" customFormat="1" ht="14.5" customHeight="1">
      <c r="A49" s="1635" t="s">
        <v>1398</v>
      </c>
      <c r="B49" s="1158">
        <v>41</v>
      </c>
      <c r="C49" s="1647" t="s">
        <v>1403</v>
      </c>
      <c r="D49" s="1082" t="s">
        <v>1399</v>
      </c>
      <c r="E49" s="1082" t="s">
        <v>1333</v>
      </c>
      <c r="F49" s="1250" t="s">
        <v>1344</v>
      </c>
      <c r="G49" s="1079"/>
      <c r="H49" s="1082" t="s">
        <v>1340</v>
      </c>
      <c r="I49" s="1082" t="s">
        <v>1401</v>
      </c>
      <c r="J49" s="1082"/>
      <c r="K49" s="1082"/>
    </row>
    <row r="50" spans="1:11" s="1251" customFormat="1" ht="30">
      <c r="A50" s="1635" t="s">
        <v>1398</v>
      </c>
      <c r="B50" s="1158">
        <v>42</v>
      </c>
      <c r="C50" s="1647" t="s">
        <v>1408</v>
      </c>
      <c r="D50" s="1082" t="s">
        <v>1399</v>
      </c>
      <c r="E50" s="1082" t="s">
        <v>1337</v>
      </c>
      <c r="F50" s="1250" t="s">
        <v>1344</v>
      </c>
      <c r="G50" s="1079"/>
      <c r="H50" s="1082" t="s">
        <v>1340</v>
      </c>
      <c r="I50" s="1082" t="s">
        <v>1401</v>
      </c>
      <c r="J50" s="1082"/>
      <c r="K50" s="1082" t="s">
        <v>1330</v>
      </c>
    </row>
    <row r="51" spans="1:11" s="1251" customFormat="1" ht="30">
      <c r="A51" s="1635" t="s">
        <v>1398</v>
      </c>
      <c r="B51" s="1158">
        <v>43</v>
      </c>
      <c r="C51" s="1647" t="s">
        <v>1409</v>
      </c>
      <c r="D51" s="1082" t="s">
        <v>1399</v>
      </c>
      <c r="E51" s="1082" t="s">
        <v>1337</v>
      </c>
      <c r="F51" s="1250" t="s">
        <v>1344</v>
      </c>
      <c r="G51" s="1079"/>
      <c r="H51" s="1082" t="s">
        <v>1340</v>
      </c>
      <c r="I51" s="1082" t="s">
        <v>1401</v>
      </c>
      <c r="J51" s="1082" t="s">
        <v>3128</v>
      </c>
      <c r="K51" s="1082"/>
    </row>
    <row r="52" spans="1:11" s="1251" customFormat="1" ht="30">
      <c r="A52" s="1635" t="s">
        <v>1398</v>
      </c>
      <c r="B52" s="1158">
        <v>25</v>
      </c>
      <c r="C52" s="1529" t="s">
        <v>2098</v>
      </c>
      <c r="D52" s="1082" t="s">
        <v>1399</v>
      </c>
      <c r="E52" s="1082" t="s">
        <v>1337</v>
      </c>
      <c r="F52" s="1250" t="s">
        <v>1370</v>
      </c>
      <c r="G52" s="1080" t="s">
        <v>2548</v>
      </c>
      <c r="H52" s="1082" t="s">
        <v>1340</v>
      </c>
      <c r="I52" s="1082" t="s">
        <v>1400</v>
      </c>
      <c r="J52" s="1082" t="s">
        <v>1372</v>
      </c>
      <c r="K52" s="1082"/>
    </row>
    <row r="53" spans="1:11" s="1251" customFormat="1" ht="30">
      <c r="A53" s="1635" t="s">
        <v>1398</v>
      </c>
      <c r="B53" s="1158">
        <v>36</v>
      </c>
      <c r="C53" s="1529" t="s">
        <v>1410</v>
      </c>
      <c r="D53" s="1082" t="s">
        <v>1399</v>
      </c>
      <c r="E53" s="1082" t="s">
        <v>1350</v>
      </c>
      <c r="F53" s="1250" t="s">
        <v>1411</v>
      </c>
      <c r="G53" s="1079"/>
      <c r="H53" s="1082" t="s">
        <v>1412</v>
      </c>
      <c r="I53" s="1082" t="s">
        <v>1400</v>
      </c>
      <c r="J53" s="1082" t="s">
        <v>1413</v>
      </c>
      <c r="K53" s="1082" t="s">
        <v>1330</v>
      </c>
    </row>
    <row r="54" spans="1:11" s="1251" customFormat="1" ht="30">
      <c r="A54" s="1635" t="s">
        <v>1398</v>
      </c>
      <c r="B54" s="1158" t="s">
        <v>2097</v>
      </c>
      <c r="C54" s="1082" t="s">
        <v>3047</v>
      </c>
      <c r="D54" s="1082"/>
      <c r="E54" s="1082" t="s">
        <v>1337</v>
      </c>
      <c r="F54" s="1529" t="s">
        <v>1406</v>
      </c>
      <c r="G54" s="1080" t="s">
        <v>1407</v>
      </c>
      <c r="H54" s="1082" t="s">
        <v>1340</v>
      </c>
      <c r="I54" s="1082" t="s">
        <v>3146</v>
      </c>
      <c r="J54" s="1082" t="s">
        <v>2975</v>
      </c>
      <c r="K54" s="1252"/>
    </row>
    <row r="55" spans="1:11" s="1251" customFormat="1">
      <c r="A55" s="1735" t="s">
        <v>1398</v>
      </c>
      <c r="B55" s="1727" t="s">
        <v>2097</v>
      </c>
      <c r="C55" s="1729" t="s">
        <v>1404</v>
      </c>
      <c r="D55" s="1082"/>
      <c r="E55" s="1729" t="s">
        <v>1337</v>
      </c>
      <c r="F55" s="1529" t="s">
        <v>2557</v>
      </c>
      <c r="G55" s="1731"/>
      <c r="H55" s="1729" t="s">
        <v>1405</v>
      </c>
      <c r="I55" s="1729" t="s">
        <v>1400</v>
      </c>
      <c r="J55" s="1729" t="s">
        <v>1345</v>
      </c>
      <c r="K55" s="1729"/>
    </row>
    <row r="56" spans="1:11" s="1251" customFormat="1">
      <c r="A56" s="1736"/>
      <c r="B56" s="1728"/>
      <c r="C56" s="1730"/>
      <c r="D56" s="1082"/>
      <c r="E56" s="1730"/>
      <c r="F56" s="1529" t="s">
        <v>2556</v>
      </c>
      <c r="G56" s="1728"/>
      <c r="H56" s="1730"/>
      <c r="I56" s="1730"/>
      <c r="J56" s="1730"/>
      <c r="K56" s="1730"/>
    </row>
    <row r="57" spans="1:11" s="1251" customFormat="1" ht="45">
      <c r="A57" s="1635" t="s">
        <v>1398</v>
      </c>
      <c r="B57" s="1158">
        <v>44</v>
      </c>
      <c r="C57" s="1647" t="s">
        <v>3069</v>
      </c>
      <c r="D57" s="1082" t="s">
        <v>1399</v>
      </c>
      <c r="E57" s="1082" t="s">
        <v>1337</v>
      </c>
      <c r="F57" s="1652" t="s">
        <v>3108</v>
      </c>
      <c r="G57" s="1657" t="s">
        <v>2555</v>
      </c>
      <c r="H57" s="1082" t="s">
        <v>3129</v>
      </c>
      <c r="I57" s="1082" t="s">
        <v>3147</v>
      </c>
      <c r="J57" s="1650" t="s">
        <v>3070</v>
      </c>
      <c r="K57" s="1252"/>
    </row>
    <row r="58" spans="1:11" s="1251" customFormat="1">
      <c r="A58" s="1732" t="s">
        <v>2924</v>
      </c>
      <c r="B58" s="1733"/>
      <c r="C58" s="1733"/>
      <c r="D58" s="1733"/>
      <c r="E58" s="1733"/>
      <c r="F58" s="1733"/>
      <c r="G58" s="1733"/>
      <c r="H58" s="1733"/>
      <c r="I58" s="1733"/>
      <c r="J58" s="1733"/>
      <c r="K58" s="1734"/>
    </row>
    <row r="59" spans="1:11" s="1533" customFormat="1" ht="30">
      <c r="A59" s="1633" t="s">
        <v>2925</v>
      </c>
      <c r="B59" s="1158">
        <v>99</v>
      </c>
      <c r="C59" s="1529" t="s">
        <v>2926</v>
      </c>
      <c r="D59" s="1082" t="s">
        <v>1399</v>
      </c>
      <c r="E59" s="1082"/>
      <c r="F59" s="1250"/>
      <c r="G59" s="1079"/>
      <c r="H59" s="1082"/>
      <c r="I59" s="1082"/>
      <c r="J59" s="1082" t="s">
        <v>2927</v>
      </c>
      <c r="K59" s="1082"/>
    </row>
    <row r="60" spans="1:11">
      <c r="C60" s="1075" t="s">
        <v>2563</v>
      </c>
      <c r="J60" s="1083" t="s">
        <v>3115</v>
      </c>
    </row>
  </sheetData>
  <autoFilter ref="A3:K60"/>
  <mergeCells count="21">
    <mergeCell ref="C55:C56"/>
    <mergeCell ref="E55:E56"/>
    <mergeCell ref="G55:G56"/>
    <mergeCell ref="A58:K58"/>
    <mergeCell ref="J55:J56"/>
    <mergeCell ref="K55:K56"/>
    <mergeCell ref="A55:A56"/>
    <mergeCell ref="B55:B56"/>
    <mergeCell ref="I12:I13"/>
    <mergeCell ref="J12:J13"/>
    <mergeCell ref="K12:K13"/>
    <mergeCell ref="H55:H56"/>
    <mergeCell ref="I55:I56"/>
    <mergeCell ref="H12:H13"/>
    <mergeCell ref="H19:H20"/>
    <mergeCell ref="G19:G20"/>
    <mergeCell ref="A12:A13"/>
    <mergeCell ref="B12:B13"/>
    <mergeCell ref="C12:C13"/>
    <mergeCell ref="E12:E13"/>
    <mergeCell ref="G12:G13"/>
  </mergeCells>
  <phoneticPr fontId="67"/>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2" location="'16'!A1" display="打合簿"/>
    <hyperlink ref="C23" location="'17'!A1" display="夜間（休日）作業願い"/>
    <hyperlink ref="C24" location="'18'!A1" display="検査職員の派遣について（依頼）"/>
    <hyperlink ref="C25" location="'19'!A1" display="長期休暇の現場管理及び連絡先について"/>
    <hyperlink ref="C26" location="'20'!A1" display="台風時等の工事現場安全対策"/>
    <hyperlink ref="C29" location="'23'!A1" display="安全パトロール是正報告書"/>
    <hyperlink ref="C11" location="'9'!A1" display="「建設工事に係る資材の再資源化に関する法律」第13条に基づく書面（当初）"/>
    <hyperlink ref="C30" location="'24'!A1" display="工事現場の熱中症予防対策報告書"/>
    <hyperlink ref="C31" location="'25'!A1" display="ダンプトラック過積載防止　搬出車両記録表"/>
    <hyperlink ref="C32" location="'26'!A1" display="ダンプトラック過積載防止　改善報告書"/>
    <hyperlink ref="C35" location="'28'!A1" display="主任技術者・監理技術者経歴書（変更）"/>
    <hyperlink ref="C37" location="'30'!A1" display="中間前払認定請求書兼認定調書"/>
    <hyperlink ref="C38" location="'31'!A1" display="工事履行報告書"/>
    <hyperlink ref="C39" location="'32'!A1" display="工事部分払請求書兼出来高内訳書"/>
    <hyperlink ref="C40" location="'33'!Print_Area" display="工事設計変更内訳明細書"/>
    <hyperlink ref="C43" location="'36'!Print_Area" display="'36'!Print_Area"/>
    <hyperlink ref="C47" location="'38'!Print_Area" display="工事完成届（一部完成届）"/>
    <hyperlink ref="C48" location="'40'!Print_Area" display="物品引渡書"/>
    <hyperlink ref="C49" location="'41'!Print_Area" display="補修連絡先一覧表"/>
    <hyperlink ref="C42" location="'35'!A1" display="工事工程表（第　　回）"/>
    <hyperlink ref="F12" r:id="rId1" display="所定　または"/>
    <hyperlink ref="F14" r:id="rId2" display="工事登録システム"/>
    <hyperlink ref="F54" r:id="rId3"/>
    <hyperlink ref="F36" r:id="rId4"/>
    <hyperlink ref="C50" location="'42'!Print_Area" display="工事施工における創意工夫等実施状況報告書"/>
    <hyperlink ref="C51" location="'43'!Print_Area" display="グリーン調達（建築）実績個別調査票（請負人用）"/>
    <hyperlink ref="C57" location="'44'!Print_Area" display="建設資材廃棄物引渡完了報告書"/>
    <hyperlink ref="C53" location="'36'!Print_Area" display="'36'!Print_Area"/>
    <hyperlink ref="C34" location="'27'!A1" display="現場代理人及び主任技術者又は監理技術者設置通知書（変更）"/>
    <hyperlink ref="C27" location="'21'!A1" display="工事安全点検表"/>
    <hyperlink ref="C28" location="'22'!A1" display="工事安全点検表（報告版）"/>
    <hyperlink ref="C15" location="'10'!A1" display="施工体系図"/>
    <hyperlink ref="C17" location="'12-1'!A1" display="建設工事土砂採取計画届"/>
    <hyperlink ref="F13" r:id="rId5"/>
    <hyperlink ref="F55" r:id="rId6" display="所定　または"/>
    <hyperlink ref="F56" r:id="rId7"/>
    <hyperlink ref="C41" location="'34'!Print_Area" display="工期延期願"/>
    <hyperlink ref="C59" location="'99'!A1" display="発注者と請負者の設計変更に関する手引き"/>
    <hyperlink ref="C52" location="'26'!Print_Area" display="ダンプトラック過積載防止　搬出車両記録表"/>
    <hyperlink ref="C44" location="'37'!Print_Area"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8"/>
    <hyperlink ref="G5:G8" r:id="rId9" display="e-ひょうご掲載"/>
    <hyperlink ref="G11" r:id="rId10"/>
    <hyperlink ref="G34:G35" r:id="rId11" display="e-ひょうご掲載"/>
    <hyperlink ref="G37" r:id="rId12"/>
    <hyperlink ref="G44" r:id="rId13" display="https://www.nyusatsu.e-hyogo.jp/www/kobe/contents/1002010036146/index.html"/>
    <hyperlink ref="E1" r:id="rId14" location="kouji"/>
    <hyperlink ref="C18" location="'12-2'!A1" display="建築物解体等作業届"/>
    <hyperlink ref="C45" location="'45'!Print_Area" display="週休2日制工事実施意向届出書（R6.7）"/>
    <hyperlink ref="C46" location="'46'!A1" display="休日等取得計画・実績書（R6.7）"/>
    <hyperlink ref="J19:J21" r:id="rId15" display="環境局　建設工事に伴う規制"/>
    <hyperlink ref="F57" r:id="rId16" display="https://www.city.kobe.lg.jp/a66958/business/todokede/kankyokyoku/air/yousiki2.html"/>
    <hyperlink ref="F19" r:id="rId17" display="https://www.city.kobe.lg.jp/a66958/business/todokede/kankyokyoku/air/yousiki2.html"/>
    <hyperlink ref="F20:F21" r:id="rId18" display="https://www.city.kobe.lg.jp/a66958/business/todokede/kankyokyoku/air/yousiki2.html"/>
    <hyperlink ref="J57" r:id="rId19"/>
    <hyperlink ref="G9" r:id="rId20" display="https://www.nyusatsu.e-hyogo.jp/www/kobe/contents/1667285552290/index.html"/>
    <hyperlink ref="G10" r:id="rId21" display="https://www.nyusatsu.e-hyogo.jp/www/kobe/contents/1667285552290/index.html"/>
    <hyperlink ref="G42" r:id="rId22" display="https://www.nyusatsu.e-hyogo.jp/www/kobe/contents/1667285552290/index.html"/>
    <hyperlink ref="G47" r:id="rId23" display="https://www.nyusatsu.e-hyogo.jp/www/kobe/contents/1667285552290/index.html"/>
    <hyperlink ref="J17" r:id="rId24"/>
    <hyperlink ref="J18" r:id="rId25"/>
  </hyperlinks>
  <pageMargins left="0.7" right="0.7" top="0.75" bottom="0.75" header="0.3" footer="0.3"/>
  <pageSetup paperSize="8" scale="46" orientation="landscape" horizontalDpi="300" verticalDpi="300"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08984375" defaultRowHeight="12.65" customHeight="1"/>
  <cols>
    <col min="1" max="40" width="2.08984375" style="1"/>
    <col min="41" max="64" width="2.08984375" style="392"/>
    <col min="65" max="16384" width="2.08984375" style="1"/>
  </cols>
  <sheetData>
    <row r="1" spans="1:64" s="167" customFormat="1" ht="12.65"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5" customHeight="1">
      <c r="U2" s="3289" t="s">
        <v>2326</v>
      </c>
      <c r="V2" s="3289"/>
      <c r="W2" s="3289"/>
      <c r="X2" s="3289"/>
      <c r="Y2" s="3289"/>
      <c r="Z2" s="3289"/>
      <c r="AA2" s="3287"/>
      <c r="AB2" s="3287"/>
      <c r="AC2" s="3280" t="s">
        <v>213</v>
      </c>
      <c r="AD2" s="3278"/>
      <c r="AE2" s="3278"/>
      <c r="AF2" s="3280" t="s">
        <v>212</v>
      </c>
      <c r="AG2" s="3287"/>
      <c r="AH2" s="3287"/>
      <c r="AI2" s="3280" t="s">
        <v>211</v>
      </c>
      <c r="AJ2" s="3280" t="s">
        <v>219</v>
      </c>
      <c r="AK2" s="3278"/>
      <c r="AL2" s="3280" t="s">
        <v>218</v>
      </c>
      <c r="AM2" s="3278"/>
      <c r="AN2" s="3276" t="s">
        <v>217</v>
      </c>
      <c r="AO2" s="446" t="s">
        <v>1716</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5" customHeight="1">
      <c r="A3" s="168"/>
      <c r="B3" s="174"/>
      <c r="C3" s="174"/>
      <c r="D3" s="168"/>
      <c r="F3" s="96"/>
      <c r="G3" s="96"/>
      <c r="H3" s="96"/>
      <c r="I3" s="96"/>
      <c r="J3" s="96"/>
      <c r="K3" s="96"/>
      <c r="L3" s="96"/>
      <c r="M3" s="96"/>
      <c r="N3" s="96"/>
      <c r="O3" s="96"/>
      <c r="P3" s="96"/>
      <c r="Q3" s="96"/>
      <c r="R3" s="96"/>
      <c r="S3" s="96"/>
      <c r="T3" s="168"/>
      <c r="U3" s="3290"/>
      <c r="V3" s="3290"/>
      <c r="W3" s="3290"/>
      <c r="X3" s="3290"/>
      <c r="Y3" s="3290"/>
      <c r="Z3" s="3290"/>
      <c r="AA3" s="3288"/>
      <c r="AB3" s="3288"/>
      <c r="AC3" s="3281"/>
      <c r="AD3" s="3279"/>
      <c r="AE3" s="3279"/>
      <c r="AF3" s="3281"/>
      <c r="AG3" s="3288"/>
      <c r="AH3" s="3288"/>
      <c r="AI3" s="3281"/>
      <c r="AJ3" s="3281"/>
      <c r="AK3" s="3279"/>
      <c r="AL3" s="3281"/>
      <c r="AM3" s="3279"/>
      <c r="AN3" s="3277"/>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5" customHeight="1">
      <c r="A4" s="168"/>
      <c r="B4" s="2202" t="s">
        <v>229</v>
      </c>
      <c r="C4" s="2202"/>
      <c r="D4" s="168"/>
      <c r="E4" s="3291" t="s">
        <v>231</v>
      </c>
      <c r="F4" s="3291"/>
      <c r="G4" s="3291"/>
      <c r="H4" s="3291"/>
      <c r="I4" s="3291"/>
      <c r="J4" s="3291"/>
      <c r="K4" s="3291"/>
      <c r="L4" s="3291"/>
      <c r="M4" s="3291"/>
      <c r="N4" s="3291"/>
      <c r="O4" s="3291"/>
      <c r="P4" s="3291"/>
      <c r="Q4" s="3291"/>
      <c r="R4" s="3291"/>
      <c r="S4" s="96"/>
      <c r="T4" s="171"/>
      <c r="U4" s="3282"/>
      <c r="V4" s="3283"/>
      <c r="W4" s="3283"/>
      <c r="X4" s="3284"/>
      <c r="Y4" s="3282"/>
      <c r="Z4" s="3283"/>
      <c r="AA4" s="3283"/>
      <c r="AB4" s="3284"/>
      <c r="AC4" s="3225" t="s">
        <v>221</v>
      </c>
      <c r="AD4" s="3226"/>
      <c r="AE4" s="3226"/>
      <c r="AF4" s="3227"/>
      <c r="AG4" s="3225" t="s">
        <v>222</v>
      </c>
      <c r="AH4" s="3226"/>
      <c r="AI4" s="3226"/>
      <c r="AJ4" s="3227"/>
      <c r="AK4" s="3225" t="s">
        <v>220</v>
      </c>
      <c r="AL4" s="3226"/>
      <c r="AM4" s="3226"/>
      <c r="AN4" s="3227"/>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5" customHeight="1">
      <c r="A5" s="168"/>
      <c r="B5" s="2202"/>
      <c r="C5" s="2202"/>
      <c r="D5" s="168"/>
      <c r="E5" s="3291"/>
      <c r="F5" s="3291"/>
      <c r="G5" s="3291"/>
      <c r="H5" s="3291"/>
      <c r="I5" s="3291"/>
      <c r="J5" s="3291"/>
      <c r="K5" s="3291"/>
      <c r="L5" s="3291"/>
      <c r="M5" s="3291"/>
      <c r="N5" s="3291"/>
      <c r="O5" s="3291"/>
      <c r="P5" s="3291"/>
      <c r="Q5" s="3291"/>
      <c r="R5" s="3291"/>
      <c r="S5" s="168"/>
      <c r="T5" s="171"/>
      <c r="U5" s="3217"/>
      <c r="V5" s="3218"/>
      <c r="W5" s="3218"/>
      <c r="X5" s="3219"/>
      <c r="Y5" s="3217"/>
      <c r="Z5" s="3218"/>
      <c r="AA5" s="3218"/>
      <c r="AB5" s="3219"/>
      <c r="AC5" s="3217"/>
      <c r="AD5" s="3218"/>
      <c r="AE5" s="3218"/>
      <c r="AF5" s="3219"/>
      <c r="AG5" s="3217"/>
      <c r="AH5" s="3218"/>
      <c r="AI5" s="3218"/>
      <c r="AJ5" s="3219"/>
      <c r="AK5" s="3217"/>
      <c r="AL5" s="3218"/>
      <c r="AM5" s="3218"/>
      <c r="AN5" s="321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5" customHeight="1">
      <c r="A6" s="160"/>
      <c r="B6" s="2202" t="s">
        <v>229</v>
      </c>
      <c r="C6" s="2202"/>
      <c r="D6" s="160"/>
      <c r="E6" s="3292" t="s">
        <v>230</v>
      </c>
      <c r="F6" s="3292"/>
      <c r="G6" s="3292"/>
      <c r="H6" s="3292"/>
      <c r="I6" s="3292"/>
      <c r="J6" s="3292"/>
      <c r="K6" s="3292"/>
      <c r="L6" s="3292"/>
      <c r="M6" s="3292"/>
      <c r="N6" s="3292"/>
      <c r="O6" s="3292"/>
      <c r="P6" s="3292"/>
      <c r="Q6" s="3292"/>
      <c r="R6" s="3292"/>
      <c r="S6" s="163"/>
      <c r="T6" s="170"/>
      <c r="U6" s="3220"/>
      <c r="V6" s="2055"/>
      <c r="W6" s="2055"/>
      <c r="X6" s="3221"/>
      <c r="Y6" s="3220"/>
      <c r="Z6" s="2055"/>
      <c r="AA6" s="2055"/>
      <c r="AB6" s="3221"/>
      <c r="AC6" s="3220"/>
      <c r="AD6" s="2055"/>
      <c r="AE6" s="2055"/>
      <c r="AF6" s="3221"/>
      <c r="AG6" s="3220"/>
      <c r="AH6" s="2055"/>
      <c r="AI6" s="2055"/>
      <c r="AJ6" s="3221"/>
      <c r="AK6" s="3220"/>
      <c r="AL6" s="2055"/>
      <c r="AM6" s="2055"/>
      <c r="AN6" s="3221"/>
    </row>
    <row r="7" spans="1:64" ht="12.65" customHeight="1">
      <c r="A7" s="160"/>
      <c r="B7" s="2202"/>
      <c r="C7" s="2202"/>
      <c r="D7" s="160"/>
      <c r="E7" s="3292"/>
      <c r="F7" s="3292"/>
      <c r="G7" s="3292"/>
      <c r="H7" s="3292"/>
      <c r="I7" s="3292"/>
      <c r="J7" s="3292"/>
      <c r="K7" s="3292"/>
      <c r="L7" s="3292"/>
      <c r="M7" s="3292"/>
      <c r="N7" s="3292"/>
      <c r="O7" s="3292"/>
      <c r="P7" s="3292"/>
      <c r="Q7" s="3292"/>
      <c r="R7" s="3292"/>
      <c r="S7" s="173"/>
      <c r="T7" s="170"/>
      <c r="U7" s="3220"/>
      <c r="V7" s="2055"/>
      <c r="W7" s="2055"/>
      <c r="X7" s="3221"/>
      <c r="Y7" s="3220"/>
      <c r="Z7" s="2055"/>
      <c r="AA7" s="2055"/>
      <c r="AB7" s="3221"/>
      <c r="AC7" s="3220"/>
      <c r="AD7" s="2055"/>
      <c r="AE7" s="2055"/>
      <c r="AF7" s="3221"/>
      <c r="AG7" s="3220"/>
      <c r="AH7" s="2055"/>
      <c r="AI7" s="2055"/>
      <c r="AJ7" s="3221"/>
      <c r="AK7" s="3220"/>
      <c r="AL7" s="2055"/>
      <c r="AM7" s="2055"/>
      <c r="AN7" s="3221"/>
    </row>
    <row r="8" spans="1:64" ht="12.65" customHeight="1">
      <c r="A8" s="160"/>
      <c r="B8" s="174"/>
      <c r="C8" s="174"/>
      <c r="D8" s="160"/>
      <c r="E8" s="173"/>
      <c r="F8" s="173"/>
      <c r="G8" s="173"/>
      <c r="H8" s="173"/>
      <c r="I8" s="173"/>
      <c r="J8" s="173"/>
      <c r="K8" s="173"/>
      <c r="L8" s="173"/>
      <c r="M8" s="173"/>
      <c r="N8" s="173"/>
      <c r="O8" s="173"/>
      <c r="P8" s="173"/>
      <c r="Q8" s="173"/>
      <c r="R8" s="173"/>
      <c r="S8" s="173"/>
      <c r="T8" s="170"/>
      <c r="U8" s="3220"/>
      <c r="V8" s="2055"/>
      <c r="W8" s="2055"/>
      <c r="X8" s="3221"/>
      <c r="Y8" s="3220"/>
      <c r="Z8" s="2055"/>
      <c r="AA8" s="2055"/>
      <c r="AB8" s="3221"/>
      <c r="AC8" s="3220"/>
      <c r="AD8" s="2055"/>
      <c r="AE8" s="2055"/>
      <c r="AF8" s="3221"/>
      <c r="AG8" s="3220"/>
      <c r="AH8" s="2055"/>
      <c r="AI8" s="2055"/>
      <c r="AJ8" s="3221"/>
      <c r="AK8" s="3220"/>
      <c r="AL8" s="2055"/>
      <c r="AM8" s="2055"/>
      <c r="AN8" s="3221"/>
    </row>
    <row r="9" spans="1:64" ht="12.65" customHeight="1">
      <c r="A9" s="161"/>
      <c r="B9" s="161"/>
      <c r="C9" s="161"/>
      <c r="D9" s="161"/>
      <c r="E9" s="161"/>
      <c r="F9" s="161"/>
      <c r="G9" s="161"/>
      <c r="H9" s="161"/>
      <c r="I9" s="161"/>
      <c r="J9" s="161"/>
      <c r="K9" s="161"/>
      <c r="L9" s="161"/>
      <c r="M9" s="161"/>
      <c r="N9" s="161"/>
      <c r="O9" s="161"/>
      <c r="P9" s="161"/>
      <c r="Q9" s="161"/>
      <c r="R9" s="161"/>
      <c r="S9" s="161"/>
      <c r="T9" s="172"/>
      <c r="U9" s="3222"/>
      <c r="V9" s="3223"/>
      <c r="W9" s="3223"/>
      <c r="X9" s="3224"/>
      <c r="Y9" s="3222"/>
      <c r="Z9" s="3223"/>
      <c r="AA9" s="3223"/>
      <c r="AB9" s="3224"/>
      <c r="AC9" s="3222"/>
      <c r="AD9" s="3223"/>
      <c r="AE9" s="3223"/>
      <c r="AF9" s="3224"/>
      <c r="AG9" s="3222"/>
      <c r="AH9" s="3223"/>
      <c r="AI9" s="3223"/>
      <c r="AJ9" s="3224"/>
      <c r="AK9" s="3222"/>
      <c r="AL9" s="3223"/>
      <c r="AM9" s="3223"/>
      <c r="AN9" s="3224"/>
    </row>
    <row r="10" spans="1:64" ht="12.65" customHeight="1">
      <c r="A10" s="3256" t="s">
        <v>2327</v>
      </c>
      <c r="B10" s="3257"/>
      <c r="C10" s="3261">
        <f>一括入力シート!B24</f>
        <v>0</v>
      </c>
      <c r="D10" s="3261"/>
      <c r="E10" s="3257" t="s">
        <v>224</v>
      </c>
      <c r="F10" s="3264"/>
      <c r="G10" s="3267" t="s">
        <v>225</v>
      </c>
      <c r="H10" s="3268"/>
      <c r="I10" s="3268"/>
      <c r="J10" s="3268"/>
      <c r="K10" s="2370">
        <f>一括入力シート!B6</f>
        <v>0</v>
      </c>
      <c r="L10" s="2370"/>
      <c r="M10" s="2370"/>
      <c r="N10" s="2370"/>
      <c r="O10" s="2370"/>
      <c r="P10" s="2370"/>
      <c r="Q10" s="2370"/>
      <c r="R10" s="2370"/>
      <c r="S10" s="2370"/>
      <c r="T10" s="2370"/>
      <c r="U10" s="2370"/>
      <c r="V10" s="2370"/>
      <c r="W10" s="2370"/>
      <c r="X10" s="2370"/>
      <c r="Y10" s="2370"/>
      <c r="Z10" s="2370"/>
      <c r="AA10" s="2370"/>
      <c r="AB10" s="2370"/>
      <c r="AC10" s="2370"/>
      <c r="AD10" s="2370"/>
      <c r="AE10" s="2370"/>
      <c r="AF10" s="2370"/>
      <c r="AG10" s="2370"/>
      <c r="AH10" s="2370"/>
      <c r="AI10" s="2370"/>
      <c r="AJ10" s="2370"/>
      <c r="AK10" s="2370"/>
      <c r="AL10" s="2370"/>
      <c r="AM10" s="2370"/>
      <c r="AN10" s="2371"/>
      <c r="AO10" s="392" t="s">
        <v>1717</v>
      </c>
    </row>
    <row r="11" spans="1:64" ht="12.65" customHeight="1">
      <c r="A11" s="3258"/>
      <c r="B11" s="2263"/>
      <c r="C11" s="3262"/>
      <c r="D11" s="3262"/>
      <c r="E11" s="2263"/>
      <c r="F11" s="3265"/>
      <c r="G11" s="3269"/>
      <c r="H11" s="3270"/>
      <c r="I11" s="3270"/>
      <c r="J11" s="3270"/>
      <c r="K11" s="1979"/>
      <c r="L11" s="1979"/>
      <c r="M11" s="1979"/>
      <c r="N11" s="1979"/>
      <c r="O11" s="1979"/>
      <c r="P11" s="1979"/>
      <c r="Q11" s="1979"/>
      <c r="R11" s="1979"/>
      <c r="S11" s="1979"/>
      <c r="T11" s="1979"/>
      <c r="U11" s="1979"/>
      <c r="V11" s="1979"/>
      <c r="W11" s="1979"/>
      <c r="X11" s="1979"/>
      <c r="Y11" s="1979"/>
      <c r="Z11" s="1979"/>
      <c r="AA11" s="1979"/>
      <c r="AB11" s="1979"/>
      <c r="AC11" s="1979"/>
      <c r="AD11" s="1979"/>
      <c r="AE11" s="1979"/>
      <c r="AF11" s="1979"/>
      <c r="AG11" s="1979"/>
      <c r="AH11" s="1979"/>
      <c r="AI11" s="1979"/>
      <c r="AJ11" s="1979"/>
      <c r="AK11" s="1979"/>
      <c r="AL11" s="1979"/>
      <c r="AM11" s="1979"/>
      <c r="AN11" s="1980"/>
    </row>
    <row r="12" spans="1:64" ht="12.65" customHeight="1">
      <c r="A12" s="3259"/>
      <c r="B12" s="3260"/>
      <c r="C12" s="3263"/>
      <c r="D12" s="3263"/>
      <c r="E12" s="3260"/>
      <c r="F12" s="3266"/>
      <c r="G12" s="3271"/>
      <c r="H12" s="3272"/>
      <c r="I12" s="3272"/>
      <c r="J12" s="3272"/>
      <c r="K12" s="1982"/>
      <c r="L12" s="1982"/>
      <c r="M12" s="1982"/>
      <c r="N12" s="1982"/>
      <c r="O12" s="1982"/>
      <c r="P12" s="1982"/>
      <c r="Q12" s="1982"/>
      <c r="R12" s="1982"/>
      <c r="S12" s="1982"/>
      <c r="T12" s="1982"/>
      <c r="U12" s="1982"/>
      <c r="V12" s="1982"/>
      <c r="W12" s="1982"/>
      <c r="X12" s="1982"/>
      <c r="Y12" s="1982"/>
      <c r="Z12" s="1982"/>
      <c r="AA12" s="1982"/>
      <c r="AB12" s="1982"/>
      <c r="AC12" s="1982"/>
      <c r="AD12" s="1982"/>
      <c r="AE12" s="1982"/>
      <c r="AF12" s="1982"/>
      <c r="AG12" s="1982"/>
      <c r="AH12" s="1982"/>
      <c r="AI12" s="1982"/>
      <c r="AJ12" s="1982"/>
      <c r="AK12" s="1982"/>
      <c r="AL12" s="1982"/>
      <c r="AM12" s="1982"/>
      <c r="AN12" s="1983"/>
      <c r="AO12" s="392" t="s">
        <v>1714</v>
      </c>
    </row>
    <row r="13" spans="1:64" ht="12.65" customHeight="1">
      <c r="A13" s="3273" t="s">
        <v>226</v>
      </c>
      <c r="B13" s="3274"/>
      <c r="C13" s="3268" t="s">
        <v>227</v>
      </c>
      <c r="D13" s="3268"/>
      <c r="E13" s="3268"/>
      <c r="F13" s="3274"/>
      <c r="G13" s="3268" t="s">
        <v>228</v>
      </c>
      <c r="H13" s="3268"/>
      <c r="I13" s="3268"/>
      <c r="J13" s="3268"/>
      <c r="K13" s="3268"/>
      <c r="L13" s="3268"/>
      <c r="M13" s="3268"/>
      <c r="N13" s="3268"/>
      <c r="O13" s="3268"/>
      <c r="P13" s="3268"/>
      <c r="Q13" s="3268"/>
      <c r="R13" s="3268"/>
      <c r="S13" s="3268"/>
      <c r="T13" s="3268"/>
      <c r="U13" s="3268"/>
      <c r="V13" s="3268"/>
      <c r="W13" s="3268"/>
      <c r="X13" s="3268"/>
      <c r="Y13" s="3268"/>
      <c r="Z13" s="3268"/>
      <c r="AA13" s="3268"/>
      <c r="AB13" s="3268"/>
      <c r="AC13" s="3268"/>
      <c r="AD13" s="3268"/>
      <c r="AE13" s="3268"/>
      <c r="AF13" s="3268"/>
      <c r="AG13" s="3268"/>
      <c r="AH13" s="3268"/>
      <c r="AI13" s="3268"/>
      <c r="AJ13" s="3268"/>
      <c r="AK13" s="3268"/>
      <c r="AL13" s="3268"/>
      <c r="AM13" s="3268"/>
      <c r="AN13" s="3285"/>
      <c r="AO13" s="392" t="s">
        <v>1715</v>
      </c>
    </row>
    <row r="14" spans="1:64" ht="12.65" customHeight="1">
      <c r="A14" s="3275"/>
      <c r="B14" s="2218"/>
      <c r="C14" s="2217"/>
      <c r="D14" s="2217"/>
      <c r="E14" s="2217"/>
      <c r="F14" s="2218"/>
      <c r="G14" s="2217"/>
      <c r="H14" s="2217"/>
      <c r="I14" s="2217"/>
      <c r="J14" s="2217"/>
      <c r="K14" s="2217"/>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c r="AH14" s="2217"/>
      <c r="AI14" s="2217"/>
      <c r="AJ14" s="2217"/>
      <c r="AK14" s="2217"/>
      <c r="AL14" s="2217"/>
      <c r="AM14" s="2217"/>
      <c r="AN14" s="3286"/>
    </row>
    <row r="15" spans="1:64" ht="12.65" customHeight="1">
      <c r="A15" s="3293"/>
      <c r="B15" s="3294"/>
      <c r="C15" s="3231"/>
      <c r="D15" s="3232"/>
      <c r="E15" s="3232"/>
      <c r="F15" s="3295"/>
      <c r="G15" s="3231"/>
      <c r="H15" s="3232"/>
      <c r="I15" s="3232"/>
      <c r="J15" s="3232"/>
      <c r="K15" s="3232"/>
      <c r="L15" s="3232"/>
      <c r="M15" s="3232"/>
      <c r="N15" s="3232"/>
      <c r="O15" s="3232"/>
      <c r="P15" s="3232"/>
      <c r="Q15" s="3232"/>
      <c r="R15" s="3232"/>
      <c r="S15" s="3232"/>
      <c r="T15" s="3232"/>
      <c r="U15" s="3232"/>
      <c r="V15" s="3232"/>
      <c r="W15" s="3232"/>
      <c r="X15" s="3232"/>
      <c r="Y15" s="3232"/>
      <c r="Z15" s="3232"/>
      <c r="AA15" s="3232"/>
      <c r="AB15" s="3232"/>
      <c r="AC15" s="3232"/>
      <c r="AD15" s="3232"/>
      <c r="AE15" s="3232"/>
      <c r="AF15" s="3232"/>
      <c r="AG15" s="3232"/>
      <c r="AH15" s="3232"/>
      <c r="AI15" s="3232"/>
      <c r="AJ15" s="3232"/>
      <c r="AK15" s="3232"/>
      <c r="AL15" s="3232"/>
      <c r="AM15" s="3232"/>
      <c r="AN15" s="3233"/>
      <c r="AO15" s="392" t="s">
        <v>1708</v>
      </c>
    </row>
    <row r="16" spans="1:64" ht="12.65" customHeight="1">
      <c r="A16" s="3235"/>
      <c r="B16" s="3236"/>
      <c r="C16" s="3234"/>
      <c r="D16" s="1979"/>
      <c r="E16" s="1979"/>
      <c r="F16" s="3238"/>
      <c r="G16" s="3234"/>
      <c r="H16" s="1979"/>
      <c r="I16" s="1979"/>
      <c r="J16" s="1979"/>
      <c r="K16" s="1979"/>
      <c r="L16" s="1979"/>
      <c r="M16" s="1979"/>
      <c r="N16" s="1979"/>
      <c r="O16" s="1979"/>
      <c r="P16" s="1979"/>
      <c r="Q16" s="1979"/>
      <c r="R16" s="1979"/>
      <c r="S16" s="1979"/>
      <c r="T16" s="1979"/>
      <c r="U16" s="1979"/>
      <c r="V16" s="1979"/>
      <c r="W16" s="1979"/>
      <c r="X16" s="1979"/>
      <c r="Y16" s="1979"/>
      <c r="Z16" s="1979"/>
      <c r="AA16" s="1979"/>
      <c r="AB16" s="1979"/>
      <c r="AC16" s="1979"/>
      <c r="AD16" s="1979"/>
      <c r="AE16" s="1979"/>
      <c r="AF16" s="1979"/>
      <c r="AG16" s="1979"/>
      <c r="AH16" s="1979"/>
      <c r="AI16" s="1979"/>
      <c r="AJ16" s="1979"/>
      <c r="AK16" s="1979"/>
      <c r="AL16" s="1979"/>
      <c r="AM16" s="1979"/>
      <c r="AN16" s="1980"/>
      <c r="AO16" s="392" t="s">
        <v>1709</v>
      </c>
    </row>
    <row r="17" spans="1:41" ht="12.65" customHeight="1">
      <c r="A17" s="3235"/>
      <c r="B17" s="3236"/>
      <c r="C17" s="3234"/>
      <c r="D17" s="1979"/>
      <c r="E17" s="1979"/>
      <c r="F17" s="3238"/>
      <c r="G17" s="3234"/>
      <c r="H17" s="1979"/>
      <c r="I17" s="1979"/>
      <c r="J17" s="1979"/>
      <c r="K17" s="1979"/>
      <c r="L17" s="1979"/>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c r="AN17" s="1980"/>
    </row>
    <row r="18" spans="1:41" ht="12.65" customHeight="1">
      <c r="A18" s="3235"/>
      <c r="B18" s="3236"/>
      <c r="C18" s="3234"/>
      <c r="D18" s="1979"/>
      <c r="E18" s="1979"/>
      <c r="F18" s="3238"/>
      <c r="G18" s="3234"/>
      <c r="H18" s="1979"/>
      <c r="I18" s="1979"/>
      <c r="J18" s="1979"/>
      <c r="K18" s="1979"/>
      <c r="L18" s="1979"/>
      <c r="M18" s="1979"/>
      <c r="N18" s="1979"/>
      <c r="O18" s="1979"/>
      <c r="P18" s="1979"/>
      <c r="Q18" s="1979"/>
      <c r="R18" s="1979"/>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c r="AN18" s="1980"/>
      <c r="AO18" s="392" t="s">
        <v>1710</v>
      </c>
    </row>
    <row r="19" spans="1:41" ht="12.65" customHeight="1">
      <c r="A19" s="3235"/>
      <c r="B19" s="3236"/>
      <c r="C19" s="3234"/>
      <c r="D19" s="1979"/>
      <c r="E19" s="1979"/>
      <c r="F19" s="3238"/>
      <c r="G19" s="3234"/>
      <c r="H19" s="1979"/>
      <c r="I19" s="1979"/>
      <c r="J19" s="1979"/>
      <c r="K19" s="1979"/>
      <c r="L19" s="1979"/>
      <c r="M19" s="1979"/>
      <c r="N19" s="1979"/>
      <c r="O19" s="1979"/>
      <c r="P19" s="1979"/>
      <c r="Q19" s="1979"/>
      <c r="R19" s="1979"/>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c r="AN19" s="1980"/>
      <c r="AO19" s="392" t="s">
        <v>1711</v>
      </c>
    </row>
    <row r="20" spans="1:41" ht="12.65" customHeight="1">
      <c r="A20" s="3235"/>
      <c r="B20" s="3236"/>
      <c r="C20" s="3234"/>
      <c r="D20" s="1979"/>
      <c r="E20" s="1979"/>
      <c r="F20" s="3238"/>
      <c r="G20" s="3234"/>
      <c r="H20" s="1979"/>
      <c r="I20" s="1979"/>
      <c r="J20" s="1979"/>
      <c r="K20" s="1979"/>
      <c r="L20" s="1979"/>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c r="AN20" s="1980"/>
    </row>
    <row r="21" spans="1:41" ht="12.65" customHeight="1">
      <c r="A21" s="3235"/>
      <c r="B21" s="3236"/>
      <c r="C21" s="3234"/>
      <c r="D21" s="1979"/>
      <c r="E21" s="1979"/>
      <c r="F21" s="3238"/>
      <c r="G21" s="3234"/>
      <c r="H21" s="1979"/>
      <c r="I21" s="1979"/>
      <c r="J21" s="1979"/>
      <c r="K21" s="1979"/>
      <c r="L21" s="1979"/>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c r="AN21" s="1980"/>
      <c r="AO21" s="392" t="s">
        <v>1712</v>
      </c>
    </row>
    <row r="22" spans="1:41" ht="12.65" customHeight="1">
      <c r="A22" s="3235"/>
      <c r="B22" s="3236"/>
      <c r="C22" s="3234"/>
      <c r="D22" s="1979"/>
      <c r="E22" s="1979"/>
      <c r="F22" s="3238"/>
      <c r="G22" s="3234"/>
      <c r="H22" s="1979"/>
      <c r="I22" s="1979"/>
      <c r="J22" s="1979"/>
      <c r="K22" s="1979"/>
      <c r="L22" s="1979"/>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c r="AN22" s="1980"/>
      <c r="AO22" s="392" t="s">
        <v>1713</v>
      </c>
    </row>
    <row r="23" spans="1:41" ht="12.65" customHeight="1">
      <c r="A23" s="3235"/>
      <c r="B23" s="3236"/>
      <c r="C23" s="3234"/>
      <c r="D23" s="1979"/>
      <c r="E23" s="1979"/>
      <c r="F23" s="3238"/>
      <c r="G23" s="3234"/>
      <c r="H23" s="1979"/>
      <c r="I23" s="1979"/>
      <c r="J23" s="1979"/>
      <c r="K23" s="1979"/>
      <c r="L23" s="1979"/>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c r="AN23" s="1980"/>
    </row>
    <row r="24" spans="1:41" ht="12.65" customHeight="1">
      <c r="A24" s="3235"/>
      <c r="B24" s="3236"/>
      <c r="C24" s="3234"/>
      <c r="D24" s="1979"/>
      <c r="E24" s="1979"/>
      <c r="F24" s="3238"/>
      <c r="G24" s="3234"/>
      <c r="H24" s="1979"/>
      <c r="I24" s="1979"/>
      <c r="J24" s="1979"/>
      <c r="K24" s="1979"/>
      <c r="L24" s="1979"/>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c r="AN24" s="1980"/>
    </row>
    <row r="25" spans="1:41" ht="12.65" customHeight="1">
      <c r="A25" s="3235"/>
      <c r="B25" s="3236"/>
      <c r="C25" s="3234"/>
      <c r="D25" s="1979"/>
      <c r="E25" s="1979"/>
      <c r="F25" s="3238"/>
      <c r="G25" s="3234"/>
      <c r="H25" s="1979"/>
      <c r="I25" s="1979"/>
      <c r="J25" s="1979"/>
      <c r="K25" s="1979"/>
      <c r="L25" s="1979"/>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c r="AN25" s="1980"/>
    </row>
    <row r="26" spans="1:41" ht="12.65" customHeight="1">
      <c r="A26" s="3235"/>
      <c r="B26" s="3236"/>
      <c r="C26" s="3234"/>
      <c r="D26" s="1979"/>
      <c r="E26" s="1979"/>
      <c r="F26" s="3238"/>
      <c r="G26" s="3234"/>
      <c r="H26" s="1979"/>
      <c r="I26" s="1979"/>
      <c r="J26" s="1979"/>
      <c r="K26" s="1979"/>
      <c r="L26" s="1979"/>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c r="AN26" s="1980"/>
    </row>
    <row r="27" spans="1:41" ht="12.65" customHeight="1">
      <c r="A27" s="3235"/>
      <c r="B27" s="3236"/>
      <c r="C27" s="3234"/>
      <c r="D27" s="1979"/>
      <c r="E27" s="1979"/>
      <c r="F27" s="3238"/>
      <c r="G27" s="3234"/>
      <c r="H27" s="1979"/>
      <c r="I27" s="1979"/>
      <c r="J27" s="1979"/>
      <c r="K27" s="1979"/>
      <c r="L27" s="1979"/>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0"/>
    </row>
    <row r="28" spans="1:41" ht="12.65" customHeight="1">
      <c r="A28" s="3235"/>
      <c r="B28" s="3236"/>
      <c r="C28" s="3234"/>
      <c r="D28" s="1979"/>
      <c r="E28" s="1979"/>
      <c r="F28" s="3238"/>
      <c r="G28" s="3234"/>
      <c r="H28" s="1979"/>
      <c r="I28" s="1979"/>
      <c r="J28" s="1979"/>
      <c r="K28" s="1979"/>
      <c r="L28" s="1979"/>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0"/>
    </row>
    <row r="29" spans="1:41" ht="12.65" customHeight="1">
      <c r="A29" s="3235"/>
      <c r="B29" s="3236"/>
      <c r="C29" s="3234"/>
      <c r="D29" s="1979"/>
      <c r="E29" s="1979"/>
      <c r="F29" s="3238"/>
      <c r="G29" s="3234"/>
      <c r="H29" s="1979"/>
      <c r="I29" s="1979"/>
      <c r="J29" s="1979"/>
      <c r="K29" s="1979"/>
      <c r="L29" s="1979"/>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0"/>
    </row>
    <row r="30" spans="1:41" ht="12.65" customHeight="1">
      <c r="A30" s="3235"/>
      <c r="B30" s="3236"/>
      <c r="C30" s="3234"/>
      <c r="D30" s="1979"/>
      <c r="E30" s="1979"/>
      <c r="F30" s="3238"/>
      <c r="G30" s="3234"/>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0"/>
    </row>
    <row r="31" spans="1:41" ht="12.65" customHeight="1">
      <c r="A31" s="3235"/>
      <c r="B31" s="3236"/>
      <c r="C31" s="3234"/>
      <c r="D31" s="1979"/>
      <c r="E31" s="1979"/>
      <c r="F31" s="3238"/>
      <c r="G31" s="3234"/>
      <c r="H31" s="1979"/>
      <c r="I31" s="1979"/>
      <c r="J31" s="1979"/>
      <c r="K31" s="1979"/>
      <c r="L31" s="1979"/>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0"/>
    </row>
    <row r="32" spans="1:41" ht="12.65" customHeight="1">
      <c r="A32" s="3235"/>
      <c r="B32" s="3236"/>
      <c r="C32" s="3234"/>
      <c r="D32" s="1979"/>
      <c r="E32" s="1979"/>
      <c r="F32" s="3238"/>
      <c r="G32" s="3234"/>
      <c r="H32" s="1979"/>
      <c r="I32" s="1979"/>
      <c r="J32" s="1979"/>
      <c r="K32" s="1979"/>
      <c r="L32" s="1979"/>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0"/>
    </row>
    <row r="33" spans="1:40" ht="12.65" customHeight="1">
      <c r="A33" s="3235"/>
      <c r="B33" s="3236"/>
      <c r="C33" s="3234"/>
      <c r="D33" s="1979"/>
      <c r="E33" s="1979"/>
      <c r="F33" s="3238"/>
      <c r="G33" s="3234"/>
      <c r="H33" s="1979"/>
      <c r="I33" s="1979"/>
      <c r="J33" s="1979"/>
      <c r="K33" s="1979"/>
      <c r="L33" s="1979"/>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0"/>
    </row>
    <row r="34" spans="1:40" ht="12.65" customHeight="1">
      <c r="A34" s="3235"/>
      <c r="B34" s="3236"/>
      <c r="C34" s="3234"/>
      <c r="D34" s="1979"/>
      <c r="E34" s="1979"/>
      <c r="F34" s="3238"/>
      <c r="G34" s="3234"/>
      <c r="H34" s="1979"/>
      <c r="I34" s="1979"/>
      <c r="J34" s="1979"/>
      <c r="K34" s="1979"/>
      <c r="L34" s="1979"/>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80"/>
    </row>
    <row r="35" spans="1:40" ht="12.65" customHeight="1">
      <c r="A35" s="3235"/>
      <c r="B35" s="3236"/>
      <c r="C35" s="3234"/>
      <c r="D35" s="1979"/>
      <c r="E35" s="1979"/>
      <c r="F35" s="3238"/>
      <c r="G35" s="3234"/>
      <c r="H35" s="1979"/>
      <c r="I35" s="1979"/>
      <c r="J35" s="1979"/>
      <c r="K35" s="1979"/>
      <c r="L35" s="1979"/>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80"/>
    </row>
    <row r="36" spans="1:40" ht="12.65" customHeight="1">
      <c r="A36" s="3235"/>
      <c r="B36" s="3236"/>
      <c r="C36" s="3234"/>
      <c r="D36" s="1979"/>
      <c r="E36" s="1979"/>
      <c r="F36" s="3238"/>
      <c r="G36" s="3234"/>
      <c r="H36" s="1979"/>
      <c r="I36" s="1979"/>
      <c r="J36" s="1979"/>
      <c r="K36" s="1979"/>
      <c r="L36" s="1979"/>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c r="AN36" s="1980"/>
    </row>
    <row r="37" spans="1:40" ht="12.65" customHeight="1">
      <c r="A37" s="3235"/>
      <c r="B37" s="3236"/>
      <c r="C37" s="3234"/>
      <c r="D37" s="1979"/>
      <c r="E37" s="1979"/>
      <c r="F37" s="3238"/>
      <c r="G37" s="3234"/>
      <c r="H37" s="1979"/>
      <c r="I37" s="1979"/>
      <c r="J37" s="1979"/>
      <c r="K37" s="1979"/>
      <c r="L37" s="1979"/>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c r="AN37" s="1980"/>
    </row>
    <row r="38" spans="1:40" ht="12.65" customHeight="1">
      <c r="A38" s="3235"/>
      <c r="B38" s="3236"/>
      <c r="C38" s="3234"/>
      <c r="D38" s="1979"/>
      <c r="E38" s="1979"/>
      <c r="F38" s="3238"/>
      <c r="G38" s="3234"/>
      <c r="H38" s="1979"/>
      <c r="I38" s="1979"/>
      <c r="J38" s="1979"/>
      <c r="K38" s="1979"/>
      <c r="L38" s="1979"/>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c r="AN38" s="1980"/>
    </row>
    <row r="39" spans="1:40" ht="12.65" customHeight="1">
      <c r="A39" s="3235"/>
      <c r="B39" s="3236"/>
      <c r="C39" s="3234"/>
      <c r="D39" s="1979"/>
      <c r="E39" s="1979"/>
      <c r="F39" s="3238"/>
      <c r="G39" s="3234"/>
      <c r="H39" s="1979"/>
      <c r="I39" s="1979"/>
      <c r="J39" s="1979"/>
      <c r="K39" s="1979"/>
      <c r="L39" s="1979"/>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c r="AN39" s="1980"/>
    </row>
    <row r="40" spans="1:40" ht="12.65" customHeight="1">
      <c r="A40" s="3235"/>
      <c r="B40" s="3236"/>
      <c r="C40" s="3234"/>
      <c r="D40" s="1979"/>
      <c r="E40" s="1979"/>
      <c r="F40" s="3238"/>
      <c r="G40" s="3234"/>
      <c r="H40" s="1979"/>
      <c r="I40" s="1979"/>
      <c r="J40" s="1979"/>
      <c r="K40" s="1979"/>
      <c r="L40" s="1979"/>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c r="AN40" s="1980"/>
    </row>
    <row r="41" spans="1:40" ht="12.65" customHeight="1">
      <c r="A41" s="3235"/>
      <c r="B41" s="3236"/>
      <c r="C41" s="3234"/>
      <c r="D41" s="1979"/>
      <c r="E41" s="1979"/>
      <c r="F41" s="3238"/>
      <c r="G41" s="3234"/>
      <c r="H41" s="1979"/>
      <c r="I41" s="1979"/>
      <c r="J41" s="1979"/>
      <c r="K41" s="1979"/>
      <c r="L41" s="1979"/>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c r="AN41" s="1980"/>
    </row>
    <row r="42" spans="1:40" ht="12.65" customHeight="1">
      <c r="A42" s="3235"/>
      <c r="B42" s="3236"/>
      <c r="C42" s="3234"/>
      <c r="D42" s="1979"/>
      <c r="E42" s="1979"/>
      <c r="F42" s="3238"/>
      <c r="G42" s="3234"/>
      <c r="H42" s="1979"/>
      <c r="I42" s="1979"/>
      <c r="J42" s="1979"/>
      <c r="K42" s="1979"/>
      <c r="L42" s="1979"/>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c r="AN42" s="1980"/>
    </row>
    <row r="43" spans="1:40" ht="12.65" customHeight="1">
      <c r="A43" s="3235"/>
      <c r="B43" s="3236"/>
      <c r="C43" s="3234"/>
      <c r="D43" s="1979"/>
      <c r="E43" s="1979"/>
      <c r="F43" s="3238"/>
      <c r="G43" s="3234"/>
      <c r="H43" s="1979"/>
      <c r="I43" s="1979"/>
      <c r="J43" s="1979"/>
      <c r="K43" s="1979"/>
      <c r="L43" s="1979"/>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c r="AN43" s="1980"/>
    </row>
    <row r="44" spans="1:40" ht="12.65" customHeight="1">
      <c r="A44" s="3235"/>
      <c r="B44" s="3236"/>
      <c r="C44" s="3234"/>
      <c r="D44" s="1979"/>
      <c r="E44" s="1979"/>
      <c r="F44" s="3238"/>
      <c r="G44" s="3234"/>
      <c r="H44" s="1979"/>
      <c r="I44" s="1979"/>
      <c r="J44" s="1979"/>
      <c r="K44" s="1979"/>
      <c r="L44" s="1979"/>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c r="AN44" s="1980"/>
    </row>
    <row r="45" spans="1:40" ht="12.65" customHeight="1">
      <c r="A45" s="3235"/>
      <c r="B45" s="3236"/>
      <c r="C45" s="3234"/>
      <c r="D45" s="1979"/>
      <c r="E45" s="1979"/>
      <c r="F45" s="3238"/>
      <c r="G45" s="3234"/>
      <c r="H45" s="1979"/>
      <c r="I45" s="1979"/>
      <c r="J45" s="1979"/>
      <c r="K45" s="1979"/>
      <c r="L45" s="1979"/>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c r="AN45" s="1980"/>
    </row>
    <row r="46" spans="1:40" ht="12.65" customHeight="1">
      <c r="A46" s="3235"/>
      <c r="B46" s="3236"/>
      <c r="C46" s="3234"/>
      <c r="D46" s="1979"/>
      <c r="E46" s="1979"/>
      <c r="F46" s="3238"/>
      <c r="G46" s="3234"/>
      <c r="H46" s="1979"/>
      <c r="I46" s="1979"/>
      <c r="J46" s="1979"/>
      <c r="K46" s="1979"/>
      <c r="L46" s="1979"/>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c r="AN46" s="1980"/>
    </row>
    <row r="47" spans="1:40" ht="12.65" customHeight="1">
      <c r="A47" s="3235"/>
      <c r="B47" s="3236"/>
      <c r="C47" s="3234"/>
      <c r="D47" s="1979"/>
      <c r="E47" s="1979"/>
      <c r="F47" s="3238"/>
      <c r="G47" s="3234"/>
      <c r="H47" s="1979"/>
      <c r="I47" s="1979"/>
      <c r="J47" s="1979"/>
      <c r="K47" s="1979"/>
      <c r="L47" s="1979"/>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c r="AN47" s="1980"/>
    </row>
    <row r="48" spans="1:40" ht="12.65" customHeight="1">
      <c r="A48" s="3235"/>
      <c r="B48" s="3236"/>
      <c r="C48" s="3234"/>
      <c r="D48" s="1979"/>
      <c r="E48" s="1979"/>
      <c r="F48" s="3238"/>
      <c r="G48" s="3234"/>
      <c r="H48" s="1979"/>
      <c r="I48" s="1979"/>
      <c r="J48" s="1979"/>
      <c r="K48" s="1979"/>
      <c r="L48" s="1979"/>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c r="AN48" s="1980"/>
    </row>
    <row r="49" spans="1:40" ht="12.65" customHeight="1">
      <c r="A49" s="3235"/>
      <c r="B49" s="3236"/>
      <c r="C49" s="3234"/>
      <c r="D49" s="1979"/>
      <c r="E49" s="1979"/>
      <c r="F49" s="3238"/>
      <c r="G49" s="3234"/>
      <c r="H49" s="1979"/>
      <c r="I49" s="1979"/>
      <c r="J49" s="1979"/>
      <c r="K49" s="1979"/>
      <c r="L49" s="1979"/>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c r="AN49" s="1980"/>
    </row>
    <row r="50" spans="1:40" ht="12.65" customHeight="1">
      <c r="A50" s="3235"/>
      <c r="B50" s="3236"/>
      <c r="C50" s="3234"/>
      <c r="D50" s="1979"/>
      <c r="E50" s="1979"/>
      <c r="F50" s="3238"/>
      <c r="G50" s="3234"/>
      <c r="H50" s="1979"/>
      <c r="I50" s="1979"/>
      <c r="J50" s="1979"/>
      <c r="K50" s="1979"/>
      <c r="L50" s="1979"/>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c r="AN50" s="1980"/>
    </row>
    <row r="51" spans="1:40" ht="12.65" customHeight="1">
      <c r="A51" s="3235"/>
      <c r="B51" s="3236"/>
      <c r="C51" s="3234"/>
      <c r="D51" s="1979"/>
      <c r="E51" s="1979"/>
      <c r="F51" s="3238"/>
      <c r="G51" s="3234"/>
      <c r="H51" s="1979"/>
      <c r="I51" s="1979"/>
      <c r="J51" s="1979"/>
      <c r="K51" s="1979"/>
      <c r="L51" s="1979"/>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c r="AN51" s="1980"/>
    </row>
    <row r="52" spans="1:40" ht="12.65" customHeight="1">
      <c r="A52" s="3235"/>
      <c r="B52" s="3236"/>
      <c r="C52" s="3234"/>
      <c r="D52" s="1979"/>
      <c r="E52" s="1979"/>
      <c r="F52" s="3238"/>
      <c r="G52" s="3234"/>
      <c r="H52" s="1979"/>
      <c r="I52" s="1979"/>
      <c r="J52" s="1979"/>
      <c r="K52" s="1979"/>
      <c r="L52" s="1979"/>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c r="AN52" s="1980"/>
    </row>
    <row r="53" spans="1:40" ht="12.65" customHeight="1">
      <c r="A53" s="3235"/>
      <c r="B53" s="3236"/>
      <c r="C53" s="3234"/>
      <c r="D53" s="1979"/>
      <c r="E53" s="1979"/>
      <c r="F53" s="3238"/>
      <c r="G53" s="3234"/>
      <c r="H53" s="1979"/>
      <c r="I53" s="1979"/>
      <c r="J53" s="1979"/>
      <c r="K53" s="1979"/>
      <c r="L53" s="1979"/>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c r="AN53" s="1980"/>
    </row>
    <row r="54" spans="1:40" ht="12.65" customHeight="1">
      <c r="A54" s="3235"/>
      <c r="B54" s="3236"/>
      <c r="C54" s="3234"/>
      <c r="D54" s="1979"/>
      <c r="E54" s="1979"/>
      <c r="F54" s="3238"/>
      <c r="G54" s="3234"/>
      <c r="H54" s="1979"/>
      <c r="I54" s="1979"/>
      <c r="J54" s="1979"/>
      <c r="K54" s="1979"/>
      <c r="L54" s="1979"/>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c r="AN54" s="1980"/>
    </row>
    <row r="55" spans="1:40" ht="12.65" customHeight="1">
      <c r="A55" s="3235"/>
      <c r="B55" s="3236"/>
      <c r="C55" s="3234"/>
      <c r="D55" s="1979"/>
      <c r="E55" s="1979"/>
      <c r="F55" s="3238"/>
      <c r="G55" s="3234"/>
      <c r="H55" s="1979"/>
      <c r="I55" s="1979"/>
      <c r="J55" s="1979"/>
      <c r="K55" s="1979"/>
      <c r="L55" s="1979"/>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c r="AN55" s="1980"/>
    </row>
    <row r="56" spans="1:40" ht="12.65" customHeight="1">
      <c r="A56" s="3235"/>
      <c r="B56" s="3236"/>
      <c r="C56" s="3234"/>
      <c r="D56" s="1979"/>
      <c r="E56" s="1979"/>
      <c r="F56" s="3238"/>
      <c r="G56" s="3234"/>
      <c r="H56" s="1979"/>
      <c r="I56" s="1979"/>
      <c r="J56" s="1979"/>
      <c r="K56" s="1979"/>
      <c r="L56" s="1979"/>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c r="AN56" s="1980"/>
    </row>
    <row r="57" spans="1:40" ht="12.65" customHeight="1">
      <c r="A57" s="3235"/>
      <c r="B57" s="3236"/>
      <c r="C57" s="3234"/>
      <c r="D57" s="1979"/>
      <c r="E57" s="1979"/>
      <c r="F57" s="3238"/>
      <c r="G57" s="3234"/>
      <c r="H57" s="1979"/>
      <c r="I57" s="1979"/>
      <c r="J57" s="1979"/>
      <c r="K57" s="1979"/>
      <c r="L57" s="1979"/>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c r="AN57" s="1980"/>
    </row>
    <row r="58" spans="1:40" ht="12.65" customHeight="1">
      <c r="A58" s="3235"/>
      <c r="B58" s="3236"/>
      <c r="C58" s="3234"/>
      <c r="D58" s="1979"/>
      <c r="E58" s="1979"/>
      <c r="F58" s="3238"/>
      <c r="G58" s="3234"/>
      <c r="H58" s="1979"/>
      <c r="I58" s="1979"/>
      <c r="J58" s="1979"/>
      <c r="K58" s="1979"/>
      <c r="L58" s="1979"/>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c r="AN58" s="1980"/>
    </row>
    <row r="59" spans="1:40" ht="12.65" customHeight="1">
      <c r="A59" s="3235"/>
      <c r="B59" s="3236"/>
      <c r="C59" s="3234"/>
      <c r="D59" s="1979"/>
      <c r="E59" s="1979"/>
      <c r="F59" s="3238"/>
      <c r="G59" s="3234"/>
      <c r="H59" s="1979"/>
      <c r="I59" s="1979"/>
      <c r="J59" s="1979"/>
      <c r="K59" s="1979"/>
      <c r="L59" s="1979"/>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c r="AN59" s="1980"/>
    </row>
    <row r="60" spans="1:40" ht="12.65" customHeight="1">
      <c r="A60" s="3235"/>
      <c r="B60" s="3236"/>
      <c r="C60" s="3234"/>
      <c r="D60" s="1979"/>
      <c r="E60" s="1979"/>
      <c r="F60" s="3238"/>
      <c r="G60" s="3234"/>
      <c r="H60" s="1979"/>
      <c r="I60" s="1979"/>
      <c r="J60" s="1979"/>
      <c r="K60" s="1979"/>
      <c r="L60" s="1979"/>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c r="AN60" s="1980"/>
    </row>
    <row r="61" spans="1:40" ht="12.65" customHeight="1">
      <c r="A61" s="3235"/>
      <c r="B61" s="3236"/>
      <c r="C61" s="3234"/>
      <c r="D61" s="1979"/>
      <c r="E61" s="1979"/>
      <c r="F61" s="3238"/>
      <c r="G61" s="3241"/>
      <c r="H61" s="3242"/>
      <c r="I61" s="3242"/>
      <c r="J61" s="3242"/>
      <c r="K61" s="3242"/>
      <c r="L61" s="3242"/>
      <c r="M61" s="3242"/>
      <c r="N61" s="3242"/>
      <c r="O61" s="3242"/>
      <c r="P61" s="3242"/>
      <c r="Q61" s="3242"/>
      <c r="R61" s="3242"/>
      <c r="S61" s="3242"/>
      <c r="T61" s="3242"/>
      <c r="U61" s="3242"/>
      <c r="V61" s="3242"/>
      <c r="W61" s="3242"/>
      <c r="X61" s="3242"/>
      <c r="Y61" s="3242"/>
      <c r="Z61" s="3242"/>
      <c r="AA61" s="3242"/>
      <c r="AB61" s="3242"/>
      <c r="AC61" s="3242"/>
      <c r="AD61" s="3242"/>
      <c r="AE61" s="3242"/>
      <c r="AF61" s="3242"/>
      <c r="AG61" s="3242"/>
      <c r="AH61" s="3242"/>
      <c r="AI61" s="3242"/>
      <c r="AJ61" s="3243"/>
      <c r="AK61" s="3228" t="s">
        <v>223</v>
      </c>
      <c r="AL61" s="3229"/>
      <c r="AM61" s="3229"/>
      <c r="AN61" s="3230"/>
    </row>
    <row r="62" spans="1:40" ht="12.65" customHeight="1">
      <c r="A62" s="3235"/>
      <c r="B62" s="3236"/>
      <c r="C62" s="3234"/>
      <c r="D62" s="1979"/>
      <c r="E62" s="1979"/>
      <c r="F62" s="3238"/>
      <c r="G62" s="3241"/>
      <c r="H62" s="3242"/>
      <c r="I62" s="3242"/>
      <c r="J62" s="3242"/>
      <c r="K62" s="3242"/>
      <c r="L62" s="3242"/>
      <c r="M62" s="3242"/>
      <c r="N62" s="3242"/>
      <c r="O62" s="3242"/>
      <c r="P62" s="3242"/>
      <c r="Q62" s="3242"/>
      <c r="R62" s="3242"/>
      <c r="S62" s="3242"/>
      <c r="T62" s="3242"/>
      <c r="U62" s="3242"/>
      <c r="V62" s="3242"/>
      <c r="W62" s="3242"/>
      <c r="X62" s="3242"/>
      <c r="Y62" s="3242"/>
      <c r="Z62" s="3242"/>
      <c r="AA62" s="3242"/>
      <c r="AB62" s="3242"/>
      <c r="AC62" s="3242"/>
      <c r="AD62" s="3242"/>
      <c r="AE62" s="3242"/>
      <c r="AF62" s="3242"/>
      <c r="AG62" s="3242"/>
      <c r="AH62" s="3242"/>
      <c r="AI62" s="3242"/>
      <c r="AJ62" s="3243"/>
      <c r="AK62" s="3247"/>
      <c r="AL62" s="3248"/>
      <c r="AM62" s="3248"/>
      <c r="AN62" s="3249"/>
    </row>
    <row r="63" spans="1:40" ht="12.65" customHeight="1">
      <c r="A63" s="3235"/>
      <c r="B63" s="3236"/>
      <c r="C63" s="3234"/>
      <c r="D63" s="1979"/>
      <c r="E63" s="1979"/>
      <c r="F63" s="3238"/>
      <c r="G63" s="3241"/>
      <c r="H63" s="3242"/>
      <c r="I63" s="3242"/>
      <c r="J63" s="3242"/>
      <c r="K63" s="3242"/>
      <c r="L63" s="3242"/>
      <c r="M63" s="3242"/>
      <c r="N63" s="3242"/>
      <c r="O63" s="3242"/>
      <c r="P63" s="3242"/>
      <c r="Q63" s="3242"/>
      <c r="R63" s="3242"/>
      <c r="S63" s="3242"/>
      <c r="T63" s="3242"/>
      <c r="U63" s="3242"/>
      <c r="V63" s="3242"/>
      <c r="W63" s="3242"/>
      <c r="X63" s="3242"/>
      <c r="Y63" s="3242"/>
      <c r="Z63" s="3242"/>
      <c r="AA63" s="3242"/>
      <c r="AB63" s="3242"/>
      <c r="AC63" s="3242"/>
      <c r="AD63" s="3242"/>
      <c r="AE63" s="3242"/>
      <c r="AF63" s="3242"/>
      <c r="AG63" s="3242"/>
      <c r="AH63" s="3242"/>
      <c r="AI63" s="3242"/>
      <c r="AJ63" s="3243"/>
      <c r="AK63" s="3250"/>
      <c r="AL63" s="3251"/>
      <c r="AM63" s="3251"/>
      <c r="AN63" s="3252"/>
    </row>
    <row r="64" spans="1:40" ht="12.65" customHeight="1">
      <c r="A64" s="3235"/>
      <c r="B64" s="3236"/>
      <c r="C64" s="3234"/>
      <c r="D64" s="1979"/>
      <c r="E64" s="1979"/>
      <c r="F64" s="3238"/>
      <c r="G64" s="3241"/>
      <c r="H64" s="3242"/>
      <c r="I64" s="3242"/>
      <c r="J64" s="3242"/>
      <c r="K64" s="3242"/>
      <c r="L64" s="3242"/>
      <c r="M64" s="3242"/>
      <c r="N64" s="3242"/>
      <c r="O64" s="3242"/>
      <c r="P64" s="3242"/>
      <c r="Q64" s="3242"/>
      <c r="R64" s="3242"/>
      <c r="S64" s="3242"/>
      <c r="T64" s="3242"/>
      <c r="U64" s="3242"/>
      <c r="V64" s="3242"/>
      <c r="W64" s="3242"/>
      <c r="X64" s="3242"/>
      <c r="Y64" s="3242"/>
      <c r="Z64" s="3242"/>
      <c r="AA64" s="3242"/>
      <c r="AB64" s="3242"/>
      <c r="AC64" s="3242"/>
      <c r="AD64" s="3242"/>
      <c r="AE64" s="3242"/>
      <c r="AF64" s="3242"/>
      <c r="AG64" s="3242"/>
      <c r="AH64" s="3242"/>
      <c r="AI64" s="3242"/>
      <c r="AJ64" s="3243"/>
      <c r="AK64" s="3250"/>
      <c r="AL64" s="3251"/>
      <c r="AM64" s="3251"/>
      <c r="AN64" s="3252"/>
    </row>
    <row r="65" spans="1:40" ht="12.65" customHeight="1">
      <c r="A65" s="3235"/>
      <c r="B65" s="3236"/>
      <c r="C65" s="3234"/>
      <c r="D65" s="1979"/>
      <c r="E65" s="1979"/>
      <c r="F65" s="3238"/>
      <c r="G65" s="3241"/>
      <c r="H65" s="3242"/>
      <c r="I65" s="3242"/>
      <c r="J65" s="3242"/>
      <c r="K65" s="3242"/>
      <c r="L65" s="3242"/>
      <c r="M65" s="3242"/>
      <c r="N65" s="3242"/>
      <c r="O65" s="3242"/>
      <c r="P65" s="3242"/>
      <c r="Q65" s="3242"/>
      <c r="R65" s="3242"/>
      <c r="S65" s="3242"/>
      <c r="T65" s="3242"/>
      <c r="U65" s="3242"/>
      <c r="V65" s="3242"/>
      <c r="W65" s="3242"/>
      <c r="X65" s="3242"/>
      <c r="Y65" s="3242"/>
      <c r="Z65" s="3242"/>
      <c r="AA65" s="3242"/>
      <c r="AB65" s="3242"/>
      <c r="AC65" s="3242"/>
      <c r="AD65" s="3242"/>
      <c r="AE65" s="3242"/>
      <c r="AF65" s="3242"/>
      <c r="AG65" s="3242"/>
      <c r="AH65" s="3242"/>
      <c r="AI65" s="3242"/>
      <c r="AJ65" s="3243"/>
      <c r="AK65" s="3250"/>
      <c r="AL65" s="3251"/>
      <c r="AM65" s="3251"/>
      <c r="AN65" s="3252"/>
    </row>
    <row r="66" spans="1:40" ht="12.65" customHeight="1">
      <c r="A66" s="2413"/>
      <c r="B66" s="3237"/>
      <c r="C66" s="3239"/>
      <c r="D66" s="1982"/>
      <c r="E66" s="1982"/>
      <c r="F66" s="3240"/>
      <c r="G66" s="3244"/>
      <c r="H66" s="3245"/>
      <c r="I66" s="3245"/>
      <c r="J66" s="3245"/>
      <c r="K66" s="3245"/>
      <c r="L66" s="3245"/>
      <c r="M66" s="3245"/>
      <c r="N66" s="3245"/>
      <c r="O66" s="3245"/>
      <c r="P66" s="3245"/>
      <c r="Q66" s="3245"/>
      <c r="R66" s="3245"/>
      <c r="S66" s="3245"/>
      <c r="T66" s="3245"/>
      <c r="U66" s="3245"/>
      <c r="V66" s="3245"/>
      <c r="W66" s="3245"/>
      <c r="X66" s="3245"/>
      <c r="Y66" s="3245"/>
      <c r="Z66" s="3245"/>
      <c r="AA66" s="3245"/>
      <c r="AB66" s="3245"/>
      <c r="AC66" s="3245"/>
      <c r="AD66" s="3245"/>
      <c r="AE66" s="3245"/>
      <c r="AF66" s="3245"/>
      <c r="AG66" s="3245"/>
      <c r="AH66" s="3245"/>
      <c r="AI66" s="3245"/>
      <c r="AJ66" s="3246"/>
      <c r="AK66" s="3253"/>
      <c r="AL66" s="3254"/>
      <c r="AM66" s="3254"/>
      <c r="AN66" s="3255"/>
    </row>
    <row r="67" spans="1:40" ht="12.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A23:B24"/>
    <mergeCell ref="C23:F24"/>
    <mergeCell ref="G23:AN24"/>
    <mergeCell ref="A25:B26"/>
    <mergeCell ref="C25:F26"/>
    <mergeCell ref="G25:AN26"/>
    <mergeCell ref="A27:B28"/>
    <mergeCell ref="C27:F28"/>
    <mergeCell ref="G27:AN28"/>
    <mergeCell ref="C13:F14"/>
    <mergeCell ref="A15:B16"/>
    <mergeCell ref="C15:F16"/>
    <mergeCell ref="A17:B18"/>
    <mergeCell ref="C17:F18"/>
    <mergeCell ref="A19:B20"/>
    <mergeCell ref="C19:F20"/>
    <mergeCell ref="G19:AN20"/>
    <mergeCell ref="A21:B22"/>
    <mergeCell ref="C21:F22"/>
    <mergeCell ref="G21:AN22"/>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s>
  <phoneticPr fontId="16"/>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5"/>
  <sheetViews>
    <sheetView zoomScale="85" zoomScaleNormal="85" workbookViewId="0"/>
  </sheetViews>
  <sheetFormatPr defaultColWidth="2.08984375" defaultRowHeight="12.65" customHeight="1"/>
  <cols>
    <col min="1" max="40" width="2.08984375" style="179"/>
    <col min="41" max="52" width="2.08984375" style="392"/>
    <col min="53" max="16384" width="2.08984375" style="179"/>
  </cols>
  <sheetData>
    <row r="1" spans="1:40" ht="12.65" customHeight="1">
      <c r="A1" s="181" t="s">
        <v>2328</v>
      </c>
      <c r="B1" s="208"/>
      <c r="C1" s="208"/>
      <c r="D1" s="208"/>
      <c r="E1" s="208"/>
      <c r="F1" s="208"/>
      <c r="G1" s="208"/>
      <c r="H1" s="208"/>
      <c r="I1" s="208"/>
      <c r="J1" s="208"/>
      <c r="K1" s="208"/>
      <c r="AA1" s="3298" t="s">
        <v>2329</v>
      </c>
      <c r="AB1" s="3298"/>
      <c r="AC1" s="2279"/>
      <c r="AD1" s="2279"/>
      <c r="AE1" s="3298" t="s">
        <v>255</v>
      </c>
      <c r="AF1" s="3298"/>
      <c r="AG1" s="2279"/>
      <c r="AH1" s="2279"/>
      <c r="AI1" s="3298" t="s">
        <v>256</v>
      </c>
      <c r="AJ1" s="3298"/>
      <c r="AK1" s="2279"/>
      <c r="AL1" s="2279"/>
      <c r="AM1" s="3298" t="s">
        <v>257</v>
      </c>
      <c r="AN1" s="3298"/>
    </row>
    <row r="2" spans="1:40" ht="12.65" customHeight="1">
      <c r="A2" s="181"/>
      <c r="B2" s="208"/>
      <c r="C2" s="208"/>
      <c r="D2" s="208"/>
      <c r="E2" s="208"/>
      <c r="F2" s="208"/>
      <c r="G2" s="208"/>
      <c r="H2" s="208"/>
      <c r="I2" s="208"/>
      <c r="J2" s="208"/>
      <c r="K2" s="208"/>
      <c r="AA2" s="3298"/>
      <c r="AB2" s="3298"/>
      <c r="AC2" s="2279"/>
      <c r="AD2" s="2279"/>
      <c r="AE2" s="3298"/>
      <c r="AF2" s="3298"/>
      <c r="AG2" s="2279"/>
      <c r="AH2" s="2279"/>
      <c r="AI2" s="3298"/>
      <c r="AJ2" s="3298"/>
      <c r="AK2" s="2279"/>
      <c r="AL2" s="2279"/>
      <c r="AM2" s="3298"/>
      <c r="AN2" s="3298"/>
    </row>
    <row r="3" spans="1:40" ht="12.65" customHeight="1">
      <c r="B3" s="208"/>
      <c r="C3" s="208"/>
      <c r="D3" s="208"/>
      <c r="E3" s="208"/>
      <c r="F3" s="208"/>
      <c r="G3" s="208"/>
      <c r="H3" s="208"/>
      <c r="I3" s="208"/>
      <c r="J3" s="208"/>
      <c r="K3" s="208"/>
      <c r="AA3" s="3298"/>
      <c r="AB3" s="3298"/>
      <c r="AC3" s="2279"/>
      <c r="AD3" s="2279"/>
      <c r="AE3" s="3298"/>
      <c r="AF3" s="3298"/>
      <c r="AG3" s="2279"/>
      <c r="AH3" s="2279"/>
      <c r="AI3" s="3298"/>
      <c r="AJ3" s="3298"/>
      <c r="AK3" s="2279"/>
      <c r="AL3" s="2279"/>
      <c r="AM3" s="3298"/>
      <c r="AN3" s="3298"/>
    </row>
    <row r="4" spans="1:40" ht="12.65"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5"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5" customHeight="1">
      <c r="A6" s="3301" t="str">
        <f>CONCATENATE(一括入力シート!B15,一括入力シート!C15,一括入力シート!D15)</f>
        <v/>
      </c>
      <c r="B6" s="3301"/>
      <c r="C6" s="3301"/>
      <c r="D6" s="3301"/>
      <c r="E6" s="3301"/>
      <c r="F6" s="3301"/>
      <c r="G6" s="3301"/>
      <c r="H6" s="3301"/>
      <c r="I6" s="3301"/>
      <c r="J6" s="3301"/>
      <c r="K6" s="3301"/>
      <c r="L6" s="3301"/>
      <c r="M6" s="3301"/>
      <c r="N6" s="3301"/>
      <c r="O6" s="3301"/>
      <c r="P6" s="3301"/>
      <c r="Q6" s="3301"/>
      <c r="R6" s="3301"/>
      <c r="S6" s="3301"/>
      <c r="T6" s="3301"/>
      <c r="U6" s="2705" t="s">
        <v>1320</v>
      </c>
      <c r="V6" s="2705"/>
      <c r="W6" s="3304" t="s">
        <v>1815</v>
      </c>
      <c r="X6" s="3304"/>
      <c r="Y6" s="3304"/>
      <c r="Z6" s="3304"/>
    </row>
    <row r="7" spans="1:40" ht="12.65" customHeight="1">
      <c r="A7" s="3301"/>
      <c r="B7" s="3301"/>
      <c r="C7" s="3301"/>
      <c r="D7" s="3301"/>
      <c r="E7" s="3301"/>
      <c r="F7" s="3301"/>
      <c r="G7" s="3301"/>
      <c r="H7" s="3301"/>
      <c r="I7" s="3301"/>
      <c r="J7" s="3301"/>
      <c r="K7" s="3301"/>
      <c r="L7" s="3301"/>
      <c r="M7" s="3301"/>
      <c r="N7" s="3301"/>
      <c r="O7" s="3301"/>
      <c r="P7" s="3301"/>
      <c r="Q7" s="3301"/>
      <c r="R7" s="3301"/>
      <c r="S7" s="3301"/>
      <c r="T7" s="3301"/>
      <c r="U7" s="2705"/>
      <c r="V7" s="2705"/>
      <c r="W7" s="3304"/>
      <c r="X7" s="3304"/>
      <c r="Y7" s="3304"/>
      <c r="Z7" s="3304"/>
    </row>
    <row r="8" spans="1:40" ht="12.65" customHeight="1">
      <c r="A8" s="3301"/>
      <c r="B8" s="3301"/>
      <c r="C8" s="3301"/>
      <c r="D8" s="3301"/>
      <c r="E8" s="3301"/>
      <c r="F8" s="3301"/>
      <c r="G8" s="3301"/>
      <c r="H8" s="3301"/>
      <c r="I8" s="3301"/>
      <c r="J8" s="3301"/>
      <c r="K8" s="3301"/>
      <c r="L8" s="3301"/>
      <c r="M8" s="3301"/>
      <c r="N8" s="3301"/>
      <c r="O8" s="3301"/>
      <c r="P8" s="3301"/>
      <c r="Q8" s="3301"/>
      <c r="R8" s="3301"/>
      <c r="S8" s="3301"/>
      <c r="T8" s="3301"/>
      <c r="U8" s="2705"/>
      <c r="V8" s="2705"/>
      <c r="W8" s="3304"/>
      <c r="X8" s="3304"/>
      <c r="Y8" s="3304"/>
      <c r="Z8" s="3304"/>
      <c r="AB8" s="769"/>
    </row>
    <row r="9" spans="1:40" ht="12.65" customHeight="1">
      <c r="A9" s="211"/>
      <c r="B9" s="211"/>
      <c r="C9" s="211"/>
      <c r="D9" s="211"/>
      <c r="E9" s="211"/>
      <c r="F9" s="211"/>
      <c r="G9" s="211"/>
      <c r="H9" s="211"/>
      <c r="I9" s="211"/>
      <c r="J9" s="211"/>
      <c r="K9" s="211"/>
      <c r="L9" s="211"/>
      <c r="M9" s="211"/>
      <c r="N9" s="211"/>
      <c r="O9" s="211"/>
      <c r="P9" s="211"/>
      <c r="Q9" s="211"/>
      <c r="R9" s="211"/>
    </row>
    <row r="10" spans="1:40" ht="12.65" customHeight="1">
      <c r="A10" s="181"/>
      <c r="B10" s="208"/>
      <c r="C10" s="208"/>
      <c r="D10" s="208"/>
      <c r="E10" s="208"/>
      <c r="F10" s="208"/>
      <c r="G10" s="208"/>
      <c r="H10" s="208"/>
      <c r="I10" s="208"/>
      <c r="J10" s="208"/>
      <c r="K10" s="208"/>
    </row>
    <row r="11" spans="1:40" ht="12.65" customHeight="1">
      <c r="A11" s="181"/>
      <c r="B11" s="208"/>
      <c r="C11" s="208"/>
      <c r="D11" s="208"/>
      <c r="E11" s="208"/>
      <c r="F11" s="208"/>
      <c r="G11" s="208"/>
      <c r="H11" s="208"/>
      <c r="I11" s="208"/>
      <c r="J11" s="208"/>
      <c r="K11" s="208"/>
      <c r="T11" s="2273" t="s">
        <v>1813</v>
      </c>
      <c r="U11" s="2273"/>
      <c r="V11" s="2273"/>
      <c r="W11" s="2273"/>
      <c r="X11" s="2273"/>
      <c r="Y11" s="1833">
        <f>一括入力シート!B45</f>
        <v>0</v>
      </c>
      <c r="Z11" s="1833"/>
      <c r="AA11" s="1833"/>
      <c r="AB11" s="1833"/>
      <c r="AC11" s="1833"/>
      <c r="AD11" s="1833"/>
      <c r="AE11" s="1833"/>
      <c r="AF11" s="1833"/>
      <c r="AG11" s="1833"/>
      <c r="AH11" s="1833"/>
      <c r="AI11" s="1833"/>
      <c r="AJ11" s="1833"/>
      <c r="AK11" s="1833"/>
      <c r="AL11" s="1833"/>
      <c r="AM11" s="1833"/>
      <c r="AN11" s="1833"/>
    </row>
    <row r="12" spans="1:40" ht="12.65" customHeight="1">
      <c r="A12" s="181"/>
      <c r="B12" s="208"/>
      <c r="C12" s="208"/>
      <c r="D12" s="208"/>
      <c r="E12" s="208"/>
      <c r="F12" s="208"/>
      <c r="G12" s="208"/>
      <c r="H12" s="208"/>
      <c r="I12" s="208"/>
      <c r="J12" s="208"/>
      <c r="K12" s="208"/>
      <c r="T12" s="2273"/>
      <c r="U12" s="2273"/>
      <c r="V12" s="2273"/>
      <c r="W12" s="2273"/>
      <c r="X12" s="2273"/>
      <c r="Y12" s="1833"/>
      <c r="Z12" s="1833"/>
      <c r="AA12" s="1833"/>
      <c r="AB12" s="1833"/>
      <c r="AC12" s="1833"/>
      <c r="AD12" s="1833"/>
      <c r="AE12" s="1833"/>
      <c r="AF12" s="1833"/>
      <c r="AG12" s="1833"/>
      <c r="AH12" s="1833"/>
      <c r="AI12" s="1833"/>
      <c r="AJ12" s="1833"/>
      <c r="AK12" s="1833"/>
      <c r="AL12" s="1833"/>
      <c r="AM12" s="1833"/>
      <c r="AN12" s="1833"/>
    </row>
    <row r="13" spans="1:40" ht="12.65" customHeight="1">
      <c r="A13" s="182"/>
      <c r="T13" s="2273"/>
      <c r="U13" s="2273"/>
      <c r="V13" s="2273"/>
      <c r="W13" s="2273"/>
      <c r="X13" s="2273"/>
      <c r="Y13" s="1834"/>
      <c r="Z13" s="1834"/>
      <c r="AA13" s="1834"/>
      <c r="AB13" s="1834"/>
      <c r="AC13" s="1834"/>
      <c r="AD13" s="1834"/>
      <c r="AE13" s="1834"/>
      <c r="AF13" s="1834"/>
      <c r="AG13" s="1834"/>
      <c r="AH13" s="1834"/>
      <c r="AI13" s="1834"/>
      <c r="AJ13" s="1834"/>
      <c r="AK13" s="1834"/>
      <c r="AL13" s="1834"/>
      <c r="AM13" s="1834"/>
      <c r="AN13" s="1834"/>
    </row>
    <row r="14" spans="1:40" ht="12.65" customHeight="1">
      <c r="A14" s="181"/>
      <c r="T14" s="2273" t="s">
        <v>1814</v>
      </c>
      <c r="U14" s="2273"/>
      <c r="V14" s="2273"/>
      <c r="W14" s="2273"/>
      <c r="X14" s="2273"/>
      <c r="Y14" s="2370">
        <f>一括入力シート!B54</f>
        <v>0</v>
      </c>
      <c r="Z14" s="2370"/>
      <c r="AA14" s="2370"/>
      <c r="AB14" s="2370"/>
      <c r="AC14" s="2370"/>
      <c r="AD14" s="2370"/>
      <c r="AE14" s="2370"/>
      <c r="AF14" s="2370"/>
      <c r="AG14" s="2370"/>
      <c r="AH14" s="2370"/>
      <c r="AI14" s="2370"/>
      <c r="AJ14" s="2370"/>
      <c r="AK14" s="2370"/>
      <c r="AL14" s="2370"/>
      <c r="AM14" s="2370"/>
      <c r="AN14" s="2370"/>
    </row>
    <row r="15" spans="1:40" ht="12.65" customHeight="1">
      <c r="A15" s="181"/>
      <c r="T15" s="2273"/>
      <c r="U15" s="2273"/>
      <c r="V15" s="2273"/>
      <c r="W15" s="2273"/>
      <c r="X15" s="2273"/>
      <c r="Y15" s="1979"/>
      <c r="Z15" s="1979"/>
      <c r="AA15" s="1979"/>
      <c r="AB15" s="1979"/>
      <c r="AC15" s="1979"/>
      <c r="AD15" s="1979"/>
      <c r="AE15" s="1979"/>
      <c r="AF15" s="1979"/>
      <c r="AG15" s="1979"/>
      <c r="AH15" s="1979"/>
      <c r="AI15" s="1979"/>
      <c r="AJ15" s="1979"/>
      <c r="AK15" s="1979"/>
      <c r="AL15" s="1979"/>
      <c r="AM15" s="1979"/>
      <c r="AN15" s="1979"/>
    </row>
    <row r="16" spans="1:40" ht="12.65" customHeight="1">
      <c r="A16" s="181"/>
      <c r="B16" s="208"/>
      <c r="C16" s="208"/>
      <c r="D16" s="208"/>
      <c r="E16" s="208"/>
      <c r="F16" s="208"/>
      <c r="G16" s="208"/>
      <c r="H16" s="208"/>
      <c r="I16" s="208"/>
      <c r="J16" s="208"/>
      <c r="K16" s="208"/>
      <c r="T16" s="2273"/>
      <c r="U16" s="2273"/>
      <c r="V16" s="2273"/>
      <c r="W16" s="2273"/>
      <c r="X16" s="2273"/>
      <c r="Y16" s="1982"/>
      <c r="Z16" s="1982"/>
      <c r="AA16" s="1982"/>
      <c r="AB16" s="1982"/>
      <c r="AC16" s="1982"/>
      <c r="AD16" s="1982"/>
      <c r="AE16" s="1982"/>
      <c r="AF16" s="1982"/>
      <c r="AG16" s="1982"/>
      <c r="AH16" s="1982"/>
      <c r="AI16" s="1982"/>
      <c r="AJ16" s="1982"/>
      <c r="AK16" s="1982"/>
      <c r="AL16" s="1982"/>
      <c r="AM16" s="1982"/>
      <c r="AN16" s="1982"/>
    </row>
    <row r="17" spans="1:41" ht="12.65" customHeight="1">
      <c r="A17" s="181"/>
      <c r="B17" s="208"/>
      <c r="C17" s="208"/>
      <c r="D17" s="208"/>
      <c r="E17" s="208"/>
      <c r="F17" s="208"/>
      <c r="G17" s="208"/>
      <c r="H17" s="208"/>
      <c r="I17" s="208"/>
      <c r="J17" s="208"/>
      <c r="K17" s="208"/>
      <c r="T17" s="2273" t="s">
        <v>2490</v>
      </c>
      <c r="U17" s="2273"/>
      <c r="V17" s="2273"/>
      <c r="W17" s="2273"/>
      <c r="X17" s="2273"/>
      <c r="Y17" s="2353" t="str">
        <f>CONCATENATE(一括入力シート!F54," - ",一括入力シート!G54," - ",一括入力シート!H54)</f>
        <v xml:space="preserve"> -  - </v>
      </c>
      <c r="Z17" s="2353"/>
      <c r="AA17" s="2353"/>
      <c r="AB17" s="2353"/>
      <c r="AC17" s="2353"/>
      <c r="AD17" s="2353"/>
      <c r="AE17" s="2353"/>
      <c r="AF17" s="2353"/>
      <c r="AG17" s="2353"/>
      <c r="AH17" s="2353"/>
      <c r="AI17" s="2353"/>
      <c r="AJ17" s="2353"/>
      <c r="AK17" s="2353"/>
      <c r="AL17" s="2353"/>
      <c r="AM17" s="2353"/>
      <c r="AN17" s="2353"/>
    </row>
    <row r="18" spans="1:41" ht="12.65" customHeight="1">
      <c r="A18" s="181"/>
      <c r="B18" s="949"/>
      <c r="C18" s="949"/>
      <c r="D18" s="949"/>
      <c r="E18" s="949"/>
      <c r="F18" s="949"/>
      <c r="G18" s="949"/>
      <c r="H18" s="949"/>
      <c r="I18" s="949"/>
      <c r="J18" s="949"/>
      <c r="K18" s="949"/>
      <c r="T18" s="2273"/>
      <c r="U18" s="2273"/>
      <c r="V18" s="2273"/>
      <c r="W18" s="2273"/>
      <c r="X18" s="2273"/>
      <c r="Y18" s="1828"/>
      <c r="Z18" s="1828"/>
      <c r="AA18" s="1828"/>
      <c r="AB18" s="1828"/>
      <c r="AC18" s="1828"/>
      <c r="AD18" s="1828"/>
      <c r="AE18" s="1828"/>
      <c r="AF18" s="1828"/>
      <c r="AG18" s="1828"/>
      <c r="AH18" s="1828"/>
      <c r="AI18" s="1828"/>
      <c r="AJ18" s="1828"/>
      <c r="AK18" s="1828"/>
      <c r="AL18" s="1828"/>
      <c r="AM18" s="1828"/>
      <c r="AN18" s="1828"/>
    </row>
    <row r="19" spans="1:41" ht="12.65" customHeight="1">
      <c r="A19" s="181"/>
      <c r="B19" s="949"/>
      <c r="C19" s="949"/>
      <c r="D19" s="949"/>
      <c r="E19" s="949"/>
      <c r="F19" s="949"/>
      <c r="G19" s="949"/>
      <c r="H19" s="949"/>
      <c r="I19" s="949"/>
      <c r="J19" s="949"/>
      <c r="K19" s="949"/>
      <c r="T19" s="2273"/>
      <c r="U19" s="2273"/>
      <c r="V19" s="2273"/>
      <c r="W19" s="2273"/>
      <c r="X19" s="2273"/>
      <c r="Y19" s="1830"/>
      <c r="Z19" s="1830"/>
      <c r="AA19" s="1830"/>
      <c r="AB19" s="1830"/>
      <c r="AC19" s="1830"/>
      <c r="AD19" s="1830"/>
      <c r="AE19" s="1830"/>
      <c r="AF19" s="1830"/>
      <c r="AG19" s="1830"/>
      <c r="AH19" s="1830"/>
      <c r="AI19" s="1830"/>
      <c r="AJ19" s="1830"/>
      <c r="AK19" s="1830"/>
      <c r="AL19" s="1830"/>
      <c r="AM19" s="1830"/>
      <c r="AN19" s="1830"/>
      <c r="AO19" s="386" t="s">
        <v>2497</v>
      </c>
    </row>
    <row r="20" spans="1:41" ht="12.65"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5" customHeight="1">
      <c r="A21" s="3303" t="s">
        <v>1817</v>
      </c>
      <c r="B21" s="3303"/>
      <c r="C21" s="3303"/>
      <c r="D21" s="3303"/>
      <c r="E21" s="3303"/>
      <c r="F21" s="3303"/>
      <c r="G21" s="3303"/>
      <c r="H21" s="3303"/>
      <c r="I21" s="3303"/>
      <c r="J21" s="3303"/>
      <c r="K21" s="3303"/>
      <c r="L21" s="3303"/>
      <c r="M21" s="3303"/>
      <c r="N21" s="3303"/>
      <c r="O21" s="3303"/>
      <c r="P21" s="3303"/>
      <c r="Q21" s="3303"/>
      <c r="R21" s="3303"/>
      <c r="S21" s="3303"/>
      <c r="T21" s="3302" t="s">
        <v>1816</v>
      </c>
      <c r="U21" s="3302"/>
      <c r="V21" s="3302"/>
      <c r="W21" s="3302"/>
      <c r="X21" s="3302"/>
      <c r="Y21" s="3302"/>
      <c r="Z21" s="3302"/>
      <c r="AA21" s="3302"/>
      <c r="AB21" s="3302"/>
      <c r="AC21" s="3302"/>
      <c r="AD21" s="3302"/>
      <c r="AE21" s="3302"/>
      <c r="AF21" s="3302"/>
      <c r="AG21" s="3302"/>
      <c r="AH21" s="3302"/>
      <c r="AI21" s="3302"/>
      <c r="AJ21" s="3302"/>
      <c r="AK21" s="3302"/>
      <c r="AL21" s="3302"/>
      <c r="AM21" s="3302"/>
      <c r="AN21" s="3302"/>
    </row>
    <row r="22" spans="1:41" ht="12.65" customHeight="1">
      <c r="A22" s="3303"/>
      <c r="B22" s="3303"/>
      <c r="C22" s="3303"/>
      <c r="D22" s="3303"/>
      <c r="E22" s="3303"/>
      <c r="F22" s="3303"/>
      <c r="G22" s="3303"/>
      <c r="H22" s="3303"/>
      <c r="I22" s="3303"/>
      <c r="J22" s="3303"/>
      <c r="K22" s="3303"/>
      <c r="L22" s="3303"/>
      <c r="M22" s="3303"/>
      <c r="N22" s="3303"/>
      <c r="O22" s="3303"/>
      <c r="P22" s="3303"/>
      <c r="Q22" s="3303"/>
      <c r="R22" s="3303"/>
      <c r="S22" s="3303"/>
      <c r="T22" s="3302"/>
      <c r="U22" s="3302"/>
      <c r="V22" s="3302"/>
      <c r="W22" s="3302"/>
      <c r="X22" s="3302"/>
      <c r="Y22" s="3302"/>
      <c r="Z22" s="3302"/>
      <c r="AA22" s="3302"/>
      <c r="AB22" s="3302"/>
      <c r="AC22" s="3302"/>
      <c r="AD22" s="3302"/>
      <c r="AE22" s="3302"/>
      <c r="AF22" s="3302"/>
      <c r="AG22" s="3302"/>
      <c r="AH22" s="3302"/>
      <c r="AI22" s="3302"/>
      <c r="AJ22" s="3302"/>
      <c r="AK22" s="3302"/>
      <c r="AL22" s="3302"/>
      <c r="AM22" s="3302"/>
      <c r="AN22" s="3302"/>
    </row>
    <row r="23" spans="1:41" ht="12.65" customHeight="1">
      <c r="A23" s="3303"/>
      <c r="B23" s="3303"/>
      <c r="C23" s="3303"/>
      <c r="D23" s="3303"/>
      <c r="E23" s="3303"/>
      <c r="F23" s="3303"/>
      <c r="G23" s="3303"/>
      <c r="H23" s="3303"/>
      <c r="I23" s="3303"/>
      <c r="J23" s="3303"/>
      <c r="K23" s="3303"/>
      <c r="L23" s="3303"/>
      <c r="M23" s="3303"/>
      <c r="N23" s="3303"/>
      <c r="O23" s="3303"/>
      <c r="P23" s="3303"/>
      <c r="Q23" s="3303"/>
      <c r="R23" s="3303"/>
      <c r="S23" s="3303"/>
      <c r="T23" s="3302"/>
      <c r="U23" s="3302"/>
      <c r="V23" s="3302"/>
      <c r="W23" s="3302"/>
      <c r="X23" s="3302"/>
      <c r="Y23" s="3302"/>
      <c r="Z23" s="3302"/>
      <c r="AA23" s="3302"/>
      <c r="AB23" s="3302"/>
      <c r="AC23" s="3302"/>
      <c r="AD23" s="3302"/>
      <c r="AE23" s="3302"/>
      <c r="AF23" s="3302"/>
      <c r="AG23" s="3302"/>
      <c r="AH23" s="3302"/>
      <c r="AI23" s="3302"/>
      <c r="AJ23" s="3302"/>
      <c r="AK23" s="3302"/>
      <c r="AL23" s="3302"/>
      <c r="AM23" s="3302"/>
      <c r="AN23" s="3302"/>
      <c r="AO23" s="392" t="s">
        <v>2491</v>
      </c>
    </row>
    <row r="24" spans="1:41" ht="12.65"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5"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5"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5" customHeight="1">
      <c r="A27" s="2702" t="s">
        <v>1818</v>
      </c>
      <c r="B27" s="2702"/>
      <c r="C27" s="2702"/>
      <c r="D27" s="2702"/>
      <c r="E27" s="2702"/>
      <c r="F27" s="2702"/>
      <c r="G27" s="2702"/>
      <c r="H27" s="2702"/>
      <c r="I27" s="2702"/>
      <c r="J27" s="2702"/>
      <c r="K27" s="2702"/>
      <c r="L27" s="2702"/>
      <c r="M27" s="2702"/>
      <c r="N27" s="2702"/>
      <c r="O27" s="2702"/>
      <c r="P27" s="2702"/>
      <c r="Q27" s="2702"/>
      <c r="R27" s="2702"/>
      <c r="S27" s="2702"/>
      <c r="T27" s="2702"/>
      <c r="U27" s="2702"/>
      <c r="V27" s="2702"/>
      <c r="W27" s="2702"/>
      <c r="X27" s="2702"/>
      <c r="Y27" s="2702"/>
      <c r="Z27" s="2702"/>
      <c r="AA27" s="2702"/>
      <c r="AB27" s="2702"/>
      <c r="AC27" s="2702"/>
      <c r="AD27" s="2702"/>
      <c r="AE27" s="2702"/>
      <c r="AF27" s="2702"/>
      <c r="AG27" s="2702"/>
      <c r="AH27" s="2702"/>
      <c r="AI27" s="2702"/>
      <c r="AJ27" s="2702"/>
      <c r="AK27" s="2702"/>
      <c r="AL27" s="2702"/>
      <c r="AM27" s="2702"/>
      <c r="AN27" s="2702"/>
    </row>
    <row r="28" spans="1:41" ht="12.65" customHeight="1">
      <c r="A28" s="2702"/>
      <c r="B28" s="2702"/>
      <c r="C28" s="2702"/>
      <c r="D28" s="2702"/>
      <c r="E28" s="2702"/>
      <c r="F28" s="2702"/>
      <c r="G28" s="2702"/>
      <c r="H28" s="2702"/>
      <c r="I28" s="2702"/>
      <c r="J28" s="2702"/>
      <c r="K28" s="2702"/>
      <c r="L28" s="2702"/>
      <c r="M28" s="2702"/>
      <c r="N28" s="2702"/>
      <c r="O28" s="2702"/>
      <c r="P28" s="2702"/>
      <c r="Q28" s="2702"/>
      <c r="R28" s="2702"/>
      <c r="S28" s="2702"/>
      <c r="T28" s="2702"/>
      <c r="U28" s="2702"/>
      <c r="V28" s="2702"/>
      <c r="W28" s="2702"/>
      <c r="X28" s="2702"/>
      <c r="Y28" s="2702"/>
      <c r="Z28" s="2702"/>
      <c r="AA28" s="2702"/>
      <c r="AB28" s="2702"/>
      <c r="AC28" s="2702"/>
      <c r="AD28" s="2702"/>
      <c r="AE28" s="2702"/>
      <c r="AF28" s="2702"/>
      <c r="AG28" s="2702"/>
      <c r="AH28" s="2702"/>
      <c r="AI28" s="2702"/>
      <c r="AJ28" s="2702"/>
      <c r="AK28" s="2702"/>
      <c r="AL28" s="2702"/>
      <c r="AM28" s="2702"/>
      <c r="AN28" s="2702"/>
    </row>
    <row r="29" spans="1:41" ht="12.65" customHeight="1">
      <c r="A29" s="2702"/>
      <c r="B29" s="2702"/>
      <c r="C29" s="2702"/>
      <c r="D29" s="2702"/>
      <c r="E29" s="2702"/>
      <c r="F29" s="2702"/>
      <c r="G29" s="2702"/>
      <c r="H29" s="2702"/>
      <c r="I29" s="2702"/>
      <c r="J29" s="2702"/>
      <c r="K29" s="2702"/>
      <c r="L29" s="2702"/>
      <c r="M29" s="2702"/>
      <c r="N29" s="2702"/>
      <c r="O29" s="2702"/>
      <c r="P29" s="2702"/>
      <c r="Q29" s="2702"/>
      <c r="R29" s="2702"/>
      <c r="S29" s="2702"/>
      <c r="T29" s="2702"/>
      <c r="U29" s="2702"/>
      <c r="V29" s="2702"/>
      <c r="W29" s="2702"/>
      <c r="X29" s="2702"/>
      <c r="Y29" s="2702"/>
      <c r="Z29" s="2702"/>
      <c r="AA29" s="2702"/>
      <c r="AB29" s="2702"/>
      <c r="AC29" s="2702"/>
      <c r="AD29" s="2702"/>
      <c r="AE29" s="2702"/>
      <c r="AF29" s="2702"/>
      <c r="AG29" s="2702"/>
      <c r="AH29" s="2702"/>
      <c r="AI29" s="2702"/>
      <c r="AJ29" s="2702"/>
      <c r="AK29" s="2702"/>
      <c r="AL29" s="2702"/>
      <c r="AM29" s="2702"/>
      <c r="AN29" s="2702"/>
    </row>
    <row r="30" spans="1:41" ht="12.65"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5"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5" customHeight="1">
      <c r="A32" s="3300" t="s">
        <v>377</v>
      </c>
      <c r="B32" s="3300"/>
      <c r="C32" s="3300"/>
      <c r="D32" s="3300"/>
      <c r="E32" s="3300"/>
      <c r="F32" s="3300"/>
      <c r="G32" s="3300"/>
      <c r="H32" s="3300"/>
      <c r="I32" s="3300"/>
      <c r="J32" s="3300"/>
      <c r="K32" s="3300"/>
      <c r="L32" s="3300"/>
      <c r="M32" s="3300"/>
      <c r="N32" s="3300"/>
      <c r="O32" s="3300"/>
      <c r="P32" s="3300"/>
      <c r="Q32" s="3300"/>
      <c r="R32" s="3300"/>
      <c r="S32" s="3300"/>
      <c r="T32" s="3300"/>
      <c r="U32" s="3300"/>
      <c r="V32" s="3300"/>
      <c r="W32" s="3300"/>
      <c r="X32" s="3300"/>
      <c r="Y32" s="3300"/>
      <c r="Z32" s="3300"/>
      <c r="AA32" s="3300"/>
      <c r="AB32" s="3300"/>
      <c r="AC32" s="3300"/>
      <c r="AD32" s="3300"/>
      <c r="AE32" s="3300"/>
      <c r="AF32" s="3300"/>
      <c r="AG32" s="3300"/>
      <c r="AH32" s="3300"/>
      <c r="AI32" s="3300"/>
      <c r="AJ32" s="3300"/>
      <c r="AK32" s="3300"/>
      <c r="AL32" s="3300"/>
      <c r="AM32" s="3300"/>
      <c r="AN32" s="3300"/>
    </row>
    <row r="33" spans="1:41" ht="12.65" customHeight="1">
      <c r="A33" s="3300"/>
      <c r="B33" s="3300"/>
      <c r="C33" s="3300"/>
      <c r="D33" s="3300"/>
      <c r="E33" s="3300"/>
      <c r="F33" s="3300"/>
      <c r="G33" s="3300"/>
      <c r="H33" s="3300"/>
      <c r="I33" s="3300"/>
      <c r="J33" s="3300"/>
      <c r="K33" s="3300"/>
      <c r="L33" s="3300"/>
      <c r="M33" s="3300"/>
      <c r="N33" s="3300"/>
      <c r="O33" s="3300"/>
      <c r="P33" s="3300"/>
      <c r="Q33" s="3300"/>
      <c r="R33" s="3300"/>
      <c r="S33" s="3300"/>
      <c r="T33" s="3300"/>
      <c r="U33" s="3300"/>
      <c r="V33" s="3300"/>
      <c r="W33" s="3300"/>
      <c r="X33" s="3300"/>
      <c r="Y33" s="3300"/>
      <c r="Z33" s="3300"/>
      <c r="AA33" s="3300"/>
      <c r="AB33" s="3300"/>
      <c r="AC33" s="3300"/>
      <c r="AD33" s="3300"/>
      <c r="AE33" s="3300"/>
      <c r="AF33" s="3300"/>
      <c r="AG33" s="3300"/>
      <c r="AH33" s="3300"/>
      <c r="AI33" s="3300"/>
      <c r="AJ33" s="3300"/>
      <c r="AK33" s="3300"/>
      <c r="AL33" s="3300"/>
      <c r="AM33" s="3300"/>
      <c r="AN33" s="3300"/>
    </row>
    <row r="34" spans="1:41" ht="12.65"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5" customHeight="1">
      <c r="A35" s="181"/>
      <c r="B35" s="208"/>
      <c r="C35" s="208"/>
      <c r="D35" s="208"/>
      <c r="E35" s="208"/>
      <c r="F35" s="208"/>
      <c r="G35" s="208"/>
      <c r="H35" s="208"/>
      <c r="I35" s="208"/>
      <c r="J35" s="208"/>
      <c r="K35" s="208"/>
    </row>
    <row r="36" spans="1:41" ht="12.65" customHeight="1">
      <c r="A36" s="181"/>
    </row>
    <row r="37" spans="1:41" ht="12.65" customHeight="1">
      <c r="A37" s="2702" t="s">
        <v>378</v>
      </c>
      <c r="B37" s="2702"/>
      <c r="C37" s="2702"/>
      <c r="D37" s="2702"/>
      <c r="E37" s="2702"/>
      <c r="F37" s="2702"/>
      <c r="G37" s="2702"/>
      <c r="H37" s="3299">
        <f>一括入力シート!B6</f>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99"/>
      <c r="AD37" s="3299"/>
      <c r="AE37" s="3299"/>
      <c r="AF37" s="3299"/>
      <c r="AG37" s="3299"/>
      <c r="AH37" s="3299"/>
      <c r="AI37" s="3299"/>
      <c r="AJ37" s="3299"/>
      <c r="AK37" s="3299"/>
      <c r="AL37" s="3299"/>
      <c r="AM37" s="3299"/>
      <c r="AN37" s="3299"/>
    </row>
    <row r="38" spans="1:41" ht="12.65" customHeight="1">
      <c r="A38" s="2702"/>
      <c r="B38" s="2702"/>
      <c r="C38" s="2702"/>
      <c r="D38" s="2702"/>
      <c r="E38" s="2702"/>
      <c r="F38" s="2702"/>
      <c r="G38" s="2702"/>
      <c r="H38" s="3299"/>
      <c r="I38" s="3299"/>
      <c r="J38" s="3299"/>
      <c r="K38" s="3299"/>
      <c r="L38" s="3299"/>
      <c r="M38" s="3299"/>
      <c r="N38" s="3299"/>
      <c r="O38" s="3299"/>
      <c r="P38" s="3299"/>
      <c r="Q38" s="3299"/>
      <c r="R38" s="3299"/>
      <c r="S38" s="3299"/>
      <c r="T38" s="3299"/>
      <c r="U38" s="3299"/>
      <c r="V38" s="3299"/>
      <c r="W38" s="3299"/>
      <c r="X38" s="3299"/>
      <c r="Y38" s="3299"/>
      <c r="Z38" s="3299"/>
      <c r="AA38" s="3299"/>
      <c r="AB38" s="3299"/>
      <c r="AC38" s="3299"/>
      <c r="AD38" s="3299"/>
      <c r="AE38" s="3299"/>
      <c r="AF38" s="3299"/>
      <c r="AG38" s="3299"/>
      <c r="AH38" s="3299"/>
      <c r="AI38" s="3299"/>
      <c r="AJ38" s="3299"/>
      <c r="AK38" s="3299"/>
      <c r="AL38" s="3299"/>
      <c r="AM38" s="3299"/>
      <c r="AN38" s="3299"/>
    </row>
    <row r="39" spans="1:41" ht="12.65" customHeight="1">
      <c r="A39" s="2702"/>
      <c r="B39" s="2702"/>
      <c r="C39" s="2702"/>
      <c r="D39" s="2702"/>
      <c r="E39" s="2702"/>
      <c r="F39" s="2702"/>
      <c r="G39" s="2702"/>
      <c r="H39" s="3299"/>
      <c r="I39" s="3299"/>
      <c r="J39" s="3299"/>
      <c r="K39" s="3299"/>
      <c r="L39" s="3299"/>
      <c r="M39" s="3299"/>
      <c r="N39" s="3299"/>
      <c r="O39" s="3299"/>
      <c r="P39" s="3299"/>
      <c r="Q39" s="3299"/>
      <c r="R39" s="3299"/>
      <c r="S39" s="3299"/>
      <c r="T39" s="3299"/>
      <c r="U39" s="3299"/>
      <c r="V39" s="3299"/>
      <c r="W39" s="3299"/>
      <c r="X39" s="3299"/>
      <c r="Y39" s="3299"/>
      <c r="Z39" s="3299"/>
      <c r="AA39" s="3299"/>
      <c r="AB39" s="3299"/>
      <c r="AC39" s="3299"/>
      <c r="AD39" s="3299"/>
      <c r="AE39" s="3299"/>
      <c r="AF39" s="3299"/>
      <c r="AG39" s="3299"/>
      <c r="AH39" s="3299"/>
      <c r="AI39" s="3299"/>
      <c r="AJ39" s="3299"/>
      <c r="AK39" s="3299"/>
      <c r="AL39" s="3299"/>
      <c r="AM39" s="3299"/>
      <c r="AN39" s="3299"/>
    </row>
    <row r="40" spans="1:41" ht="12.65" customHeight="1">
      <c r="A40" s="182"/>
      <c r="B40" s="208"/>
      <c r="C40" s="208"/>
      <c r="D40" s="208"/>
      <c r="E40" s="208"/>
      <c r="F40" s="208"/>
      <c r="G40" s="208"/>
      <c r="H40" s="208"/>
      <c r="I40" s="208"/>
      <c r="J40" s="208"/>
      <c r="K40" s="208"/>
    </row>
    <row r="41" spans="1:41" ht="12.65" customHeight="1">
      <c r="A41" s="2702" t="s">
        <v>379</v>
      </c>
      <c r="B41" s="2702"/>
      <c r="C41" s="2702"/>
      <c r="D41" s="2702"/>
      <c r="E41" s="2702"/>
      <c r="F41" s="2702"/>
      <c r="G41" s="2702"/>
      <c r="H41" s="3298" t="s">
        <v>2330</v>
      </c>
      <c r="I41" s="3298"/>
      <c r="J41" s="2279"/>
      <c r="K41" s="2279"/>
      <c r="L41" s="3298" t="s">
        <v>255</v>
      </c>
      <c r="M41" s="3298"/>
      <c r="N41" s="2279"/>
      <c r="O41" s="2279"/>
      <c r="P41" s="3298" t="s">
        <v>256</v>
      </c>
      <c r="Q41" s="3298"/>
      <c r="R41" s="2279"/>
      <c r="S41" s="2279"/>
      <c r="T41" s="3298" t="s">
        <v>257</v>
      </c>
      <c r="U41" s="3298"/>
      <c r="V41" s="2706" t="s">
        <v>380</v>
      </c>
      <c r="W41" s="2706"/>
      <c r="X41" s="3298" t="s">
        <v>2330</v>
      </c>
      <c r="Y41" s="3298"/>
      <c r="Z41" s="2279"/>
      <c r="AA41" s="2279"/>
      <c r="AB41" s="3298" t="s">
        <v>255</v>
      </c>
      <c r="AC41" s="3298"/>
      <c r="AD41" s="2279"/>
      <c r="AE41" s="2279"/>
      <c r="AF41" s="3298" t="s">
        <v>256</v>
      </c>
      <c r="AG41" s="3298"/>
      <c r="AH41" s="2279"/>
      <c r="AI41" s="2279"/>
      <c r="AJ41" s="3298" t="s">
        <v>257</v>
      </c>
      <c r="AK41" s="3298"/>
    </row>
    <row r="42" spans="1:41" ht="12.65" customHeight="1">
      <c r="A42" s="2702"/>
      <c r="B42" s="2702"/>
      <c r="C42" s="2702"/>
      <c r="D42" s="2702"/>
      <c r="E42" s="2702"/>
      <c r="F42" s="2702"/>
      <c r="G42" s="2702"/>
      <c r="H42" s="3298"/>
      <c r="I42" s="3298"/>
      <c r="J42" s="2279"/>
      <c r="K42" s="2279"/>
      <c r="L42" s="3298"/>
      <c r="M42" s="3298"/>
      <c r="N42" s="2279"/>
      <c r="O42" s="2279"/>
      <c r="P42" s="3298"/>
      <c r="Q42" s="3298"/>
      <c r="R42" s="2279"/>
      <c r="S42" s="2279"/>
      <c r="T42" s="3298"/>
      <c r="U42" s="3298"/>
      <c r="V42" s="2706"/>
      <c r="W42" s="2706"/>
      <c r="X42" s="3298"/>
      <c r="Y42" s="3298"/>
      <c r="Z42" s="2279"/>
      <c r="AA42" s="2279"/>
      <c r="AB42" s="3298"/>
      <c r="AC42" s="3298"/>
      <c r="AD42" s="2279"/>
      <c r="AE42" s="2279"/>
      <c r="AF42" s="3298"/>
      <c r="AG42" s="3298"/>
      <c r="AH42" s="2279"/>
      <c r="AI42" s="2279"/>
      <c r="AJ42" s="3298"/>
      <c r="AK42" s="3298"/>
    </row>
    <row r="43" spans="1:41" ht="12.65" customHeight="1">
      <c r="A43" s="2702"/>
      <c r="B43" s="2702"/>
      <c r="C43" s="2702"/>
      <c r="D43" s="2702"/>
      <c r="E43" s="2702"/>
      <c r="F43" s="2702"/>
      <c r="G43" s="2702"/>
      <c r="H43" s="3298"/>
      <c r="I43" s="3298"/>
      <c r="J43" s="2279"/>
      <c r="K43" s="2279"/>
      <c r="L43" s="3298"/>
      <c r="M43" s="3298"/>
      <c r="N43" s="2279"/>
      <c r="O43" s="2279"/>
      <c r="P43" s="3298"/>
      <c r="Q43" s="3298"/>
      <c r="R43" s="2279"/>
      <c r="S43" s="2279"/>
      <c r="T43" s="3298"/>
      <c r="U43" s="3298"/>
      <c r="V43" s="2706"/>
      <c r="W43" s="2706"/>
      <c r="X43" s="3298"/>
      <c r="Y43" s="3298"/>
      <c r="Z43" s="2279"/>
      <c r="AA43" s="2279"/>
      <c r="AB43" s="3298"/>
      <c r="AC43" s="3298"/>
      <c r="AD43" s="2279"/>
      <c r="AE43" s="2279"/>
      <c r="AF43" s="3298"/>
      <c r="AG43" s="3298"/>
      <c r="AH43" s="2279"/>
      <c r="AI43" s="2279"/>
      <c r="AJ43" s="3298"/>
      <c r="AK43" s="3298"/>
    </row>
    <row r="44" spans="1:41" ht="12.65" customHeight="1">
      <c r="B44" s="208"/>
      <c r="C44" s="208"/>
      <c r="D44" s="208"/>
      <c r="E44" s="208"/>
      <c r="F44" s="208"/>
      <c r="G44" s="208"/>
      <c r="H44" s="208"/>
      <c r="I44" s="208"/>
      <c r="J44" s="208"/>
      <c r="K44" s="208"/>
    </row>
    <row r="45" spans="1:41" ht="12.65" customHeight="1">
      <c r="A45" s="2702" t="s">
        <v>381</v>
      </c>
      <c r="B45" s="2702"/>
      <c r="C45" s="2702"/>
      <c r="D45" s="2702"/>
      <c r="E45" s="2702"/>
      <c r="F45" s="2702"/>
      <c r="G45" s="2702"/>
      <c r="H45" s="3296"/>
      <c r="I45" s="3296"/>
      <c r="J45" s="3296"/>
      <c r="K45" s="3296"/>
      <c r="L45" s="2706" t="s">
        <v>382</v>
      </c>
      <c r="M45" s="2706"/>
      <c r="N45" s="3296"/>
      <c r="O45" s="3296"/>
      <c r="P45" s="3296"/>
      <c r="Q45" s="3296"/>
      <c r="R45" s="2706" t="s">
        <v>383</v>
      </c>
      <c r="S45" s="2706"/>
      <c r="T45" s="2706" t="s">
        <v>380</v>
      </c>
      <c r="U45" s="2706"/>
      <c r="V45" s="3296"/>
      <c r="W45" s="3296"/>
      <c r="X45" s="3296"/>
      <c r="Y45" s="3296"/>
      <c r="Z45" s="2706" t="s">
        <v>382</v>
      </c>
      <c r="AA45" s="2706"/>
      <c r="AB45" s="3296"/>
      <c r="AC45" s="3296"/>
      <c r="AD45" s="3296"/>
      <c r="AE45" s="3296"/>
      <c r="AF45" s="2706" t="s">
        <v>383</v>
      </c>
      <c r="AG45" s="2706"/>
      <c r="AO45" s="392" t="s">
        <v>1819</v>
      </c>
    </row>
    <row r="46" spans="1:41" ht="12.65" customHeight="1">
      <c r="A46" s="2702"/>
      <c r="B46" s="2702"/>
      <c r="C46" s="2702"/>
      <c r="D46" s="2702"/>
      <c r="E46" s="2702"/>
      <c r="F46" s="2702"/>
      <c r="G46" s="2702"/>
      <c r="H46" s="3296"/>
      <c r="I46" s="3296"/>
      <c r="J46" s="3296"/>
      <c r="K46" s="3296"/>
      <c r="L46" s="2706"/>
      <c r="M46" s="2706"/>
      <c r="N46" s="3296"/>
      <c r="O46" s="3296"/>
      <c r="P46" s="3296"/>
      <c r="Q46" s="3296"/>
      <c r="R46" s="2706"/>
      <c r="S46" s="2706"/>
      <c r="T46" s="2706"/>
      <c r="U46" s="2706"/>
      <c r="V46" s="3296"/>
      <c r="W46" s="3296"/>
      <c r="X46" s="3296"/>
      <c r="Y46" s="3296"/>
      <c r="Z46" s="2706"/>
      <c r="AA46" s="2706"/>
      <c r="AB46" s="3296"/>
      <c r="AC46" s="3296"/>
      <c r="AD46" s="3296"/>
      <c r="AE46" s="3296"/>
      <c r="AF46" s="2706"/>
      <c r="AG46" s="2706"/>
    </row>
    <row r="47" spans="1:41" ht="12.65" customHeight="1">
      <c r="A47" s="2702"/>
      <c r="B47" s="2702"/>
      <c r="C47" s="2702"/>
      <c r="D47" s="2702"/>
      <c r="E47" s="2702"/>
      <c r="F47" s="2702"/>
      <c r="G47" s="2702"/>
      <c r="H47" s="3296"/>
      <c r="I47" s="3296"/>
      <c r="J47" s="3296"/>
      <c r="K47" s="3296"/>
      <c r="L47" s="2706"/>
      <c r="M47" s="2706"/>
      <c r="N47" s="3296"/>
      <c r="O47" s="3296"/>
      <c r="P47" s="3296"/>
      <c r="Q47" s="3296"/>
      <c r="R47" s="2706"/>
      <c r="S47" s="2706"/>
      <c r="T47" s="2706"/>
      <c r="U47" s="2706"/>
      <c r="V47" s="3296"/>
      <c r="W47" s="3296"/>
      <c r="X47" s="3296"/>
      <c r="Y47" s="3296"/>
      <c r="Z47" s="2706"/>
      <c r="AA47" s="2706"/>
      <c r="AB47" s="3296"/>
      <c r="AC47" s="3296"/>
      <c r="AD47" s="3296"/>
      <c r="AE47" s="3296"/>
      <c r="AF47" s="2706"/>
      <c r="AG47" s="2706"/>
    </row>
    <row r="49" spans="1:41" ht="12.65" customHeight="1">
      <c r="A49" s="2702" t="s">
        <v>384</v>
      </c>
      <c r="B49" s="2702"/>
      <c r="C49" s="2702"/>
      <c r="D49" s="2702"/>
      <c r="E49" s="2702"/>
      <c r="F49" s="2702"/>
      <c r="G49" s="2702"/>
      <c r="H49" s="3297"/>
      <c r="I49" s="3297"/>
      <c r="J49" s="3297"/>
      <c r="K49" s="3297"/>
      <c r="L49" s="3297"/>
      <c r="M49" s="3297"/>
      <c r="N49" s="3297"/>
      <c r="O49" s="3297"/>
      <c r="P49" s="3297"/>
      <c r="Q49" s="3297"/>
      <c r="R49" s="3297"/>
      <c r="S49" s="3297"/>
      <c r="T49" s="3297"/>
      <c r="U49" s="3297"/>
      <c r="V49" s="3297"/>
      <c r="W49" s="3297"/>
      <c r="X49" s="3297"/>
      <c r="Y49" s="3297"/>
      <c r="Z49" s="3297"/>
      <c r="AA49" s="3297"/>
      <c r="AB49" s="3297"/>
      <c r="AC49" s="3297"/>
      <c r="AD49" s="3297"/>
      <c r="AE49" s="3297"/>
      <c r="AF49" s="3297"/>
      <c r="AG49" s="3297"/>
      <c r="AH49" s="3297"/>
      <c r="AI49" s="3297"/>
      <c r="AJ49" s="3297"/>
      <c r="AK49" s="3297"/>
      <c r="AL49" s="3297"/>
      <c r="AM49" s="3297"/>
      <c r="AN49" s="3297"/>
      <c r="AO49" s="392" t="s">
        <v>1820</v>
      </c>
    </row>
    <row r="50" spans="1:41" ht="12.65" customHeight="1">
      <c r="A50" s="2702"/>
      <c r="B50" s="2702"/>
      <c r="C50" s="2702"/>
      <c r="D50" s="2702"/>
      <c r="E50" s="2702"/>
      <c r="F50" s="2702"/>
      <c r="G50" s="2702"/>
      <c r="H50" s="3297"/>
      <c r="I50" s="3297"/>
      <c r="J50" s="3297"/>
      <c r="K50" s="3297"/>
      <c r="L50" s="3297"/>
      <c r="M50" s="3297"/>
      <c r="N50" s="3297"/>
      <c r="O50" s="3297"/>
      <c r="P50" s="3297"/>
      <c r="Q50" s="3297"/>
      <c r="R50" s="3297"/>
      <c r="S50" s="3297"/>
      <c r="T50" s="3297"/>
      <c r="U50" s="3297"/>
      <c r="V50" s="3297"/>
      <c r="W50" s="3297"/>
      <c r="X50" s="3297"/>
      <c r="Y50" s="3297"/>
      <c r="Z50" s="3297"/>
      <c r="AA50" s="3297"/>
      <c r="AB50" s="3297"/>
      <c r="AC50" s="3297"/>
      <c r="AD50" s="3297"/>
      <c r="AE50" s="3297"/>
      <c r="AF50" s="3297"/>
      <c r="AG50" s="3297"/>
      <c r="AH50" s="3297"/>
      <c r="AI50" s="3297"/>
      <c r="AJ50" s="3297"/>
      <c r="AK50" s="3297"/>
      <c r="AL50" s="3297"/>
      <c r="AM50" s="3297"/>
      <c r="AN50" s="3297"/>
    </row>
    <row r="51" spans="1:41" ht="12.65" customHeight="1">
      <c r="A51" s="2702"/>
      <c r="B51" s="2702"/>
      <c r="C51" s="2702"/>
      <c r="D51" s="2702"/>
      <c r="E51" s="2702"/>
      <c r="F51" s="2702"/>
      <c r="G51" s="2702"/>
      <c r="H51" s="3297"/>
      <c r="I51" s="3297"/>
      <c r="J51" s="3297"/>
      <c r="K51" s="3297"/>
      <c r="L51" s="3297"/>
      <c r="M51" s="3297"/>
      <c r="N51" s="3297"/>
      <c r="O51" s="3297"/>
      <c r="P51" s="3297"/>
      <c r="Q51" s="3297"/>
      <c r="R51" s="3297"/>
      <c r="S51" s="3297"/>
      <c r="T51" s="3297"/>
      <c r="U51" s="3297"/>
      <c r="V51" s="3297"/>
      <c r="W51" s="3297"/>
      <c r="X51" s="3297"/>
      <c r="Y51" s="3297"/>
      <c r="Z51" s="3297"/>
      <c r="AA51" s="3297"/>
      <c r="AB51" s="3297"/>
      <c r="AC51" s="3297"/>
      <c r="AD51" s="3297"/>
      <c r="AE51" s="3297"/>
      <c r="AF51" s="3297"/>
      <c r="AG51" s="3297"/>
      <c r="AH51" s="3297"/>
      <c r="AI51" s="3297"/>
      <c r="AJ51" s="3297"/>
      <c r="AK51" s="3297"/>
      <c r="AL51" s="3297"/>
      <c r="AM51" s="3297"/>
      <c r="AN51" s="3297"/>
    </row>
    <row r="52" spans="1:41" ht="12.65" customHeight="1">
      <c r="A52" s="181"/>
    </row>
    <row r="53" spans="1:41" ht="12.65" customHeight="1">
      <c r="A53" s="2702" t="s">
        <v>385</v>
      </c>
      <c r="B53" s="2702"/>
      <c r="C53" s="2702"/>
      <c r="D53" s="2702"/>
      <c r="E53" s="2702"/>
      <c r="F53" s="2702"/>
      <c r="G53" s="2702"/>
      <c r="H53" s="3297"/>
      <c r="I53" s="3297"/>
      <c r="J53" s="3297"/>
      <c r="K53" s="3297"/>
      <c r="L53" s="3297"/>
      <c r="M53" s="3297"/>
      <c r="N53" s="3297"/>
      <c r="O53" s="3297"/>
      <c r="P53" s="3297"/>
      <c r="Q53" s="3297"/>
      <c r="R53" s="3297"/>
      <c r="S53" s="3297"/>
      <c r="T53" s="3297"/>
      <c r="U53" s="3297"/>
      <c r="V53" s="3297"/>
      <c r="W53" s="3297"/>
      <c r="X53" s="3297"/>
      <c r="Y53" s="3297"/>
      <c r="Z53" s="3297"/>
      <c r="AA53" s="3297"/>
      <c r="AB53" s="3297"/>
      <c r="AC53" s="3297"/>
      <c r="AD53" s="3297"/>
      <c r="AE53" s="3297"/>
      <c r="AF53" s="3297"/>
      <c r="AG53" s="3297"/>
      <c r="AH53" s="3297"/>
      <c r="AI53" s="3297"/>
      <c r="AJ53" s="3297"/>
      <c r="AK53" s="3297"/>
      <c r="AL53" s="3297"/>
      <c r="AM53" s="3297"/>
      <c r="AN53" s="3297"/>
      <c r="AO53" s="392" t="s">
        <v>1821</v>
      </c>
    </row>
    <row r="54" spans="1:41" ht="12.65" customHeight="1">
      <c r="A54" s="2702"/>
      <c r="B54" s="2702"/>
      <c r="C54" s="2702"/>
      <c r="D54" s="2702"/>
      <c r="E54" s="2702"/>
      <c r="F54" s="2702"/>
      <c r="G54" s="2702"/>
      <c r="H54" s="3297"/>
      <c r="I54" s="3297"/>
      <c r="J54" s="3297"/>
      <c r="K54" s="3297"/>
      <c r="L54" s="3297"/>
      <c r="M54" s="3297"/>
      <c r="N54" s="3297"/>
      <c r="O54" s="3297"/>
      <c r="P54" s="3297"/>
      <c r="Q54" s="3297"/>
      <c r="R54" s="3297"/>
      <c r="S54" s="3297"/>
      <c r="T54" s="3297"/>
      <c r="U54" s="3297"/>
      <c r="V54" s="3297"/>
      <c r="W54" s="3297"/>
      <c r="X54" s="3297"/>
      <c r="Y54" s="3297"/>
      <c r="Z54" s="3297"/>
      <c r="AA54" s="3297"/>
      <c r="AB54" s="3297"/>
      <c r="AC54" s="3297"/>
      <c r="AD54" s="3297"/>
      <c r="AE54" s="3297"/>
      <c r="AF54" s="3297"/>
      <c r="AG54" s="3297"/>
      <c r="AH54" s="3297"/>
      <c r="AI54" s="3297"/>
      <c r="AJ54" s="3297"/>
      <c r="AK54" s="3297"/>
      <c r="AL54" s="3297"/>
      <c r="AM54" s="3297"/>
      <c r="AN54" s="3297"/>
    </row>
    <row r="55" spans="1:41" ht="12.65" customHeight="1">
      <c r="A55" s="2702"/>
      <c r="B55" s="2702"/>
      <c r="C55" s="2702"/>
      <c r="D55" s="2702"/>
      <c r="E55" s="2702"/>
      <c r="F55" s="2702"/>
      <c r="G55" s="2702"/>
      <c r="H55" s="3297"/>
      <c r="I55" s="3297"/>
      <c r="J55" s="3297"/>
      <c r="K55" s="3297"/>
      <c r="L55" s="3297"/>
      <c r="M55" s="3297"/>
      <c r="N55" s="3297"/>
      <c r="O55" s="3297"/>
      <c r="P55" s="3297"/>
      <c r="Q55" s="3297"/>
      <c r="R55" s="3297"/>
      <c r="S55" s="3297"/>
      <c r="T55" s="3297"/>
      <c r="U55" s="3297"/>
      <c r="V55" s="3297"/>
      <c r="W55" s="3297"/>
      <c r="X55" s="3297"/>
      <c r="Y55" s="3297"/>
      <c r="Z55" s="3297"/>
      <c r="AA55" s="3297"/>
      <c r="AB55" s="3297"/>
      <c r="AC55" s="3297"/>
      <c r="AD55" s="3297"/>
      <c r="AE55" s="3297"/>
      <c r="AF55" s="3297"/>
      <c r="AG55" s="3297"/>
      <c r="AH55" s="3297"/>
      <c r="AI55" s="3297"/>
      <c r="AJ55" s="3297"/>
      <c r="AK55" s="3297"/>
      <c r="AL55" s="3297"/>
      <c r="AM55" s="3297"/>
      <c r="AN55" s="3297"/>
    </row>
  </sheetData>
  <mergeCells count="52">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 ref="T14:X16"/>
    <mergeCell ref="A37:G39"/>
    <mergeCell ref="H37:AN39"/>
    <mergeCell ref="Y14:AN16"/>
    <mergeCell ref="T17:X19"/>
    <mergeCell ref="Y17:AN19"/>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s>
  <phoneticPr fontId="30"/>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workbookViewId="0"/>
  </sheetViews>
  <sheetFormatPr defaultColWidth="8.7265625" defaultRowHeight="13"/>
  <cols>
    <col min="1" max="55" width="2.26953125" style="1236" customWidth="1"/>
    <col min="56" max="16384" width="8.7265625" style="1236"/>
  </cols>
  <sheetData>
    <row r="1" spans="1:40" ht="12.65"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5"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309" t="s">
        <v>2332</v>
      </c>
      <c r="AB2" s="3309"/>
      <c r="AC2" s="3309"/>
      <c r="AD2" s="3309"/>
      <c r="AE2" s="3309" t="s">
        <v>258</v>
      </c>
      <c r="AF2" s="3309"/>
      <c r="AG2" s="3309"/>
      <c r="AH2" s="3309"/>
      <c r="AI2" s="3309" t="s">
        <v>2147</v>
      </c>
      <c r="AJ2" s="3309"/>
      <c r="AK2" s="3309"/>
      <c r="AL2" s="3309"/>
      <c r="AM2" s="3309" t="s">
        <v>260</v>
      </c>
      <c r="AN2" s="3309"/>
    </row>
    <row r="3" spans="1:40" ht="12.65"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309"/>
      <c r="AB3" s="3309"/>
      <c r="AC3" s="3309"/>
      <c r="AD3" s="3309"/>
      <c r="AE3" s="3309"/>
      <c r="AF3" s="3309"/>
      <c r="AG3" s="3309"/>
      <c r="AH3" s="3309"/>
      <c r="AI3" s="3309"/>
      <c r="AJ3" s="3309"/>
      <c r="AK3" s="3309"/>
      <c r="AL3" s="3309"/>
      <c r="AM3" s="3309"/>
      <c r="AN3" s="3309"/>
    </row>
    <row r="4" spans="1:40" ht="12.65"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309"/>
      <c r="AB4" s="3309"/>
      <c r="AC4" s="3309"/>
      <c r="AD4" s="3309"/>
      <c r="AE4" s="3309"/>
      <c r="AF4" s="3309"/>
      <c r="AG4" s="3309"/>
      <c r="AH4" s="3309"/>
      <c r="AI4" s="3309"/>
      <c r="AJ4" s="3309"/>
      <c r="AK4" s="3309"/>
      <c r="AL4" s="3309"/>
      <c r="AM4" s="3309"/>
      <c r="AN4" s="3309"/>
    </row>
    <row r="5" spans="1:40" ht="12.65"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5" customHeight="1">
      <c r="A6" s="1237"/>
      <c r="B6" s="3310" t="s">
        <v>2631</v>
      </c>
      <c r="C6" s="3310"/>
      <c r="D6" s="3310"/>
      <c r="E6" s="3310"/>
      <c r="F6" s="3310"/>
      <c r="G6" s="3310"/>
      <c r="H6" s="3310"/>
      <c r="I6" s="3310"/>
      <c r="J6" s="3310"/>
      <c r="K6" s="3310"/>
      <c r="L6" s="3310"/>
      <c r="M6" s="3310"/>
      <c r="N6" s="3310"/>
      <c r="O6" s="3310"/>
      <c r="P6" s="3310"/>
      <c r="Q6" s="3310"/>
      <c r="R6" s="3310"/>
      <c r="S6" s="3311" t="s">
        <v>2632</v>
      </c>
      <c r="T6" s="3311"/>
      <c r="U6" s="3311" t="s">
        <v>2633</v>
      </c>
      <c r="V6" s="3311"/>
      <c r="W6" s="3311"/>
      <c r="X6" s="3311"/>
      <c r="Y6" s="1235"/>
      <c r="Z6" s="1235"/>
      <c r="AA6" s="1235"/>
      <c r="AB6" s="1235"/>
      <c r="AC6" s="1235"/>
      <c r="AD6" s="1235"/>
      <c r="AE6" s="1235"/>
      <c r="AF6" s="1235"/>
      <c r="AG6" s="1235"/>
      <c r="AH6" s="1235"/>
      <c r="AI6" s="1235"/>
      <c r="AJ6" s="1235"/>
      <c r="AK6" s="1235"/>
      <c r="AL6" s="1235"/>
      <c r="AM6" s="1235"/>
      <c r="AN6" s="1235"/>
    </row>
    <row r="7" spans="1:40" ht="12.65" customHeight="1">
      <c r="A7" s="1237"/>
      <c r="B7" s="3310"/>
      <c r="C7" s="3310"/>
      <c r="D7" s="3310"/>
      <c r="E7" s="3310"/>
      <c r="F7" s="3310"/>
      <c r="G7" s="3310"/>
      <c r="H7" s="3310"/>
      <c r="I7" s="3310"/>
      <c r="J7" s="3310"/>
      <c r="K7" s="3310"/>
      <c r="L7" s="3310"/>
      <c r="M7" s="3310"/>
      <c r="N7" s="3310"/>
      <c r="O7" s="3310"/>
      <c r="P7" s="3310"/>
      <c r="Q7" s="3310"/>
      <c r="R7" s="3310"/>
      <c r="S7" s="3311"/>
      <c r="T7" s="3311"/>
      <c r="U7" s="3311"/>
      <c r="V7" s="3311"/>
      <c r="W7" s="3311"/>
      <c r="X7" s="3311"/>
      <c r="Y7" s="1235"/>
      <c r="Z7" s="1235"/>
      <c r="AA7" s="1235"/>
      <c r="AB7" s="1235"/>
      <c r="AC7" s="1235"/>
      <c r="AD7" s="1235"/>
      <c r="AE7" s="1235"/>
      <c r="AF7" s="1235"/>
      <c r="AG7" s="1235"/>
      <c r="AH7" s="1235"/>
      <c r="AI7" s="1235"/>
      <c r="AJ7" s="1235"/>
      <c r="AK7" s="1235"/>
      <c r="AL7" s="1235"/>
      <c r="AM7" s="1235"/>
      <c r="AN7" s="1235"/>
    </row>
    <row r="8" spans="1:40" ht="12.65" customHeight="1">
      <c r="A8" s="1237"/>
      <c r="B8" s="3310"/>
      <c r="C8" s="3310"/>
      <c r="D8" s="3310"/>
      <c r="E8" s="3310"/>
      <c r="F8" s="3310"/>
      <c r="G8" s="3310"/>
      <c r="H8" s="3310"/>
      <c r="I8" s="3310"/>
      <c r="J8" s="3310"/>
      <c r="K8" s="3310"/>
      <c r="L8" s="3310"/>
      <c r="M8" s="3310"/>
      <c r="N8" s="3310"/>
      <c r="O8" s="3310"/>
      <c r="P8" s="3310"/>
      <c r="Q8" s="3310"/>
      <c r="R8" s="3310"/>
      <c r="S8" s="3311"/>
      <c r="T8" s="3311"/>
      <c r="U8" s="3311"/>
      <c r="V8" s="3311"/>
      <c r="W8" s="3311"/>
      <c r="X8" s="3311"/>
      <c r="Y8" s="1235"/>
      <c r="Z8" s="1235"/>
      <c r="AA8" s="1235"/>
      <c r="AB8" s="1235"/>
      <c r="AC8" s="1235"/>
      <c r="AD8" s="1235"/>
      <c r="AE8" s="1235"/>
      <c r="AF8" s="1235"/>
      <c r="AG8" s="1235"/>
      <c r="AH8" s="1235"/>
      <c r="AI8" s="1235"/>
      <c r="AJ8" s="1235"/>
      <c r="AK8" s="1235"/>
      <c r="AL8" s="1235"/>
      <c r="AM8" s="1235"/>
      <c r="AN8" s="1235"/>
    </row>
    <row r="9" spans="1:40" ht="12.65"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5" customHeight="1">
      <c r="A10" s="1238"/>
      <c r="B10" s="1237"/>
      <c r="C10" s="1237"/>
      <c r="D10" s="1237"/>
      <c r="E10" s="1237"/>
      <c r="F10" s="1237"/>
      <c r="G10" s="1237"/>
      <c r="H10" s="1237"/>
      <c r="I10" s="1237"/>
      <c r="J10" s="1237"/>
      <c r="K10" s="1237"/>
      <c r="L10" s="1235"/>
      <c r="M10" s="1235"/>
      <c r="N10" s="1235"/>
      <c r="O10" s="1235"/>
      <c r="P10" s="1235"/>
      <c r="Q10" s="1235"/>
      <c r="R10" s="1235"/>
      <c r="S10" s="1235"/>
      <c r="T10" s="3305" t="s">
        <v>2</v>
      </c>
      <c r="U10" s="3305"/>
      <c r="V10" s="3305"/>
      <c r="W10" s="3305"/>
      <c r="X10" s="3305"/>
      <c r="Y10" s="3312">
        <f>一括入力シート!B45</f>
        <v>0</v>
      </c>
      <c r="Z10" s="3312"/>
      <c r="AA10" s="3312"/>
      <c r="AB10" s="3312"/>
      <c r="AC10" s="3312"/>
      <c r="AD10" s="3312"/>
      <c r="AE10" s="3312"/>
      <c r="AF10" s="3312"/>
      <c r="AG10" s="3312"/>
      <c r="AH10" s="3312"/>
      <c r="AI10" s="3312"/>
      <c r="AJ10" s="3312"/>
      <c r="AK10" s="3312"/>
      <c r="AL10" s="3312"/>
      <c r="AM10" s="3312"/>
      <c r="AN10" s="3312"/>
    </row>
    <row r="11" spans="1:40" ht="12.65" customHeight="1">
      <c r="A11" s="1238"/>
      <c r="B11" s="1237"/>
      <c r="C11" s="1237"/>
      <c r="D11" s="1237"/>
      <c r="E11" s="1237"/>
      <c r="F11" s="1237"/>
      <c r="G11" s="1237"/>
      <c r="H11" s="1237"/>
      <c r="I11" s="1237"/>
      <c r="J11" s="1237"/>
      <c r="K11" s="1237"/>
      <c r="L11" s="1235"/>
      <c r="M11" s="1235"/>
      <c r="N11" s="1235"/>
      <c r="O11" s="1237"/>
      <c r="P11" s="1237"/>
      <c r="Q11" s="1237"/>
      <c r="R11" s="1237"/>
      <c r="S11" s="1237"/>
      <c r="T11" s="3305"/>
      <c r="U11" s="3305"/>
      <c r="V11" s="3305"/>
      <c r="W11" s="3305"/>
      <c r="X11" s="3305"/>
      <c r="Y11" s="3312"/>
      <c r="Z11" s="3312"/>
      <c r="AA11" s="3312"/>
      <c r="AB11" s="3312"/>
      <c r="AC11" s="3312"/>
      <c r="AD11" s="3312"/>
      <c r="AE11" s="3312"/>
      <c r="AF11" s="3312"/>
      <c r="AG11" s="3312"/>
      <c r="AH11" s="3312"/>
      <c r="AI11" s="3312"/>
      <c r="AJ11" s="3312"/>
      <c r="AK11" s="3312"/>
      <c r="AL11" s="3312"/>
      <c r="AM11" s="3312"/>
      <c r="AN11" s="3312"/>
    </row>
    <row r="12" spans="1:40" ht="12.65" customHeight="1">
      <c r="A12" s="1239"/>
      <c r="B12" s="1235"/>
      <c r="C12" s="1235"/>
      <c r="D12" s="1235"/>
      <c r="E12" s="1235"/>
      <c r="F12" s="1235"/>
      <c r="G12" s="1235"/>
      <c r="H12" s="1235"/>
      <c r="I12" s="1235"/>
      <c r="J12" s="1235"/>
      <c r="K12" s="1235"/>
      <c r="L12" s="1235"/>
      <c r="M12" s="1235"/>
      <c r="N12" s="1235"/>
      <c r="O12" s="1237"/>
      <c r="P12" s="1237"/>
      <c r="Q12" s="1237"/>
      <c r="R12" s="1237"/>
      <c r="S12" s="1237"/>
      <c r="T12" s="3305"/>
      <c r="U12" s="3305"/>
      <c r="V12" s="3305"/>
      <c r="W12" s="3305"/>
      <c r="X12" s="3305"/>
      <c r="Y12" s="3313"/>
      <c r="Z12" s="3313"/>
      <c r="AA12" s="3313"/>
      <c r="AB12" s="3313"/>
      <c r="AC12" s="3313"/>
      <c r="AD12" s="3313"/>
      <c r="AE12" s="3313"/>
      <c r="AF12" s="3313"/>
      <c r="AG12" s="3313"/>
      <c r="AH12" s="3313"/>
      <c r="AI12" s="3313"/>
      <c r="AJ12" s="3313"/>
      <c r="AK12" s="3313"/>
      <c r="AL12" s="3313"/>
      <c r="AM12" s="3313"/>
      <c r="AN12" s="3313"/>
    </row>
    <row r="13" spans="1:40" ht="12.65" customHeight="1">
      <c r="A13" s="1238"/>
      <c r="B13" s="1235"/>
      <c r="C13" s="1235"/>
      <c r="D13" s="1235"/>
      <c r="E13" s="1235"/>
      <c r="F13" s="1235"/>
      <c r="G13" s="1235"/>
      <c r="H13" s="1235"/>
      <c r="I13" s="1235"/>
      <c r="J13" s="1235"/>
      <c r="K13" s="1235"/>
      <c r="L13" s="1235"/>
      <c r="M13" s="1235"/>
      <c r="N13" s="1235"/>
      <c r="O13" s="1237"/>
      <c r="P13" s="1237"/>
      <c r="Q13" s="1237"/>
      <c r="R13" s="1237"/>
      <c r="S13" s="1237"/>
      <c r="T13" s="3305" t="s">
        <v>390</v>
      </c>
      <c r="U13" s="3305"/>
      <c r="V13" s="3305"/>
      <c r="W13" s="3305"/>
      <c r="X13" s="3305"/>
      <c r="Y13" s="3306">
        <f>一括入力シート!B54</f>
        <v>0</v>
      </c>
      <c r="Z13" s="3306"/>
      <c r="AA13" s="3306"/>
      <c r="AB13" s="3306"/>
      <c r="AC13" s="3306"/>
      <c r="AD13" s="3306"/>
      <c r="AE13" s="3306"/>
      <c r="AF13" s="3306"/>
      <c r="AG13" s="3306"/>
      <c r="AH13" s="3306"/>
      <c r="AI13" s="3306"/>
      <c r="AJ13" s="3306"/>
      <c r="AK13" s="3306"/>
      <c r="AL13" s="3306"/>
      <c r="AM13" s="3306"/>
      <c r="AN13" s="3306"/>
    </row>
    <row r="14" spans="1:40" ht="12.65" customHeight="1">
      <c r="A14" s="1238"/>
      <c r="B14" s="1235"/>
      <c r="C14" s="1235"/>
      <c r="D14" s="1235"/>
      <c r="E14" s="1235"/>
      <c r="F14" s="1235"/>
      <c r="G14" s="1235"/>
      <c r="H14" s="1235"/>
      <c r="I14" s="1235"/>
      <c r="J14" s="1235"/>
      <c r="K14" s="1235"/>
      <c r="L14" s="1235"/>
      <c r="M14" s="1235"/>
      <c r="N14" s="1235"/>
      <c r="O14" s="1235"/>
      <c r="P14" s="1235"/>
      <c r="Q14" s="1235"/>
      <c r="R14" s="1235"/>
      <c r="S14" s="1235"/>
      <c r="T14" s="3305"/>
      <c r="U14" s="3305"/>
      <c r="V14" s="3305"/>
      <c r="W14" s="3305"/>
      <c r="X14" s="3305"/>
      <c r="Y14" s="3307"/>
      <c r="Z14" s="3307"/>
      <c r="AA14" s="3307"/>
      <c r="AB14" s="3307"/>
      <c r="AC14" s="3307"/>
      <c r="AD14" s="3307"/>
      <c r="AE14" s="3307"/>
      <c r="AF14" s="3307"/>
      <c r="AG14" s="3307"/>
      <c r="AH14" s="3307"/>
      <c r="AI14" s="3307"/>
      <c r="AJ14" s="3307"/>
      <c r="AK14" s="3307"/>
      <c r="AL14" s="3307"/>
      <c r="AM14" s="3307"/>
      <c r="AN14" s="3307"/>
    </row>
    <row r="15" spans="1:40" ht="12.65" customHeight="1">
      <c r="A15" s="1238"/>
      <c r="B15" s="1237"/>
      <c r="C15" s="1237"/>
      <c r="D15" s="1237"/>
      <c r="E15" s="1237"/>
      <c r="F15" s="1237"/>
      <c r="G15" s="1237"/>
      <c r="H15" s="1237"/>
      <c r="I15" s="1237"/>
      <c r="J15" s="1237"/>
      <c r="K15" s="1237"/>
      <c r="L15" s="1235"/>
      <c r="M15" s="1235"/>
      <c r="N15" s="1235"/>
      <c r="O15" s="1235"/>
      <c r="P15" s="1235"/>
      <c r="Q15" s="1235"/>
      <c r="R15" s="1235"/>
      <c r="S15" s="1235"/>
      <c r="T15" s="3305"/>
      <c r="U15" s="3305"/>
      <c r="V15" s="3305"/>
      <c r="W15" s="3305"/>
      <c r="X15" s="3305"/>
      <c r="Y15" s="3308"/>
      <c r="Z15" s="3308"/>
      <c r="AA15" s="3308"/>
      <c r="AB15" s="3308"/>
      <c r="AC15" s="3308"/>
      <c r="AD15" s="3308"/>
      <c r="AE15" s="3308"/>
      <c r="AF15" s="3308"/>
      <c r="AG15" s="3308"/>
      <c r="AH15" s="3308"/>
      <c r="AI15" s="3308"/>
      <c r="AJ15" s="3308"/>
      <c r="AK15" s="3308"/>
      <c r="AL15" s="3308"/>
      <c r="AM15" s="3308"/>
      <c r="AN15" s="3308"/>
    </row>
    <row r="16" spans="1:40" ht="12.65" customHeight="1">
      <c r="A16" s="1238"/>
      <c r="B16" s="1237"/>
      <c r="C16" s="1237"/>
      <c r="D16" s="1237"/>
      <c r="E16" s="1237"/>
      <c r="F16" s="1237"/>
      <c r="G16" s="1237"/>
      <c r="H16" s="1237"/>
      <c r="I16" s="1237"/>
      <c r="J16" s="1237"/>
      <c r="K16" s="1237"/>
      <c r="L16" s="1235"/>
      <c r="M16" s="1235"/>
      <c r="N16" s="1235"/>
      <c r="O16" s="1235"/>
      <c r="P16" s="1235"/>
      <c r="Q16" s="1235"/>
      <c r="R16" s="1235"/>
      <c r="S16" s="1235"/>
      <c r="T16" s="3305" t="s">
        <v>2452</v>
      </c>
      <c r="U16" s="3305"/>
      <c r="V16" s="3305"/>
      <c r="W16" s="3305"/>
      <c r="X16" s="3305"/>
      <c r="Y16" s="2353" t="str">
        <f>CONCATENATE(一括入力シート!F54," - ",一括入力シート!G54," - ",一括入力シート!H54)</f>
        <v xml:space="preserve"> -  - </v>
      </c>
      <c r="Z16" s="2353"/>
      <c r="AA16" s="2353"/>
      <c r="AB16" s="2353"/>
      <c r="AC16" s="2353"/>
      <c r="AD16" s="2353"/>
      <c r="AE16" s="2353"/>
      <c r="AF16" s="2353"/>
      <c r="AG16" s="2353"/>
      <c r="AH16" s="2353"/>
      <c r="AI16" s="2353"/>
      <c r="AJ16" s="2353"/>
      <c r="AK16" s="2353"/>
      <c r="AL16" s="2353"/>
      <c r="AM16" s="2353"/>
      <c r="AN16" s="2353"/>
    </row>
    <row r="17" spans="1:40" ht="12.65" customHeight="1">
      <c r="A17" s="1238"/>
      <c r="B17" s="1237"/>
      <c r="C17" s="1237"/>
      <c r="D17" s="1237"/>
      <c r="E17" s="1237"/>
      <c r="F17" s="1237"/>
      <c r="G17" s="1237"/>
      <c r="H17" s="1237"/>
      <c r="I17" s="1237"/>
      <c r="J17" s="1237"/>
      <c r="K17" s="1237"/>
      <c r="L17" s="1235"/>
      <c r="M17" s="1235"/>
      <c r="N17" s="1235"/>
      <c r="O17" s="1235"/>
      <c r="P17" s="1235"/>
      <c r="Q17" s="1235"/>
      <c r="R17" s="1235"/>
      <c r="S17" s="1235"/>
      <c r="T17" s="3305"/>
      <c r="U17" s="3305"/>
      <c r="V17" s="3305"/>
      <c r="W17" s="3305"/>
      <c r="X17" s="3305"/>
      <c r="Y17" s="1828"/>
      <c r="Z17" s="1828"/>
      <c r="AA17" s="1828"/>
      <c r="AB17" s="1828"/>
      <c r="AC17" s="1828"/>
      <c r="AD17" s="1828"/>
      <c r="AE17" s="1828"/>
      <c r="AF17" s="1828"/>
      <c r="AG17" s="1828"/>
      <c r="AH17" s="1828"/>
      <c r="AI17" s="1828"/>
      <c r="AJ17" s="1828"/>
      <c r="AK17" s="1828"/>
      <c r="AL17" s="1828"/>
      <c r="AM17" s="1828"/>
      <c r="AN17" s="1828"/>
    </row>
    <row r="18" spans="1:40" ht="12.65" customHeight="1">
      <c r="A18" s="1238"/>
      <c r="B18" s="1237"/>
      <c r="C18" s="1237"/>
      <c r="D18" s="1237"/>
      <c r="E18" s="1237"/>
      <c r="F18" s="1237"/>
      <c r="G18" s="1237"/>
      <c r="H18" s="1237"/>
      <c r="I18" s="1237"/>
      <c r="J18" s="1237"/>
      <c r="K18" s="1237"/>
      <c r="L18" s="1235"/>
      <c r="M18" s="1235"/>
      <c r="N18" s="1235"/>
      <c r="O18" s="1235"/>
      <c r="P18" s="1235"/>
      <c r="Q18" s="1235"/>
      <c r="R18" s="1235"/>
      <c r="S18" s="1235"/>
      <c r="T18" s="3305"/>
      <c r="U18" s="3305"/>
      <c r="V18" s="3305"/>
      <c r="W18" s="3305"/>
      <c r="X18" s="3305"/>
      <c r="Y18" s="1830"/>
      <c r="Z18" s="1830"/>
      <c r="AA18" s="1830"/>
      <c r="AB18" s="1830"/>
      <c r="AC18" s="1830"/>
      <c r="AD18" s="1830"/>
      <c r="AE18" s="1830"/>
      <c r="AF18" s="1830"/>
      <c r="AG18" s="1830"/>
      <c r="AH18" s="1830"/>
      <c r="AI18" s="1830"/>
      <c r="AJ18" s="1830"/>
      <c r="AK18" s="1830"/>
      <c r="AL18" s="1830"/>
      <c r="AM18" s="1830"/>
      <c r="AN18" s="1830"/>
    </row>
    <row r="19" spans="1:40" ht="12.65"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5" customHeight="1">
      <c r="A20" s="3315" t="s">
        <v>2634</v>
      </c>
      <c r="B20" s="3315"/>
      <c r="C20" s="3315"/>
      <c r="D20" s="3315"/>
      <c r="E20" s="3315"/>
      <c r="F20" s="3315"/>
      <c r="G20" s="3315"/>
      <c r="H20" s="3315"/>
      <c r="I20" s="3315"/>
      <c r="J20" s="3315"/>
      <c r="K20" s="3315"/>
      <c r="L20" s="3315"/>
      <c r="M20" s="3315"/>
      <c r="N20" s="3315"/>
      <c r="O20" s="3315"/>
      <c r="P20" s="3315"/>
      <c r="Q20" s="3315"/>
      <c r="R20" s="3315"/>
      <c r="S20" s="3315"/>
      <c r="T20" s="3315"/>
      <c r="U20" s="3315"/>
      <c r="V20" s="3315"/>
      <c r="W20" s="3315"/>
      <c r="X20" s="3315"/>
      <c r="Y20" s="3315"/>
      <c r="Z20" s="3315"/>
      <c r="AA20" s="3315"/>
      <c r="AB20" s="3315"/>
      <c r="AC20" s="3315"/>
      <c r="AD20" s="3315"/>
      <c r="AE20" s="3315"/>
      <c r="AF20" s="3315"/>
      <c r="AG20" s="3315"/>
      <c r="AH20" s="3315"/>
      <c r="AI20" s="3315"/>
      <c r="AJ20" s="3315"/>
      <c r="AK20" s="3315"/>
      <c r="AL20" s="3315"/>
      <c r="AM20" s="3315"/>
      <c r="AN20" s="3315"/>
    </row>
    <row r="21" spans="1:40" ht="12.65" customHeight="1">
      <c r="A21" s="3315"/>
      <c r="B21" s="3315"/>
      <c r="C21" s="3315"/>
      <c r="D21" s="3315"/>
      <c r="E21" s="3315"/>
      <c r="F21" s="3315"/>
      <c r="G21" s="3315"/>
      <c r="H21" s="3315"/>
      <c r="I21" s="3315"/>
      <c r="J21" s="3315"/>
      <c r="K21" s="3315"/>
      <c r="L21" s="3315"/>
      <c r="M21" s="3315"/>
      <c r="N21" s="3315"/>
      <c r="O21" s="3315"/>
      <c r="P21" s="3315"/>
      <c r="Q21" s="3315"/>
      <c r="R21" s="3315"/>
      <c r="S21" s="3315"/>
      <c r="T21" s="3315"/>
      <c r="U21" s="3315"/>
      <c r="V21" s="3315"/>
      <c r="W21" s="3315"/>
      <c r="X21" s="3315"/>
      <c r="Y21" s="3315"/>
      <c r="Z21" s="3315"/>
      <c r="AA21" s="3315"/>
      <c r="AB21" s="3315"/>
      <c r="AC21" s="3315"/>
      <c r="AD21" s="3315"/>
      <c r="AE21" s="3315"/>
      <c r="AF21" s="3315"/>
      <c r="AG21" s="3315"/>
      <c r="AH21" s="3315"/>
      <c r="AI21" s="3315"/>
      <c r="AJ21" s="3315"/>
      <c r="AK21" s="3315"/>
      <c r="AL21" s="3315"/>
      <c r="AM21" s="3315"/>
      <c r="AN21" s="3315"/>
    </row>
    <row r="22" spans="1:40" ht="12.65" customHeight="1">
      <c r="A22" s="3315"/>
      <c r="B22" s="3315"/>
      <c r="C22" s="3315"/>
      <c r="D22" s="3315"/>
      <c r="E22" s="3315"/>
      <c r="F22" s="3315"/>
      <c r="G22" s="3315"/>
      <c r="H22" s="3315"/>
      <c r="I22" s="3315"/>
      <c r="J22" s="3315"/>
      <c r="K22" s="3315"/>
      <c r="L22" s="3315"/>
      <c r="M22" s="3315"/>
      <c r="N22" s="3315"/>
      <c r="O22" s="3315"/>
      <c r="P22" s="3315"/>
      <c r="Q22" s="3315"/>
      <c r="R22" s="3315"/>
      <c r="S22" s="3315"/>
      <c r="T22" s="3315"/>
      <c r="U22" s="3315"/>
      <c r="V22" s="3315"/>
      <c r="W22" s="3315"/>
      <c r="X22" s="3315"/>
      <c r="Y22" s="3315"/>
      <c r="Z22" s="3315"/>
      <c r="AA22" s="3315"/>
      <c r="AB22" s="3315"/>
      <c r="AC22" s="3315"/>
      <c r="AD22" s="3315"/>
      <c r="AE22" s="3315"/>
      <c r="AF22" s="3315"/>
      <c r="AG22" s="3315"/>
      <c r="AH22" s="3315"/>
      <c r="AI22" s="3315"/>
      <c r="AJ22" s="3315"/>
      <c r="AK22" s="3315"/>
      <c r="AL22" s="3315"/>
      <c r="AM22" s="3315"/>
      <c r="AN22" s="3315"/>
    </row>
    <row r="23" spans="1:40" ht="12.65" customHeight="1">
      <c r="A23" s="3315"/>
      <c r="B23" s="3315"/>
      <c r="C23" s="3315"/>
      <c r="D23" s="3315"/>
      <c r="E23" s="3315"/>
      <c r="F23" s="3315"/>
      <c r="G23" s="3315"/>
      <c r="H23" s="3315"/>
      <c r="I23" s="3315"/>
      <c r="J23" s="3315"/>
      <c r="K23" s="3315"/>
      <c r="L23" s="3315"/>
      <c r="M23" s="3315"/>
      <c r="N23" s="3315"/>
      <c r="O23" s="3315"/>
      <c r="P23" s="3315"/>
      <c r="Q23" s="3315"/>
      <c r="R23" s="3315"/>
      <c r="S23" s="3315"/>
      <c r="T23" s="3315"/>
      <c r="U23" s="3315"/>
      <c r="V23" s="3315"/>
      <c r="W23" s="3315"/>
      <c r="X23" s="3315"/>
      <c r="Y23" s="3315"/>
      <c r="Z23" s="3315"/>
      <c r="AA23" s="3315"/>
      <c r="AB23" s="3315"/>
      <c r="AC23" s="3315"/>
      <c r="AD23" s="3315"/>
      <c r="AE23" s="3315"/>
      <c r="AF23" s="3315"/>
      <c r="AG23" s="3315"/>
      <c r="AH23" s="3315"/>
      <c r="AI23" s="3315"/>
      <c r="AJ23" s="3315"/>
      <c r="AK23" s="3315"/>
      <c r="AL23" s="3315"/>
      <c r="AM23" s="3315"/>
      <c r="AN23" s="3315"/>
    </row>
    <row r="24" spans="1:40" ht="12.65" customHeight="1">
      <c r="A24" s="3315"/>
      <c r="B24" s="3315"/>
      <c r="C24" s="3315"/>
      <c r="D24" s="3315"/>
      <c r="E24" s="3315"/>
      <c r="F24" s="3315"/>
      <c r="G24" s="3315"/>
      <c r="H24" s="3315"/>
      <c r="I24" s="3315"/>
      <c r="J24" s="3315"/>
      <c r="K24" s="3315"/>
      <c r="L24" s="3315"/>
      <c r="M24" s="3315"/>
      <c r="N24" s="3315"/>
      <c r="O24" s="3315"/>
      <c r="P24" s="3315"/>
      <c r="Q24" s="3315"/>
      <c r="R24" s="3315"/>
      <c r="S24" s="3315"/>
      <c r="T24" s="3315"/>
      <c r="U24" s="3315"/>
      <c r="V24" s="3315"/>
      <c r="W24" s="3315"/>
      <c r="X24" s="3315"/>
      <c r="Y24" s="3315"/>
      <c r="Z24" s="3315"/>
      <c r="AA24" s="3315"/>
      <c r="AB24" s="3315"/>
      <c r="AC24" s="3315"/>
      <c r="AD24" s="3315"/>
      <c r="AE24" s="3315"/>
      <c r="AF24" s="3315"/>
      <c r="AG24" s="3315"/>
      <c r="AH24" s="3315"/>
      <c r="AI24" s="3315"/>
      <c r="AJ24" s="3315"/>
      <c r="AK24" s="3315"/>
      <c r="AL24" s="3315"/>
      <c r="AM24" s="3315"/>
      <c r="AN24" s="3315"/>
    </row>
    <row r="25" spans="1:40" ht="12.65"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5"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5"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5" customHeight="1">
      <c r="A28" s="3316" t="s">
        <v>2635</v>
      </c>
      <c r="B28" s="3316"/>
      <c r="C28" s="3316"/>
      <c r="D28" s="3316"/>
      <c r="E28" s="3316"/>
      <c r="F28" s="3316"/>
      <c r="G28" s="3316"/>
      <c r="H28" s="3316"/>
      <c r="I28" s="3316"/>
      <c r="J28" s="3316"/>
      <c r="K28" s="3316"/>
      <c r="L28" s="3316"/>
      <c r="M28" s="3316"/>
      <c r="N28" s="3316"/>
      <c r="O28" s="3316"/>
      <c r="P28" s="3316"/>
      <c r="Q28" s="3316"/>
      <c r="R28" s="3316"/>
      <c r="S28" s="3316"/>
      <c r="T28" s="3316"/>
      <c r="U28" s="3316"/>
      <c r="V28" s="3316"/>
      <c r="W28" s="3316"/>
      <c r="X28" s="3316"/>
      <c r="Y28" s="3316"/>
      <c r="Z28" s="3316"/>
      <c r="AA28" s="3316"/>
      <c r="AB28" s="3316"/>
      <c r="AC28" s="3316"/>
      <c r="AD28" s="3316"/>
      <c r="AE28" s="3316"/>
      <c r="AF28" s="3316"/>
      <c r="AG28" s="3316"/>
      <c r="AH28" s="3316"/>
      <c r="AI28" s="3316"/>
      <c r="AJ28" s="3316"/>
      <c r="AK28" s="3316"/>
      <c r="AL28" s="3316"/>
      <c r="AM28" s="3316"/>
      <c r="AN28" s="3316"/>
    </row>
    <row r="29" spans="1:40" ht="12.65" customHeight="1">
      <c r="A29" s="3316"/>
      <c r="B29" s="3316"/>
      <c r="C29" s="3316"/>
      <c r="D29" s="3316"/>
      <c r="E29" s="3316"/>
      <c r="F29" s="3316"/>
      <c r="G29" s="3316"/>
      <c r="H29" s="3316"/>
      <c r="I29" s="3316"/>
      <c r="J29" s="3316"/>
      <c r="K29" s="3316"/>
      <c r="L29" s="3316"/>
      <c r="M29" s="3316"/>
      <c r="N29" s="3316"/>
      <c r="O29" s="3316"/>
      <c r="P29" s="3316"/>
      <c r="Q29" s="3316"/>
      <c r="R29" s="3316"/>
      <c r="S29" s="3316"/>
      <c r="T29" s="3316"/>
      <c r="U29" s="3316"/>
      <c r="V29" s="3316"/>
      <c r="W29" s="3316"/>
      <c r="X29" s="3316"/>
      <c r="Y29" s="3316"/>
      <c r="Z29" s="3316"/>
      <c r="AA29" s="3316"/>
      <c r="AB29" s="3316"/>
      <c r="AC29" s="3316"/>
      <c r="AD29" s="3316"/>
      <c r="AE29" s="3316"/>
      <c r="AF29" s="3316"/>
      <c r="AG29" s="3316"/>
      <c r="AH29" s="3316"/>
      <c r="AI29" s="3316"/>
      <c r="AJ29" s="3316"/>
      <c r="AK29" s="3316"/>
      <c r="AL29" s="3316"/>
      <c r="AM29" s="3316"/>
      <c r="AN29" s="3316"/>
    </row>
    <row r="30" spans="1:40" ht="12.65" customHeight="1">
      <c r="A30" s="3316"/>
      <c r="B30" s="3316"/>
      <c r="C30" s="3316"/>
      <c r="D30" s="3316"/>
      <c r="E30" s="3316"/>
      <c r="F30" s="3316"/>
      <c r="G30" s="3316"/>
      <c r="H30" s="3316"/>
      <c r="I30" s="3316"/>
      <c r="J30" s="3316"/>
      <c r="K30" s="3316"/>
      <c r="L30" s="3316"/>
      <c r="M30" s="3316"/>
      <c r="N30" s="3316"/>
      <c r="O30" s="3316"/>
      <c r="P30" s="3316"/>
      <c r="Q30" s="3316"/>
      <c r="R30" s="3316"/>
      <c r="S30" s="3316"/>
      <c r="T30" s="3316"/>
      <c r="U30" s="3316"/>
      <c r="V30" s="3316"/>
      <c r="W30" s="3316"/>
      <c r="X30" s="3316"/>
      <c r="Y30" s="3316"/>
      <c r="Z30" s="3316"/>
      <c r="AA30" s="3316"/>
      <c r="AB30" s="3316"/>
      <c r="AC30" s="3316"/>
      <c r="AD30" s="3316"/>
      <c r="AE30" s="3316"/>
      <c r="AF30" s="3316"/>
      <c r="AG30" s="3316"/>
      <c r="AH30" s="3316"/>
      <c r="AI30" s="3316"/>
      <c r="AJ30" s="3316"/>
      <c r="AK30" s="3316"/>
      <c r="AL30" s="3316"/>
      <c r="AM30" s="3316"/>
      <c r="AN30" s="3316"/>
    </row>
    <row r="31" spans="1:40" ht="12.65" customHeight="1">
      <c r="A31" s="3316"/>
      <c r="B31" s="3316"/>
      <c r="C31" s="3316"/>
      <c r="D31" s="3316"/>
      <c r="E31" s="3316"/>
      <c r="F31" s="3316"/>
      <c r="G31" s="3316"/>
      <c r="H31" s="3316"/>
      <c r="I31" s="3316"/>
      <c r="J31" s="3316"/>
      <c r="K31" s="3316"/>
      <c r="L31" s="3316"/>
      <c r="M31" s="3316"/>
      <c r="N31" s="3316"/>
      <c r="O31" s="3316"/>
      <c r="P31" s="3316"/>
      <c r="Q31" s="3316"/>
      <c r="R31" s="3316"/>
      <c r="S31" s="3316"/>
      <c r="T31" s="3316"/>
      <c r="U31" s="3316"/>
      <c r="V31" s="3316"/>
      <c r="W31" s="3316"/>
      <c r="X31" s="3316"/>
      <c r="Y31" s="3316"/>
      <c r="Z31" s="3316"/>
      <c r="AA31" s="3316"/>
      <c r="AB31" s="3316"/>
      <c r="AC31" s="3316"/>
      <c r="AD31" s="3316"/>
      <c r="AE31" s="3316"/>
      <c r="AF31" s="3316"/>
      <c r="AG31" s="3316"/>
      <c r="AH31" s="3316"/>
      <c r="AI31" s="3316"/>
      <c r="AJ31" s="3316"/>
      <c r="AK31" s="3316"/>
      <c r="AL31" s="3316"/>
      <c r="AM31" s="3316"/>
      <c r="AN31" s="3316"/>
    </row>
    <row r="32" spans="1:40" ht="12.65" customHeight="1">
      <c r="A32" s="3316"/>
      <c r="B32" s="3316"/>
      <c r="C32" s="3316"/>
      <c r="D32" s="3316"/>
      <c r="E32" s="3316"/>
      <c r="F32" s="3316"/>
      <c r="G32" s="3316"/>
      <c r="H32" s="3316"/>
      <c r="I32" s="3316"/>
      <c r="J32" s="3316"/>
      <c r="K32" s="3316"/>
      <c r="L32" s="3316"/>
      <c r="M32" s="3316"/>
      <c r="N32" s="3316"/>
      <c r="O32" s="3316"/>
      <c r="P32" s="3316"/>
      <c r="Q32" s="3316"/>
      <c r="R32" s="3316"/>
      <c r="S32" s="3316"/>
      <c r="T32" s="3316"/>
      <c r="U32" s="3316"/>
      <c r="V32" s="3316"/>
      <c r="W32" s="3316"/>
      <c r="X32" s="3316"/>
      <c r="Y32" s="3316"/>
      <c r="Z32" s="3316"/>
      <c r="AA32" s="3316"/>
      <c r="AB32" s="3316"/>
      <c r="AC32" s="3316"/>
      <c r="AD32" s="3316"/>
      <c r="AE32" s="3316"/>
      <c r="AF32" s="3316"/>
      <c r="AG32" s="3316"/>
      <c r="AH32" s="3316"/>
      <c r="AI32" s="3316"/>
      <c r="AJ32" s="3316"/>
      <c r="AK32" s="3316"/>
      <c r="AL32" s="3316"/>
      <c r="AM32" s="3316"/>
      <c r="AN32" s="3316"/>
    </row>
    <row r="33" spans="1:40" ht="12.65"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5"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5" customHeight="1">
      <c r="A35" s="3317" t="s">
        <v>2636</v>
      </c>
      <c r="B35" s="3317"/>
      <c r="C35" s="3317"/>
      <c r="D35" s="3317"/>
      <c r="E35" s="3317"/>
      <c r="F35" s="3317"/>
      <c r="G35" s="3317"/>
      <c r="H35" s="3317"/>
      <c r="I35" s="3317"/>
      <c r="J35" s="3317"/>
      <c r="K35" s="3317"/>
      <c r="L35" s="3317"/>
      <c r="M35" s="3317"/>
      <c r="N35" s="3317"/>
      <c r="O35" s="3317"/>
      <c r="P35" s="3317"/>
      <c r="Q35" s="3317"/>
      <c r="R35" s="3317"/>
      <c r="S35" s="3317"/>
      <c r="T35" s="3317"/>
      <c r="U35" s="3317"/>
      <c r="V35" s="3317"/>
      <c r="W35" s="3317"/>
      <c r="X35" s="3317"/>
      <c r="Y35" s="3317"/>
      <c r="Z35" s="3317"/>
      <c r="AA35" s="3317"/>
      <c r="AB35" s="3317"/>
      <c r="AC35" s="3317"/>
      <c r="AD35" s="3317"/>
      <c r="AE35" s="3317"/>
      <c r="AF35" s="3317"/>
      <c r="AG35" s="3317"/>
      <c r="AH35" s="3317"/>
      <c r="AI35" s="3317"/>
      <c r="AJ35" s="3317"/>
      <c r="AK35" s="3317"/>
      <c r="AL35" s="3317"/>
      <c r="AM35" s="3317"/>
      <c r="AN35" s="3317"/>
    </row>
    <row r="36" spans="1:40" ht="12.65" customHeight="1">
      <c r="A36" s="3317"/>
      <c r="B36" s="3317"/>
      <c r="C36" s="3317"/>
      <c r="D36" s="3317"/>
      <c r="E36" s="3317"/>
      <c r="F36" s="3317"/>
      <c r="G36" s="3317"/>
      <c r="H36" s="3317"/>
      <c r="I36" s="3317"/>
      <c r="J36" s="3317"/>
      <c r="K36" s="3317"/>
      <c r="L36" s="3317"/>
      <c r="M36" s="3317"/>
      <c r="N36" s="3317"/>
      <c r="O36" s="3317"/>
      <c r="P36" s="3317"/>
      <c r="Q36" s="3317"/>
      <c r="R36" s="3317"/>
      <c r="S36" s="3317"/>
      <c r="T36" s="3317"/>
      <c r="U36" s="3317"/>
      <c r="V36" s="3317"/>
      <c r="W36" s="3317"/>
      <c r="X36" s="3317"/>
      <c r="Y36" s="3317"/>
      <c r="Z36" s="3317"/>
      <c r="AA36" s="3317"/>
      <c r="AB36" s="3317"/>
      <c r="AC36" s="3317"/>
      <c r="AD36" s="3317"/>
      <c r="AE36" s="3317"/>
      <c r="AF36" s="3317"/>
      <c r="AG36" s="3317"/>
      <c r="AH36" s="3317"/>
      <c r="AI36" s="3317"/>
      <c r="AJ36" s="3317"/>
      <c r="AK36" s="3317"/>
      <c r="AL36" s="3317"/>
      <c r="AM36" s="3317"/>
      <c r="AN36" s="3317"/>
    </row>
    <row r="37" spans="1:40" ht="12.65"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5"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5" customHeight="1">
      <c r="A39" s="3318" t="s">
        <v>2637</v>
      </c>
      <c r="B39" s="3319"/>
      <c r="C39" s="3319"/>
      <c r="D39" s="3319"/>
      <c r="E39" s="3319"/>
      <c r="F39" s="3319"/>
      <c r="G39" s="3320"/>
      <c r="H39" s="3318" t="s">
        <v>2638</v>
      </c>
      <c r="I39" s="3319"/>
      <c r="J39" s="3319"/>
      <c r="K39" s="3319"/>
      <c r="L39" s="3319"/>
      <c r="M39" s="3319"/>
      <c r="N39" s="3319"/>
      <c r="O39" s="3319"/>
      <c r="P39" s="3319"/>
      <c r="Q39" s="3319"/>
      <c r="R39" s="3319"/>
      <c r="S39" s="3319"/>
      <c r="T39" s="3319"/>
      <c r="U39" s="3319"/>
      <c r="V39" s="3319"/>
      <c r="W39" s="3319"/>
      <c r="X39" s="3319"/>
      <c r="Y39" s="3319"/>
      <c r="Z39" s="3327"/>
      <c r="AA39" s="3327"/>
      <c r="AB39" s="3327"/>
      <c r="AC39" s="3327"/>
      <c r="AD39" s="3327"/>
      <c r="AE39" s="3327"/>
      <c r="AF39" s="3327"/>
      <c r="AG39" s="3327"/>
      <c r="AH39" s="3327"/>
      <c r="AI39" s="3327"/>
      <c r="AJ39" s="3327"/>
      <c r="AK39" s="3327"/>
      <c r="AL39" s="3327"/>
      <c r="AM39" s="3327"/>
      <c r="AN39" s="3328"/>
    </row>
    <row r="40" spans="1:40" ht="12.65" customHeight="1">
      <c r="A40" s="3321"/>
      <c r="B40" s="3322"/>
      <c r="C40" s="3322"/>
      <c r="D40" s="3322"/>
      <c r="E40" s="3322"/>
      <c r="F40" s="3322"/>
      <c r="G40" s="3323"/>
      <c r="H40" s="3321"/>
      <c r="I40" s="3322"/>
      <c r="J40" s="3322"/>
      <c r="K40" s="3322"/>
      <c r="L40" s="3322"/>
      <c r="M40" s="3322"/>
      <c r="N40" s="3322"/>
      <c r="O40" s="3322"/>
      <c r="P40" s="3322"/>
      <c r="Q40" s="3322"/>
      <c r="R40" s="3322"/>
      <c r="S40" s="3322"/>
      <c r="T40" s="3322"/>
      <c r="U40" s="3322"/>
      <c r="V40" s="3322"/>
      <c r="W40" s="3322"/>
      <c r="X40" s="3322"/>
      <c r="Y40" s="3322"/>
      <c r="Z40" s="3329"/>
      <c r="AA40" s="3329"/>
      <c r="AB40" s="3329"/>
      <c r="AC40" s="3329"/>
      <c r="AD40" s="3329"/>
      <c r="AE40" s="3329"/>
      <c r="AF40" s="3329"/>
      <c r="AG40" s="3329"/>
      <c r="AH40" s="3329"/>
      <c r="AI40" s="3329"/>
      <c r="AJ40" s="3329"/>
      <c r="AK40" s="3329"/>
      <c r="AL40" s="3329"/>
      <c r="AM40" s="3329"/>
      <c r="AN40" s="3330"/>
    </row>
    <row r="41" spans="1:40" ht="12.65" customHeight="1">
      <c r="A41" s="3324"/>
      <c r="B41" s="3325"/>
      <c r="C41" s="3325"/>
      <c r="D41" s="3325"/>
      <c r="E41" s="3325"/>
      <c r="F41" s="3325"/>
      <c r="G41" s="3326"/>
      <c r="H41" s="3324"/>
      <c r="I41" s="3325"/>
      <c r="J41" s="3325"/>
      <c r="K41" s="3325"/>
      <c r="L41" s="3325"/>
      <c r="M41" s="3325"/>
      <c r="N41" s="3325"/>
      <c r="O41" s="3325"/>
      <c r="P41" s="3325"/>
      <c r="Q41" s="3325"/>
      <c r="R41" s="3325"/>
      <c r="S41" s="3325"/>
      <c r="T41" s="3325"/>
      <c r="U41" s="3325"/>
      <c r="V41" s="3325"/>
      <c r="W41" s="3325"/>
      <c r="X41" s="3325"/>
      <c r="Y41" s="3325"/>
      <c r="Z41" s="3331"/>
      <c r="AA41" s="3331"/>
      <c r="AB41" s="3331"/>
      <c r="AC41" s="3331"/>
      <c r="AD41" s="3331"/>
      <c r="AE41" s="3331"/>
      <c r="AF41" s="3331"/>
      <c r="AG41" s="3331"/>
      <c r="AH41" s="3331"/>
      <c r="AI41" s="3331"/>
      <c r="AJ41" s="3331"/>
      <c r="AK41" s="3331"/>
      <c r="AL41" s="3331"/>
      <c r="AM41" s="3331"/>
      <c r="AN41" s="3332"/>
    </row>
    <row r="42" spans="1:40" ht="12.65" customHeight="1">
      <c r="A42" s="3335" t="s">
        <v>2639</v>
      </c>
      <c r="B42" s="3335"/>
      <c r="C42" s="3335"/>
      <c r="D42" s="3335"/>
      <c r="E42" s="3335"/>
      <c r="F42" s="3335"/>
      <c r="G42" s="3335"/>
      <c r="H42" s="3351">
        <f>一括入力シート!B6</f>
        <v>0</v>
      </c>
      <c r="I42" s="3343"/>
      <c r="J42" s="3343"/>
      <c r="K42" s="3343"/>
      <c r="L42" s="3343"/>
      <c r="M42" s="3343"/>
      <c r="N42" s="3343"/>
      <c r="O42" s="3343"/>
      <c r="P42" s="3343"/>
      <c r="Q42" s="3343"/>
      <c r="R42" s="3343"/>
      <c r="S42" s="3343"/>
      <c r="T42" s="3343"/>
      <c r="U42" s="3343"/>
      <c r="V42" s="3343"/>
      <c r="W42" s="3343"/>
      <c r="X42" s="3343"/>
      <c r="Y42" s="3343"/>
      <c r="Z42" s="3343"/>
      <c r="AA42" s="3343"/>
      <c r="AB42" s="3343"/>
      <c r="AC42" s="3343"/>
      <c r="AD42" s="3343"/>
      <c r="AE42" s="3343"/>
      <c r="AF42" s="3343"/>
      <c r="AG42" s="3343"/>
      <c r="AH42" s="3343"/>
      <c r="AI42" s="3343"/>
      <c r="AJ42" s="3343"/>
      <c r="AK42" s="3343"/>
      <c r="AL42" s="3343"/>
      <c r="AM42" s="3343"/>
      <c r="AN42" s="3344"/>
    </row>
    <row r="43" spans="1:40" ht="12.65" customHeight="1">
      <c r="A43" s="3335"/>
      <c r="B43" s="3335"/>
      <c r="C43" s="3335"/>
      <c r="D43" s="3335"/>
      <c r="E43" s="3335"/>
      <c r="F43" s="3335"/>
      <c r="G43" s="3335"/>
      <c r="H43" s="3352"/>
      <c r="I43" s="3345"/>
      <c r="J43" s="3345"/>
      <c r="K43" s="3345"/>
      <c r="L43" s="3345"/>
      <c r="M43" s="3345"/>
      <c r="N43" s="3345"/>
      <c r="O43" s="3345"/>
      <c r="P43" s="3345"/>
      <c r="Q43" s="3345"/>
      <c r="R43" s="3345"/>
      <c r="S43" s="3345"/>
      <c r="T43" s="3345"/>
      <c r="U43" s="3345"/>
      <c r="V43" s="3345"/>
      <c r="W43" s="3345"/>
      <c r="X43" s="3345"/>
      <c r="Y43" s="3345"/>
      <c r="Z43" s="3345"/>
      <c r="AA43" s="3345"/>
      <c r="AB43" s="3345"/>
      <c r="AC43" s="3345"/>
      <c r="AD43" s="3345"/>
      <c r="AE43" s="3345"/>
      <c r="AF43" s="3345"/>
      <c r="AG43" s="3345"/>
      <c r="AH43" s="3345"/>
      <c r="AI43" s="3345"/>
      <c r="AJ43" s="3345"/>
      <c r="AK43" s="3345"/>
      <c r="AL43" s="3345"/>
      <c r="AM43" s="3345"/>
      <c r="AN43" s="3346"/>
    </row>
    <row r="44" spans="1:40" ht="12.65" customHeight="1">
      <c r="A44" s="3335"/>
      <c r="B44" s="3335"/>
      <c r="C44" s="3335"/>
      <c r="D44" s="3335"/>
      <c r="E44" s="3335"/>
      <c r="F44" s="3335"/>
      <c r="G44" s="3335"/>
      <c r="H44" s="3353"/>
      <c r="I44" s="3347"/>
      <c r="J44" s="3347"/>
      <c r="K44" s="3347"/>
      <c r="L44" s="3347"/>
      <c r="M44" s="3347"/>
      <c r="N44" s="3347"/>
      <c r="O44" s="3347"/>
      <c r="P44" s="3347"/>
      <c r="Q44" s="3347"/>
      <c r="R44" s="3347"/>
      <c r="S44" s="3347"/>
      <c r="T44" s="3347"/>
      <c r="U44" s="3347"/>
      <c r="V44" s="3347"/>
      <c r="W44" s="3347"/>
      <c r="X44" s="3347"/>
      <c r="Y44" s="3347"/>
      <c r="Z44" s="3347"/>
      <c r="AA44" s="3347"/>
      <c r="AB44" s="3347"/>
      <c r="AC44" s="3347"/>
      <c r="AD44" s="3347"/>
      <c r="AE44" s="3347"/>
      <c r="AF44" s="3347"/>
      <c r="AG44" s="3347"/>
      <c r="AH44" s="3347"/>
      <c r="AI44" s="3347"/>
      <c r="AJ44" s="3347"/>
      <c r="AK44" s="3347"/>
      <c r="AL44" s="3347"/>
      <c r="AM44" s="3347"/>
      <c r="AN44" s="3348"/>
    </row>
    <row r="45" spans="1:40" ht="12.65" customHeight="1">
      <c r="A45" s="3335" t="s">
        <v>2640</v>
      </c>
      <c r="B45" s="3335"/>
      <c r="C45" s="3335"/>
      <c r="D45" s="3335"/>
      <c r="E45" s="3335"/>
      <c r="F45" s="3335"/>
      <c r="G45" s="3335"/>
      <c r="H45" s="3354" t="s">
        <v>2332</v>
      </c>
      <c r="I45" s="3314"/>
      <c r="J45" s="3314"/>
      <c r="K45" s="3314"/>
      <c r="L45" s="3333"/>
      <c r="M45" s="3333"/>
      <c r="N45" s="3333"/>
      <c r="O45" s="3314" t="s">
        <v>258</v>
      </c>
      <c r="P45" s="3314"/>
      <c r="Q45" s="3314"/>
      <c r="R45" s="3333"/>
      <c r="S45" s="3333"/>
      <c r="T45" s="3333"/>
      <c r="U45" s="3314" t="s">
        <v>2147</v>
      </c>
      <c r="V45" s="3314"/>
      <c r="W45" s="3314"/>
      <c r="X45" s="3333"/>
      <c r="Y45" s="3333"/>
      <c r="Z45" s="3333"/>
      <c r="AA45" s="3314" t="s">
        <v>260</v>
      </c>
      <c r="AB45" s="3314"/>
      <c r="AC45" s="3314"/>
      <c r="AD45" s="3333"/>
      <c r="AE45" s="3333"/>
      <c r="AF45" s="3333"/>
      <c r="AG45" s="3314" t="s">
        <v>2641</v>
      </c>
      <c r="AH45" s="3314"/>
      <c r="AI45" s="3314"/>
      <c r="AJ45" s="3314"/>
      <c r="AK45" s="1245"/>
      <c r="AL45" s="1245"/>
      <c r="AM45" s="1245"/>
      <c r="AN45" s="1246"/>
    </row>
    <row r="46" spans="1:40" ht="12.65" customHeight="1">
      <c r="A46" s="3335"/>
      <c r="B46" s="3335"/>
      <c r="C46" s="3335"/>
      <c r="D46" s="3335"/>
      <c r="E46" s="3335"/>
      <c r="F46" s="3335"/>
      <c r="G46" s="3335"/>
      <c r="H46" s="3355"/>
      <c r="I46" s="3309"/>
      <c r="J46" s="3309"/>
      <c r="K46" s="3309"/>
      <c r="L46" s="3334"/>
      <c r="M46" s="3334"/>
      <c r="N46" s="3334"/>
      <c r="O46" s="3309"/>
      <c r="P46" s="3309"/>
      <c r="Q46" s="3309"/>
      <c r="R46" s="3334"/>
      <c r="S46" s="3334"/>
      <c r="T46" s="3334"/>
      <c r="U46" s="3309"/>
      <c r="V46" s="3309"/>
      <c r="W46" s="3309"/>
      <c r="X46" s="3334"/>
      <c r="Y46" s="3334"/>
      <c r="Z46" s="3334"/>
      <c r="AA46" s="3309"/>
      <c r="AB46" s="3309"/>
      <c r="AC46" s="3309"/>
      <c r="AD46" s="3334"/>
      <c r="AE46" s="3334"/>
      <c r="AF46" s="3334"/>
      <c r="AG46" s="3309"/>
      <c r="AH46" s="3309"/>
      <c r="AI46" s="3309"/>
      <c r="AJ46" s="3309"/>
      <c r="AK46" s="1247"/>
      <c r="AL46" s="1247"/>
      <c r="AM46" s="1247"/>
      <c r="AN46" s="1248"/>
    </row>
    <row r="47" spans="1:40" ht="12.65" customHeight="1">
      <c r="A47" s="3335"/>
      <c r="B47" s="3335"/>
      <c r="C47" s="3335"/>
      <c r="D47" s="3335"/>
      <c r="E47" s="3335"/>
      <c r="F47" s="3335"/>
      <c r="G47" s="3335"/>
      <c r="H47" s="3355"/>
      <c r="I47" s="3309"/>
      <c r="J47" s="3309"/>
      <c r="K47" s="3309"/>
      <c r="L47" s="3334"/>
      <c r="M47" s="3334"/>
      <c r="N47" s="3334"/>
      <c r="O47" s="3309"/>
      <c r="P47" s="3309"/>
      <c r="Q47" s="3309"/>
      <c r="R47" s="3334"/>
      <c r="S47" s="3334"/>
      <c r="T47" s="3334"/>
      <c r="U47" s="3309"/>
      <c r="V47" s="3309"/>
      <c r="W47" s="3309"/>
      <c r="X47" s="3334"/>
      <c r="Y47" s="3334"/>
      <c r="Z47" s="3334"/>
      <c r="AA47" s="3309"/>
      <c r="AB47" s="3309"/>
      <c r="AC47" s="3309"/>
      <c r="AD47" s="3334"/>
      <c r="AE47" s="3334"/>
      <c r="AF47" s="3334"/>
      <c r="AG47" s="3309"/>
      <c r="AH47" s="3309"/>
      <c r="AI47" s="3309"/>
      <c r="AJ47" s="3309"/>
      <c r="AK47" s="1247"/>
      <c r="AL47" s="1247"/>
      <c r="AM47" s="1247"/>
      <c r="AN47" s="1248"/>
    </row>
    <row r="48" spans="1:40" ht="12.65" customHeight="1">
      <c r="A48" s="3335" t="s">
        <v>2642</v>
      </c>
      <c r="B48" s="3335"/>
      <c r="C48" s="3335"/>
      <c r="D48" s="3335"/>
      <c r="E48" s="3335"/>
      <c r="F48" s="3335"/>
      <c r="G48" s="3335"/>
      <c r="H48" s="3337" t="s">
        <v>387</v>
      </c>
      <c r="I48" s="3338"/>
      <c r="J48" s="3338"/>
      <c r="K48" s="3338"/>
      <c r="L48" s="3343"/>
      <c r="M48" s="3343"/>
      <c r="N48" s="3343"/>
      <c r="O48" s="3343"/>
      <c r="P48" s="3343"/>
      <c r="Q48" s="3343"/>
      <c r="R48" s="3343"/>
      <c r="S48" s="3343"/>
      <c r="T48" s="3343"/>
      <c r="U48" s="3343"/>
      <c r="V48" s="3343"/>
      <c r="W48" s="3343"/>
      <c r="X48" s="3343"/>
      <c r="Y48" s="3343"/>
      <c r="Z48" s="3343"/>
      <c r="AA48" s="3343"/>
      <c r="AB48" s="3343"/>
      <c r="AC48" s="3343"/>
      <c r="AD48" s="3343"/>
      <c r="AE48" s="3343"/>
      <c r="AF48" s="3343"/>
      <c r="AG48" s="3343"/>
      <c r="AH48" s="3343"/>
      <c r="AI48" s="3343"/>
      <c r="AJ48" s="3343"/>
      <c r="AK48" s="3343"/>
      <c r="AL48" s="3343"/>
      <c r="AM48" s="3343"/>
      <c r="AN48" s="3344"/>
    </row>
    <row r="49" spans="1:40" ht="12.65" customHeight="1">
      <c r="A49" s="3335"/>
      <c r="B49" s="3335"/>
      <c r="C49" s="3335"/>
      <c r="D49" s="3335"/>
      <c r="E49" s="3335"/>
      <c r="F49" s="3335"/>
      <c r="G49" s="3335"/>
      <c r="H49" s="3339"/>
      <c r="I49" s="3340"/>
      <c r="J49" s="3340"/>
      <c r="K49" s="3340"/>
      <c r="L49" s="3345"/>
      <c r="M49" s="3345"/>
      <c r="N49" s="3345"/>
      <c r="O49" s="3345"/>
      <c r="P49" s="3345"/>
      <c r="Q49" s="3345"/>
      <c r="R49" s="3345"/>
      <c r="S49" s="3345"/>
      <c r="T49" s="3345"/>
      <c r="U49" s="3345"/>
      <c r="V49" s="3345"/>
      <c r="W49" s="3345"/>
      <c r="X49" s="3345"/>
      <c r="Y49" s="3345"/>
      <c r="Z49" s="3345"/>
      <c r="AA49" s="3345"/>
      <c r="AB49" s="3345"/>
      <c r="AC49" s="3345"/>
      <c r="AD49" s="3345"/>
      <c r="AE49" s="3345"/>
      <c r="AF49" s="3345"/>
      <c r="AG49" s="3345"/>
      <c r="AH49" s="3345"/>
      <c r="AI49" s="3345"/>
      <c r="AJ49" s="3345"/>
      <c r="AK49" s="3345"/>
      <c r="AL49" s="3345"/>
      <c r="AM49" s="3345"/>
      <c r="AN49" s="3346"/>
    </row>
    <row r="50" spans="1:40" ht="12.65" customHeight="1">
      <c r="A50" s="3335"/>
      <c r="B50" s="3335"/>
      <c r="C50" s="3335"/>
      <c r="D50" s="3335"/>
      <c r="E50" s="3335"/>
      <c r="F50" s="3335"/>
      <c r="G50" s="3335"/>
      <c r="H50" s="3341"/>
      <c r="I50" s="3342"/>
      <c r="J50" s="3342"/>
      <c r="K50" s="3342"/>
      <c r="L50" s="3347"/>
      <c r="M50" s="3347"/>
      <c r="N50" s="3347"/>
      <c r="O50" s="3347"/>
      <c r="P50" s="3347"/>
      <c r="Q50" s="3347"/>
      <c r="R50" s="3347"/>
      <c r="S50" s="3347"/>
      <c r="T50" s="3347"/>
      <c r="U50" s="3347"/>
      <c r="V50" s="3347"/>
      <c r="W50" s="3347"/>
      <c r="X50" s="3347"/>
      <c r="Y50" s="3347"/>
      <c r="Z50" s="3347"/>
      <c r="AA50" s="3347"/>
      <c r="AB50" s="3347"/>
      <c r="AC50" s="3347"/>
      <c r="AD50" s="3347"/>
      <c r="AE50" s="3347"/>
      <c r="AF50" s="3347"/>
      <c r="AG50" s="3347"/>
      <c r="AH50" s="3347"/>
      <c r="AI50" s="3347"/>
      <c r="AJ50" s="3347"/>
      <c r="AK50" s="3347"/>
      <c r="AL50" s="3347"/>
      <c r="AM50" s="3347"/>
      <c r="AN50" s="3348"/>
    </row>
    <row r="51" spans="1:40" ht="12.65" customHeight="1">
      <c r="A51" s="3335"/>
      <c r="B51" s="3335"/>
      <c r="C51" s="3335"/>
      <c r="D51" s="3335"/>
      <c r="E51" s="3335"/>
      <c r="F51" s="3335"/>
      <c r="G51" s="3335"/>
      <c r="H51" s="3339" t="s">
        <v>388</v>
      </c>
      <c r="I51" s="3340"/>
      <c r="J51" s="3340"/>
      <c r="K51" s="3340"/>
      <c r="L51" s="3312"/>
      <c r="M51" s="3312"/>
      <c r="N51" s="3312"/>
      <c r="O51" s="3312"/>
      <c r="P51" s="3312"/>
      <c r="Q51" s="3312"/>
      <c r="R51" s="3312"/>
      <c r="S51" s="3312"/>
      <c r="T51" s="3312"/>
      <c r="U51" s="3312"/>
      <c r="V51" s="3312"/>
      <c r="W51" s="3312"/>
      <c r="X51" s="3312"/>
      <c r="Y51" s="3312"/>
      <c r="Z51" s="3312"/>
      <c r="AA51" s="3312"/>
      <c r="AB51" s="3312"/>
      <c r="AC51" s="3312"/>
      <c r="AD51" s="3312"/>
      <c r="AE51" s="3312"/>
      <c r="AF51" s="3312"/>
      <c r="AG51" s="3312"/>
      <c r="AH51" s="3312"/>
      <c r="AI51" s="3312"/>
      <c r="AJ51" s="3312"/>
      <c r="AK51" s="3312"/>
      <c r="AL51" s="3312"/>
      <c r="AM51" s="3312"/>
      <c r="AN51" s="3349"/>
    </row>
    <row r="52" spans="1:40" ht="12.65" customHeight="1">
      <c r="A52" s="3335"/>
      <c r="B52" s="3335"/>
      <c r="C52" s="3335"/>
      <c r="D52" s="3335"/>
      <c r="E52" s="3335"/>
      <c r="F52" s="3335"/>
      <c r="G52" s="3335"/>
      <c r="H52" s="3339"/>
      <c r="I52" s="3340"/>
      <c r="J52" s="3340"/>
      <c r="K52" s="3340"/>
      <c r="L52" s="3312"/>
      <c r="M52" s="3312"/>
      <c r="N52" s="3312"/>
      <c r="O52" s="3312"/>
      <c r="P52" s="3312"/>
      <c r="Q52" s="3312"/>
      <c r="R52" s="3312"/>
      <c r="S52" s="3312"/>
      <c r="T52" s="3312"/>
      <c r="U52" s="3312"/>
      <c r="V52" s="3312"/>
      <c r="W52" s="3312"/>
      <c r="X52" s="3312"/>
      <c r="Y52" s="3312"/>
      <c r="Z52" s="3312"/>
      <c r="AA52" s="3312"/>
      <c r="AB52" s="3312"/>
      <c r="AC52" s="3312"/>
      <c r="AD52" s="3312"/>
      <c r="AE52" s="3312"/>
      <c r="AF52" s="3312"/>
      <c r="AG52" s="3312"/>
      <c r="AH52" s="3312"/>
      <c r="AI52" s="3312"/>
      <c r="AJ52" s="3312"/>
      <c r="AK52" s="3312"/>
      <c r="AL52" s="3312"/>
      <c r="AM52" s="3312"/>
      <c r="AN52" s="3349"/>
    </row>
    <row r="53" spans="1:40" ht="12.65" customHeight="1">
      <c r="A53" s="3335"/>
      <c r="B53" s="3335"/>
      <c r="C53" s="3335"/>
      <c r="D53" s="3335"/>
      <c r="E53" s="3335"/>
      <c r="F53" s="3335"/>
      <c r="G53" s="3335"/>
      <c r="H53" s="3341"/>
      <c r="I53" s="3342"/>
      <c r="J53" s="3342"/>
      <c r="K53" s="3342"/>
      <c r="L53" s="3313"/>
      <c r="M53" s="3313"/>
      <c r="N53" s="3313"/>
      <c r="O53" s="3313"/>
      <c r="P53" s="3313"/>
      <c r="Q53" s="3313"/>
      <c r="R53" s="3313"/>
      <c r="S53" s="3313"/>
      <c r="T53" s="3313"/>
      <c r="U53" s="3313"/>
      <c r="V53" s="3313"/>
      <c r="W53" s="3313"/>
      <c r="X53" s="3313"/>
      <c r="Y53" s="3313"/>
      <c r="Z53" s="3313"/>
      <c r="AA53" s="3313"/>
      <c r="AB53" s="3313"/>
      <c r="AC53" s="3313"/>
      <c r="AD53" s="3313"/>
      <c r="AE53" s="3313"/>
      <c r="AF53" s="3313"/>
      <c r="AG53" s="3313"/>
      <c r="AH53" s="3313"/>
      <c r="AI53" s="3313"/>
      <c r="AJ53" s="3313"/>
      <c r="AK53" s="3313"/>
      <c r="AL53" s="3313"/>
      <c r="AM53" s="3313"/>
      <c r="AN53" s="3350"/>
    </row>
    <row r="54" spans="1:40" ht="12.65" customHeight="1">
      <c r="A54" s="3335" t="s">
        <v>2643</v>
      </c>
      <c r="B54" s="3335"/>
      <c r="C54" s="3335"/>
      <c r="D54" s="3335"/>
      <c r="E54" s="3335"/>
      <c r="F54" s="3335"/>
      <c r="G54" s="3335"/>
      <c r="H54" s="3336"/>
      <c r="I54" s="3336"/>
      <c r="J54" s="3336"/>
      <c r="K54" s="3336"/>
      <c r="L54" s="3336"/>
      <c r="M54" s="3336"/>
      <c r="N54" s="3336"/>
      <c r="O54" s="3336"/>
      <c r="P54" s="3336"/>
      <c r="Q54" s="3336"/>
      <c r="R54" s="3336"/>
      <c r="S54" s="3336"/>
      <c r="T54" s="3336"/>
      <c r="U54" s="3336"/>
      <c r="V54" s="3336"/>
      <c r="W54" s="3336"/>
      <c r="X54" s="3336"/>
      <c r="Y54" s="3336"/>
      <c r="Z54" s="3336"/>
      <c r="AA54" s="3336"/>
      <c r="AB54" s="3336"/>
      <c r="AC54" s="3336"/>
      <c r="AD54" s="3336"/>
      <c r="AE54" s="3336"/>
      <c r="AF54" s="3336"/>
      <c r="AG54" s="3336"/>
      <c r="AH54" s="3336"/>
      <c r="AI54" s="3336"/>
      <c r="AJ54" s="3336"/>
      <c r="AK54" s="3336"/>
      <c r="AL54" s="3336"/>
      <c r="AM54" s="3336"/>
      <c r="AN54" s="3336"/>
    </row>
    <row r="55" spans="1:40" ht="12.65" customHeight="1">
      <c r="A55" s="3335"/>
      <c r="B55" s="3335"/>
      <c r="C55" s="3335"/>
      <c r="D55" s="3335"/>
      <c r="E55" s="3335"/>
      <c r="F55" s="3335"/>
      <c r="G55" s="3335"/>
      <c r="H55" s="3336"/>
      <c r="I55" s="3336"/>
      <c r="J55" s="3336"/>
      <c r="K55" s="3336"/>
      <c r="L55" s="3336"/>
      <c r="M55" s="3336"/>
      <c r="N55" s="3336"/>
      <c r="O55" s="3336"/>
      <c r="P55" s="3336"/>
      <c r="Q55" s="3336"/>
      <c r="R55" s="3336"/>
      <c r="S55" s="3336"/>
      <c r="T55" s="3336"/>
      <c r="U55" s="3336"/>
      <c r="V55" s="3336"/>
      <c r="W55" s="3336"/>
      <c r="X55" s="3336"/>
      <c r="Y55" s="3336"/>
      <c r="Z55" s="3336"/>
      <c r="AA55" s="3336"/>
      <c r="AB55" s="3336"/>
      <c r="AC55" s="3336"/>
      <c r="AD55" s="3336"/>
      <c r="AE55" s="3336"/>
      <c r="AF55" s="3336"/>
      <c r="AG55" s="3336"/>
      <c r="AH55" s="3336"/>
      <c r="AI55" s="3336"/>
      <c r="AJ55" s="3336"/>
      <c r="AK55" s="3336"/>
      <c r="AL55" s="3336"/>
      <c r="AM55" s="3336"/>
      <c r="AN55" s="3336"/>
    </row>
    <row r="56" spans="1:40" ht="12.65" customHeight="1">
      <c r="A56" s="3335"/>
      <c r="B56" s="3335"/>
      <c r="C56" s="3335"/>
      <c r="D56" s="3335"/>
      <c r="E56" s="3335"/>
      <c r="F56" s="3335"/>
      <c r="G56" s="3335"/>
      <c r="H56" s="3336"/>
      <c r="I56" s="3336"/>
      <c r="J56" s="3336"/>
      <c r="K56" s="3336"/>
      <c r="L56" s="3336"/>
      <c r="M56" s="3336"/>
      <c r="N56" s="3336"/>
      <c r="O56" s="3336"/>
      <c r="P56" s="3336"/>
      <c r="Q56" s="3336"/>
      <c r="R56" s="3336"/>
      <c r="S56" s="3336"/>
      <c r="T56" s="3336"/>
      <c r="U56" s="3336"/>
      <c r="V56" s="3336"/>
      <c r="W56" s="3336"/>
      <c r="X56" s="3336"/>
      <c r="Y56" s="3336"/>
      <c r="Z56" s="3336"/>
      <c r="AA56" s="3336"/>
      <c r="AB56" s="3336"/>
      <c r="AC56" s="3336"/>
      <c r="AD56" s="3336"/>
      <c r="AE56" s="3336"/>
      <c r="AF56" s="3336"/>
      <c r="AG56" s="3336"/>
      <c r="AH56" s="3336"/>
      <c r="AI56" s="3336"/>
      <c r="AJ56" s="3336"/>
      <c r="AK56" s="3336"/>
      <c r="AL56" s="3336"/>
      <c r="AM56" s="3336"/>
      <c r="AN56" s="3336"/>
    </row>
    <row r="57" spans="1:40" ht="12.65" customHeight="1">
      <c r="A57" s="3335"/>
      <c r="B57" s="3335"/>
      <c r="C57" s="3335"/>
      <c r="D57" s="3335"/>
      <c r="E57" s="3335"/>
      <c r="F57" s="3335"/>
      <c r="G57" s="3335"/>
      <c r="H57" s="3336"/>
      <c r="I57" s="3336"/>
      <c r="J57" s="3336"/>
      <c r="K57" s="3336"/>
      <c r="L57" s="3336"/>
      <c r="M57" s="3336"/>
      <c r="N57" s="3336"/>
      <c r="O57" s="3336"/>
      <c r="P57" s="3336"/>
      <c r="Q57" s="3336"/>
      <c r="R57" s="3336"/>
      <c r="S57" s="3336"/>
      <c r="T57" s="3336"/>
      <c r="U57" s="3336"/>
      <c r="V57" s="3336"/>
      <c r="W57" s="3336"/>
      <c r="X57" s="3336"/>
      <c r="Y57" s="3336"/>
      <c r="Z57" s="3336"/>
      <c r="AA57" s="3336"/>
      <c r="AB57" s="3336"/>
      <c r="AC57" s="3336"/>
      <c r="AD57" s="3336"/>
      <c r="AE57" s="3336"/>
      <c r="AF57" s="3336"/>
      <c r="AG57" s="3336"/>
      <c r="AH57" s="3336"/>
      <c r="AI57" s="3336"/>
      <c r="AJ57" s="3336"/>
      <c r="AK57" s="3336"/>
      <c r="AL57" s="3336"/>
      <c r="AM57" s="3336"/>
      <c r="AN57" s="3336"/>
    </row>
    <row r="58" spans="1:40" ht="12.65" customHeight="1">
      <c r="A58" s="3335"/>
      <c r="B58" s="3335"/>
      <c r="C58" s="3335"/>
      <c r="D58" s="3335"/>
      <c r="E58" s="3335"/>
      <c r="F58" s="3335"/>
      <c r="G58" s="3335"/>
      <c r="H58" s="3336"/>
      <c r="I58" s="3336"/>
      <c r="J58" s="3336"/>
      <c r="K58" s="3336"/>
      <c r="L58" s="3336"/>
      <c r="M58" s="3336"/>
      <c r="N58" s="3336"/>
      <c r="O58" s="3336"/>
      <c r="P58" s="3336"/>
      <c r="Q58" s="3336"/>
      <c r="R58" s="3336"/>
      <c r="S58" s="3336"/>
      <c r="T58" s="3336"/>
      <c r="U58" s="3336"/>
      <c r="V58" s="3336"/>
      <c r="W58" s="3336"/>
      <c r="X58" s="3336"/>
      <c r="Y58" s="3336"/>
      <c r="Z58" s="3336"/>
      <c r="AA58" s="3336"/>
      <c r="AB58" s="3336"/>
      <c r="AC58" s="3336"/>
      <c r="AD58" s="3336"/>
      <c r="AE58" s="3336"/>
      <c r="AF58" s="3336"/>
      <c r="AG58" s="3336"/>
      <c r="AH58" s="3336"/>
      <c r="AI58" s="3336"/>
      <c r="AJ58" s="3336"/>
      <c r="AK58" s="3336"/>
      <c r="AL58" s="3336"/>
      <c r="AM58" s="3336"/>
      <c r="AN58" s="3336"/>
    </row>
    <row r="59" spans="1:40" ht="12.65" customHeight="1">
      <c r="A59" s="3335" t="s">
        <v>2644</v>
      </c>
      <c r="B59" s="3335"/>
      <c r="C59" s="3335"/>
      <c r="D59" s="3335"/>
      <c r="E59" s="3335"/>
      <c r="F59" s="3335"/>
      <c r="G59" s="3335"/>
      <c r="H59" s="3336"/>
      <c r="I59" s="3336"/>
      <c r="J59" s="3336"/>
      <c r="K59" s="3336"/>
      <c r="L59" s="3336"/>
      <c r="M59" s="3336"/>
      <c r="N59" s="3336"/>
      <c r="O59" s="3336"/>
      <c r="P59" s="3336"/>
      <c r="Q59" s="3336"/>
      <c r="R59" s="3336"/>
      <c r="S59" s="3336"/>
      <c r="T59" s="3336"/>
      <c r="U59" s="3336"/>
      <c r="V59" s="3336"/>
      <c r="W59" s="3336"/>
      <c r="X59" s="3336"/>
      <c r="Y59" s="3336"/>
      <c r="Z59" s="3336"/>
      <c r="AA59" s="3336"/>
      <c r="AB59" s="3336"/>
      <c r="AC59" s="3336"/>
      <c r="AD59" s="3336"/>
      <c r="AE59" s="3336"/>
      <c r="AF59" s="3336"/>
      <c r="AG59" s="3336"/>
      <c r="AH59" s="3336"/>
      <c r="AI59" s="3336"/>
      <c r="AJ59" s="3336"/>
      <c r="AK59" s="3336"/>
      <c r="AL59" s="3336"/>
      <c r="AM59" s="3336"/>
      <c r="AN59" s="3336"/>
    </row>
    <row r="60" spans="1:40" ht="12.65" customHeight="1">
      <c r="A60" s="3335"/>
      <c r="B60" s="3335"/>
      <c r="C60" s="3335"/>
      <c r="D60" s="3335"/>
      <c r="E60" s="3335"/>
      <c r="F60" s="3335"/>
      <c r="G60" s="3335"/>
      <c r="H60" s="3336"/>
      <c r="I60" s="3336"/>
      <c r="J60" s="3336"/>
      <c r="K60" s="3336"/>
      <c r="L60" s="3336"/>
      <c r="M60" s="3336"/>
      <c r="N60" s="3336"/>
      <c r="O60" s="3336"/>
      <c r="P60" s="3336"/>
      <c r="Q60" s="3336"/>
      <c r="R60" s="3336"/>
      <c r="S60" s="3336"/>
      <c r="T60" s="3336"/>
      <c r="U60" s="3336"/>
      <c r="V60" s="3336"/>
      <c r="W60" s="3336"/>
      <c r="X60" s="3336"/>
      <c r="Y60" s="3336"/>
      <c r="Z60" s="3336"/>
      <c r="AA60" s="3336"/>
      <c r="AB60" s="3336"/>
      <c r="AC60" s="3336"/>
      <c r="AD60" s="3336"/>
      <c r="AE60" s="3336"/>
      <c r="AF60" s="3336"/>
      <c r="AG60" s="3336"/>
      <c r="AH60" s="3336"/>
      <c r="AI60" s="3336"/>
      <c r="AJ60" s="3336"/>
      <c r="AK60" s="3336"/>
      <c r="AL60" s="3336"/>
      <c r="AM60" s="3336"/>
      <c r="AN60" s="3336"/>
    </row>
    <row r="61" spans="1:40" ht="12.65" customHeight="1">
      <c r="A61" s="3335"/>
      <c r="B61" s="3335"/>
      <c r="C61" s="3335"/>
      <c r="D61" s="3335"/>
      <c r="E61" s="3335"/>
      <c r="F61" s="3335"/>
      <c r="G61" s="3335"/>
      <c r="H61" s="3336"/>
      <c r="I61" s="3336"/>
      <c r="J61" s="3336"/>
      <c r="K61" s="3336"/>
      <c r="L61" s="3336"/>
      <c r="M61" s="3336"/>
      <c r="N61" s="3336"/>
      <c r="O61" s="3336"/>
      <c r="P61" s="3336"/>
      <c r="Q61" s="3336"/>
      <c r="R61" s="3336"/>
      <c r="S61" s="3336"/>
      <c r="T61" s="3336"/>
      <c r="U61" s="3336"/>
      <c r="V61" s="3336"/>
      <c r="W61" s="3336"/>
      <c r="X61" s="3336"/>
      <c r="Y61" s="3336"/>
      <c r="Z61" s="3336"/>
      <c r="AA61" s="3336"/>
      <c r="AB61" s="3336"/>
      <c r="AC61" s="3336"/>
      <c r="AD61" s="3336"/>
      <c r="AE61" s="3336"/>
      <c r="AF61" s="3336"/>
      <c r="AG61" s="3336"/>
      <c r="AH61" s="3336"/>
      <c r="AI61" s="3336"/>
      <c r="AJ61" s="3336"/>
      <c r="AK61" s="3336"/>
      <c r="AL61" s="3336"/>
      <c r="AM61" s="3336"/>
      <c r="AN61" s="3336"/>
    </row>
    <row r="62" spans="1:40" ht="12.65" customHeight="1">
      <c r="A62" s="3335"/>
      <c r="B62" s="3335"/>
      <c r="C62" s="3335"/>
      <c r="D62" s="3335"/>
      <c r="E62" s="3335"/>
      <c r="F62" s="3335"/>
      <c r="G62" s="3335"/>
      <c r="H62" s="3336"/>
      <c r="I62" s="3336"/>
      <c r="J62" s="3336"/>
      <c r="K62" s="3336"/>
      <c r="L62" s="3336"/>
      <c r="M62" s="3336"/>
      <c r="N62" s="3336"/>
      <c r="O62" s="3336"/>
      <c r="P62" s="3336"/>
      <c r="Q62" s="3336"/>
      <c r="R62" s="3336"/>
      <c r="S62" s="3336"/>
      <c r="T62" s="3336"/>
      <c r="U62" s="3336"/>
      <c r="V62" s="3336"/>
      <c r="W62" s="3336"/>
      <c r="X62" s="3336"/>
      <c r="Y62" s="3336"/>
      <c r="Z62" s="3336"/>
      <c r="AA62" s="3336"/>
      <c r="AB62" s="3336"/>
      <c r="AC62" s="3336"/>
      <c r="AD62" s="3336"/>
      <c r="AE62" s="3336"/>
      <c r="AF62" s="3336"/>
      <c r="AG62" s="3336"/>
      <c r="AH62" s="3336"/>
      <c r="AI62" s="3336"/>
      <c r="AJ62" s="3336"/>
      <c r="AK62" s="3336"/>
      <c r="AL62" s="3336"/>
      <c r="AM62" s="3336"/>
      <c r="AN62" s="3336"/>
    </row>
    <row r="63" spans="1:40" ht="12.65" customHeight="1">
      <c r="A63" s="3335"/>
      <c r="B63" s="3335"/>
      <c r="C63" s="3335"/>
      <c r="D63" s="3335"/>
      <c r="E63" s="3335"/>
      <c r="F63" s="3335"/>
      <c r="G63" s="3335"/>
      <c r="H63" s="3336"/>
      <c r="I63" s="3336"/>
      <c r="J63" s="3336"/>
      <c r="K63" s="3336"/>
      <c r="L63" s="3336"/>
      <c r="M63" s="3336"/>
      <c r="N63" s="3336"/>
      <c r="O63" s="3336"/>
      <c r="P63" s="3336"/>
      <c r="Q63" s="3336"/>
      <c r="R63" s="3336"/>
      <c r="S63" s="3336"/>
      <c r="T63" s="3336"/>
      <c r="U63" s="3336"/>
      <c r="V63" s="3336"/>
      <c r="W63" s="3336"/>
      <c r="X63" s="3336"/>
      <c r="Y63" s="3336"/>
      <c r="Z63" s="3336"/>
      <c r="AA63" s="3336"/>
      <c r="AB63" s="3336"/>
      <c r="AC63" s="3336"/>
      <c r="AD63" s="3336"/>
      <c r="AE63" s="3336"/>
      <c r="AF63" s="3336"/>
      <c r="AG63" s="3336"/>
      <c r="AH63" s="3336"/>
      <c r="AI63" s="3336"/>
      <c r="AJ63" s="3336"/>
      <c r="AK63" s="3336"/>
      <c r="AL63" s="3336"/>
      <c r="AM63" s="3336"/>
      <c r="AN63" s="3336"/>
    </row>
    <row r="64" spans="1:40" ht="12.65" customHeight="1">
      <c r="A64" s="3335"/>
      <c r="B64" s="3335"/>
      <c r="C64" s="3335"/>
      <c r="D64" s="3335"/>
      <c r="E64" s="3335"/>
      <c r="F64" s="3335"/>
      <c r="G64" s="3335"/>
      <c r="H64" s="3336"/>
      <c r="I64" s="3336"/>
      <c r="J64" s="3336"/>
      <c r="K64" s="3336"/>
      <c r="L64" s="3336"/>
      <c r="M64" s="3336"/>
      <c r="N64" s="3336"/>
      <c r="O64" s="3336"/>
      <c r="P64" s="3336"/>
      <c r="Q64" s="3336"/>
      <c r="R64" s="3336"/>
      <c r="S64" s="3336"/>
      <c r="T64" s="3336"/>
      <c r="U64" s="3336"/>
      <c r="V64" s="3336"/>
      <c r="W64" s="3336"/>
      <c r="X64" s="3336"/>
      <c r="Y64" s="3336"/>
      <c r="Z64" s="3336"/>
      <c r="AA64" s="3336"/>
      <c r="AB64" s="3336"/>
      <c r="AC64" s="3336"/>
      <c r="AD64" s="3336"/>
      <c r="AE64" s="3336"/>
      <c r="AF64" s="3336"/>
      <c r="AG64" s="3336"/>
      <c r="AH64" s="3336"/>
      <c r="AI64" s="3336"/>
      <c r="AJ64" s="3336"/>
      <c r="AK64" s="3336"/>
      <c r="AL64" s="3336"/>
      <c r="AM64" s="3336"/>
      <c r="AN64" s="3336"/>
    </row>
    <row r="65" ht="12.65" customHeight="1"/>
    <row r="66" ht="12.65" customHeight="1"/>
    <row r="67" ht="12.65" customHeight="1"/>
    <row r="68" ht="12.65" customHeight="1"/>
    <row r="69" ht="12.65" customHeight="1"/>
    <row r="70" ht="12.65" customHeight="1"/>
    <row r="71" ht="12.65" customHeight="1"/>
    <row r="72" ht="12.65" customHeight="1"/>
    <row r="73" ht="12.65" customHeight="1"/>
    <row r="74" ht="12.65" customHeight="1"/>
    <row r="75" ht="12.65" customHeight="1"/>
    <row r="76" ht="12.65" customHeight="1"/>
    <row r="77" ht="12.65" customHeight="1"/>
    <row r="78" ht="12.65" customHeight="1"/>
    <row r="79" ht="12.65" customHeight="1"/>
    <row r="8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sheetData>
  <mergeCells count="43">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 ref="AA45:AC47"/>
    <mergeCell ref="A20:AN24"/>
    <mergeCell ref="A28:AN32"/>
    <mergeCell ref="A35:AN36"/>
    <mergeCell ref="A39:G41"/>
    <mergeCell ref="H39:Y41"/>
    <mergeCell ref="Z39:AN41"/>
    <mergeCell ref="L45:N47"/>
    <mergeCell ref="O45:Q47"/>
    <mergeCell ref="R45:T47"/>
    <mergeCell ref="U45:W47"/>
    <mergeCell ref="X45:Z47"/>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s>
  <phoneticPr fontId="67"/>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9"/>
  <sheetViews>
    <sheetView workbookViewId="0"/>
  </sheetViews>
  <sheetFormatPr defaultColWidth="2.08984375" defaultRowHeight="12.65" customHeight="1"/>
  <cols>
    <col min="1" max="2" width="2.08984375" style="229" customWidth="1"/>
    <col min="3" max="16384" width="2.08984375" style="221"/>
  </cols>
  <sheetData>
    <row r="1" spans="1:61" ht="12.65" customHeight="1">
      <c r="A1" s="220"/>
      <c r="B1" s="220"/>
      <c r="C1" s="220"/>
      <c r="D1" s="220"/>
      <c r="E1" s="220"/>
      <c r="F1" s="220"/>
      <c r="G1" s="220"/>
      <c r="H1" s="220"/>
      <c r="I1" s="220"/>
      <c r="J1" s="220"/>
      <c r="K1" s="220"/>
      <c r="L1" s="220"/>
      <c r="M1" s="220"/>
      <c r="N1" s="220"/>
      <c r="O1" s="220"/>
      <c r="P1" s="220"/>
      <c r="Q1" s="220"/>
      <c r="R1" s="220"/>
      <c r="S1" s="220"/>
      <c r="T1" s="220"/>
      <c r="U1" s="220"/>
      <c r="V1" s="220"/>
      <c r="W1" s="1746" t="s">
        <v>2331</v>
      </c>
      <c r="X1" s="1746"/>
      <c r="Y1" s="1746"/>
      <c r="Z1" s="2068"/>
      <c r="AA1" s="2068"/>
      <c r="AB1" s="2068"/>
      <c r="AC1" s="1746" t="s">
        <v>85</v>
      </c>
      <c r="AD1" s="1746"/>
      <c r="AE1" s="2068"/>
      <c r="AF1" s="2068"/>
      <c r="AG1" s="2068"/>
      <c r="AH1" s="1746" t="s">
        <v>84</v>
      </c>
      <c r="AI1" s="1746"/>
      <c r="AJ1" s="2068"/>
      <c r="AK1" s="2068"/>
      <c r="AL1" s="2068"/>
      <c r="AM1" s="1746" t="s">
        <v>83</v>
      </c>
      <c r="AN1" s="1746"/>
    </row>
    <row r="2" spans="1:61" ht="12.65" customHeight="1">
      <c r="A2" s="220"/>
      <c r="B2" s="220"/>
      <c r="C2" s="220"/>
      <c r="D2" s="220"/>
      <c r="E2" s="220"/>
      <c r="F2" s="220"/>
      <c r="G2" s="220"/>
      <c r="H2" s="220"/>
      <c r="I2" s="220"/>
      <c r="J2" s="220"/>
      <c r="K2" s="220"/>
      <c r="L2" s="220"/>
      <c r="M2" s="220"/>
      <c r="N2" s="220"/>
      <c r="O2" s="220"/>
      <c r="P2" s="220"/>
      <c r="Q2" s="220"/>
      <c r="R2" s="220"/>
      <c r="S2" s="220"/>
      <c r="T2" s="220"/>
      <c r="U2" s="220"/>
      <c r="V2" s="220"/>
      <c r="W2" s="1746"/>
      <c r="X2" s="1746"/>
      <c r="Y2" s="1746"/>
      <c r="Z2" s="2068"/>
      <c r="AA2" s="2068"/>
      <c r="AB2" s="2068"/>
      <c r="AC2" s="1746"/>
      <c r="AD2" s="1746"/>
      <c r="AE2" s="2068"/>
      <c r="AF2" s="2068"/>
      <c r="AG2" s="2068"/>
      <c r="AH2" s="1746"/>
      <c r="AI2" s="1746"/>
      <c r="AJ2" s="2068"/>
      <c r="AK2" s="2068"/>
      <c r="AL2" s="2068"/>
      <c r="AM2" s="1746"/>
      <c r="AN2" s="1746"/>
    </row>
    <row r="3" spans="1:61" ht="12.65" customHeight="1">
      <c r="A3" s="220"/>
      <c r="B3" s="220"/>
      <c r="C3" s="220"/>
      <c r="D3" s="220"/>
      <c r="E3" s="220"/>
      <c r="F3" s="220"/>
      <c r="G3" s="220"/>
      <c r="H3" s="220"/>
      <c r="I3" s="220"/>
      <c r="J3" s="220"/>
      <c r="K3" s="220"/>
      <c r="L3" s="220"/>
      <c r="M3" s="220"/>
      <c r="N3" s="220"/>
      <c r="O3" s="220"/>
      <c r="P3" s="220"/>
      <c r="Q3" s="220"/>
      <c r="R3" s="220"/>
      <c r="S3" s="220"/>
      <c r="T3" s="220"/>
      <c r="U3" s="220"/>
      <c r="V3" s="220"/>
      <c r="W3" s="1746"/>
      <c r="X3" s="1746"/>
      <c r="Y3" s="1746"/>
      <c r="Z3" s="2068"/>
      <c r="AA3" s="2068"/>
      <c r="AB3" s="2068"/>
      <c r="AC3" s="1746"/>
      <c r="AD3" s="1746"/>
      <c r="AE3" s="2068"/>
      <c r="AF3" s="2068"/>
      <c r="AG3" s="2068"/>
      <c r="AH3" s="1746"/>
      <c r="AI3" s="1746"/>
      <c r="AJ3" s="2068"/>
      <c r="AK3" s="2068"/>
      <c r="AL3" s="2068"/>
      <c r="AM3" s="1746"/>
      <c r="AN3" s="1746"/>
    </row>
    <row r="4" spans="1:61" ht="12.65" customHeight="1">
      <c r="A4" s="2790"/>
      <c r="B4" s="2790"/>
      <c r="C4" s="2790"/>
      <c r="D4" s="2790"/>
      <c r="E4" s="2790"/>
      <c r="F4" s="2790"/>
      <c r="G4" s="2790"/>
      <c r="H4" s="2790"/>
      <c r="I4" s="2790"/>
      <c r="J4" s="2790"/>
      <c r="K4" s="2790"/>
      <c r="L4" s="2790"/>
      <c r="M4" s="2790"/>
      <c r="N4" s="2790"/>
      <c r="O4" s="2790"/>
      <c r="P4" s="2790"/>
      <c r="Q4" s="2790"/>
      <c r="R4" s="2790"/>
      <c r="S4" s="2790"/>
      <c r="T4" s="2790"/>
      <c r="U4" s="2790"/>
      <c r="V4" s="2790"/>
      <c r="W4" s="2790"/>
      <c r="X4" s="2790"/>
      <c r="Y4" s="2790"/>
      <c r="Z4" s="2790"/>
      <c r="AA4" s="2790"/>
      <c r="AB4" s="2790"/>
      <c r="AC4" s="2790"/>
      <c r="AD4" s="2790"/>
      <c r="AE4" s="2790"/>
      <c r="AF4" s="2790"/>
      <c r="AG4" s="2790"/>
      <c r="AH4" s="2790"/>
      <c r="AI4" s="2790"/>
      <c r="AJ4" s="2790"/>
      <c r="AK4" s="2790"/>
      <c r="AL4" s="2790"/>
      <c r="AM4" s="2790"/>
      <c r="AN4" s="2790"/>
      <c r="AR4" s="59"/>
      <c r="AS4" s="59"/>
      <c r="AT4" s="59"/>
      <c r="AU4" s="59"/>
      <c r="AV4" s="59"/>
      <c r="AW4" s="59"/>
      <c r="AX4" s="59"/>
      <c r="AY4" s="59"/>
      <c r="AZ4" s="59"/>
      <c r="BA4" s="59"/>
      <c r="BB4" s="59"/>
      <c r="BC4" s="59"/>
      <c r="BD4" s="59"/>
      <c r="BE4" s="59"/>
      <c r="BF4" s="59"/>
      <c r="BG4" s="59"/>
      <c r="BH4" s="59"/>
      <c r="BI4" s="59"/>
    </row>
    <row r="5" spans="1:61" ht="12.65" customHeight="1">
      <c r="A5" s="3374" t="s">
        <v>389</v>
      </c>
      <c r="B5" s="3374"/>
      <c r="C5" s="3374"/>
      <c r="D5" s="3374"/>
      <c r="E5" s="3374"/>
      <c r="F5" s="3374"/>
      <c r="G5" s="3374"/>
      <c r="H5" s="3374"/>
      <c r="I5" s="3374"/>
      <c r="J5" s="3374"/>
      <c r="K5" s="3374"/>
      <c r="L5" s="3374"/>
      <c r="M5" s="3374"/>
      <c r="N5" s="3374"/>
      <c r="O5" s="3374"/>
      <c r="P5" s="3374"/>
      <c r="Q5" s="3374"/>
      <c r="R5" s="3374"/>
      <c r="S5" s="3374"/>
      <c r="T5" s="3374"/>
      <c r="U5" s="3374"/>
      <c r="V5" s="3374"/>
      <c r="W5" s="3374"/>
      <c r="X5" s="3374"/>
      <c r="Y5" s="3374"/>
      <c r="Z5" s="3374"/>
      <c r="AA5" s="3374"/>
      <c r="AB5" s="3374"/>
      <c r="AC5" s="3374"/>
      <c r="AD5" s="3374"/>
      <c r="AE5" s="3374"/>
      <c r="AF5" s="3374"/>
      <c r="AG5" s="3374"/>
      <c r="AH5" s="3374"/>
      <c r="AI5" s="3374"/>
      <c r="AJ5" s="3374"/>
      <c r="AK5" s="3374"/>
      <c r="AL5" s="3374"/>
      <c r="AM5" s="3374"/>
      <c r="AN5" s="3374"/>
      <c r="AR5" s="59"/>
      <c r="AS5" s="59"/>
      <c r="AT5" s="59"/>
      <c r="AU5" s="59"/>
      <c r="AV5" s="59"/>
      <c r="AW5" s="59"/>
      <c r="AX5" s="59"/>
      <c r="AY5" s="59"/>
      <c r="AZ5" s="59"/>
      <c r="BA5" s="59"/>
      <c r="BB5" s="59"/>
      <c r="BC5" s="59"/>
      <c r="BD5" s="59"/>
      <c r="BE5" s="59"/>
      <c r="BF5" s="59"/>
      <c r="BG5" s="59"/>
      <c r="BH5" s="59"/>
      <c r="BI5" s="59"/>
    </row>
    <row r="6" spans="1:61" ht="12.65" customHeight="1">
      <c r="A6" s="3374"/>
      <c r="B6" s="3374"/>
      <c r="C6" s="3374"/>
      <c r="D6" s="3374"/>
      <c r="E6" s="3374"/>
      <c r="F6" s="3374"/>
      <c r="G6" s="3374"/>
      <c r="H6" s="3374"/>
      <c r="I6" s="3374"/>
      <c r="J6" s="3374"/>
      <c r="K6" s="3374"/>
      <c r="L6" s="3374"/>
      <c r="M6" s="3374"/>
      <c r="N6" s="3374"/>
      <c r="O6" s="3374"/>
      <c r="P6" s="3374"/>
      <c r="Q6" s="3374"/>
      <c r="R6" s="3374"/>
      <c r="S6" s="3374"/>
      <c r="T6" s="3374"/>
      <c r="U6" s="3374"/>
      <c r="V6" s="3374"/>
      <c r="W6" s="3374"/>
      <c r="X6" s="3374"/>
      <c r="Y6" s="3374"/>
      <c r="Z6" s="3374"/>
      <c r="AA6" s="3374"/>
      <c r="AB6" s="3374"/>
      <c r="AC6" s="3374"/>
      <c r="AD6" s="3374"/>
      <c r="AE6" s="3374"/>
      <c r="AF6" s="3374"/>
      <c r="AG6" s="3374"/>
      <c r="AH6" s="3374"/>
      <c r="AI6" s="3374"/>
      <c r="AJ6" s="3374"/>
      <c r="AK6" s="3374"/>
      <c r="AL6" s="3374"/>
      <c r="AM6" s="3374"/>
      <c r="AN6" s="3374"/>
      <c r="AR6" s="59"/>
      <c r="AS6" s="59"/>
      <c r="AT6" s="59"/>
      <c r="AU6" s="59"/>
      <c r="AV6" s="59"/>
      <c r="AW6" s="59"/>
      <c r="AX6" s="59"/>
      <c r="AY6" s="59"/>
      <c r="AZ6" s="59"/>
      <c r="BA6" s="59"/>
      <c r="BB6" s="59"/>
      <c r="BC6" s="59"/>
      <c r="BD6" s="59"/>
      <c r="BE6" s="59"/>
      <c r="BF6" s="59"/>
      <c r="BG6" s="59"/>
      <c r="BH6" s="59"/>
      <c r="BI6" s="59"/>
    </row>
    <row r="7" spans="1:61" ht="12.65" customHeight="1">
      <c r="A7" s="3374"/>
      <c r="B7" s="3374"/>
      <c r="C7" s="3374"/>
      <c r="D7" s="3374"/>
      <c r="E7" s="3374"/>
      <c r="F7" s="3374"/>
      <c r="G7" s="3374"/>
      <c r="H7" s="3374"/>
      <c r="I7" s="3374"/>
      <c r="J7" s="3374"/>
      <c r="K7" s="3374"/>
      <c r="L7" s="3374"/>
      <c r="M7" s="3374"/>
      <c r="N7" s="3374"/>
      <c r="O7" s="3374"/>
      <c r="P7" s="3374"/>
      <c r="Q7" s="3374"/>
      <c r="R7" s="3374"/>
      <c r="S7" s="3374"/>
      <c r="T7" s="3374"/>
      <c r="U7" s="3374"/>
      <c r="V7" s="3374"/>
      <c r="W7" s="3374"/>
      <c r="X7" s="3374"/>
      <c r="Y7" s="3374"/>
      <c r="Z7" s="3374"/>
      <c r="AA7" s="3374"/>
      <c r="AB7" s="3374"/>
      <c r="AC7" s="3374"/>
      <c r="AD7" s="3374"/>
      <c r="AE7" s="3374"/>
      <c r="AF7" s="3374"/>
      <c r="AG7" s="3374"/>
      <c r="AH7" s="3374"/>
      <c r="AI7" s="3374"/>
      <c r="AJ7" s="3374"/>
      <c r="AK7" s="3374"/>
      <c r="AL7" s="3374"/>
      <c r="AM7" s="3374"/>
      <c r="AN7" s="3374"/>
    </row>
    <row r="8" spans="1:61" ht="12.65" customHeight="1">
      <c r="A8" s="2790"/>
      <c r="B8" s="2790"/>
      <c r="C8" s="2790"/>
      <c r="D8" s="2790"/>
      <c r="E8" s="2790"/>
      <c r="F8" s="2790"/>
      <c r="G8" s="2790"/>
      <c r="H8" s="2790"/>
      <c r="I8" s="2790"/>
      <c r="J8" s="2790"/>
      <c r="K8" s="2790"/>
      <c r="L8" s="2790"/>
      <c r="M8" s="2790"/>
      <c r="N8" s="2790"/>
      <c r="O8" s="2790"/>
      <c r="P8" s="2790"/>
      <c r="Q8" s="2790"/>
      <c r="R8" s="2790"/>
      <c r="S8" s="2790"/>
      <c r="T8" s="2790"/>
      <c r="U8" s="2790"/>
      <c r="V8" s="2790"/>
      <c r="W8" s="2790"/>
      <c r="X8" s="2790"/>
      <c r="Y8" s="2790"/>
      <c r="Z8" s="2790"/>
      <c r="AA8" s="2790"/>
      <c r="AB8" s="2790"/>
      <c r="AC8" s="2790"/>
      <c r="AD8" s="2790"/>
      <c r="AE8" s="2790"/>
      <c r="AF8" s="2790"/>
      <c r="AG8" s="2790"/>
      <c r="AH8" s="2790"/>
      <c r="AI8" s="2790"/>
      <c r="AJ8" s="2790"/>
      <c r="AK8" s="2790"/>
      <c r="AL8" s="2790"/>
      <c r="AM8" s="2790"/>
      <c r="AN8" s="2790"/>
    </row>
    <row r="9" spans="1:61" ht="12.65" customHeight="1">
      <c r="A9" s="3382" t="str">
        <f>CONCATENATE(一括入力シート!B15,一括入力シート!C15,一括入力シート!D15)</f>
        <v/>
      </c>
      <c r="B9" s="3382"/>
      <c r="C9" s="3382"/>
      <c r="D9" s="3382"/>
      <c r="E9" s="3382"/>
      <c r="F9" s="3382"/>
      <c r="G9" s="3382"/>
      <c r="H9" s="3382"/>
      <c r="I9" s="3382"/>
      <c r="J9" s="3382"/>
      <c r="K9" s="3382"/>
      <c r="L9" s="3382"/>
      <c r="M9" s="3382"/>
      <c r="N9" s="3382"/>
      <c r="O9" s="3382"/>
      <c r="P9" s="3381" t="s">
        <v>1812</v>
      </c>
      <c r="Q9" s="3381"/>
      <c r="R9" s="3381"/>
      <c r="S9" s="3381"/>
      <c r="T9" s="3381"/>
      <c r="U9" s="3381"/>
      <c r="V9" s="3381"/>
      <c r="W9" s="3381"/>
      <c r="X9" s="3381"/>
      <c r="Y9" s="3381"/>
      <c r="Z9" s="3381"/>
      <c r="AA9" s="3381"/>
      <c r="AB9" s="3381"/>
      <c r="AC9" s="3381"/>
      <c r="AD9" s="3381"/>
      <c r="AE9" s="3381"/>
      <c r="AF9" s="3381"/>
      <c r="AG9" s="3381"/>
      <c r="AH9" s="3381"/>
      <c r="AI9" s="3381"/>
      <c r="AJ9" s="3381"/>
      <c r="AK9" s="3381"/>
      <c r="AL9" s="3381"/>
      <c r="AM9" s="3381"/>
      <c r="AN9" s="3381"/>
    </row>
    <row r="10" spans="1:61" ht="12.65" customHeight="1">
      <c r="A10" s="3382"/>
      <c r="B10" s="3382"/>
      <c r="C10" s="3382"/>
      <c r="D10" s="3382"/>
      <c r="E10" s="3382"/>
      <c r="F10" s="3382"/>
      <c r="G10" s="3382"/>
      <c r="H10" s="3382"/>
      <c r="I10" s="3382"/>
      <c r="J10" s="3382"/>
      <c r="K10" s="3382"/>
      <c r="L10" s="3382"/>
      <c r="M10" s="3382"/>
      <c r="N10" s="3382"/>
      <c r="O10" s="3382"/>
      <c r="P10" s="3381"/>
      <c r="Q10" s="3381"/>
      <c r="R10" s="3381"/>
      <c r="S10" s="3381"/>
      <c r="T10" s="3381"/>
      <c r="U10" s="3381"/>
      <c r="V10" s="3381"/>
      <c r="W10" s="3381"/>
      <c r="X10" s="3381"/>
      <c r="Y10" s="3381"/>
      <c r="Z10" s="3381"/>
      <c r="AA10" s="3381"/>
      <c r="AB10" s="3381"/>
      <c r="AC10" s="3381"/>
      <c r="AD10" s="3381"/>
      <c r="AE10" s="3381"/>
      <c r="AF10" s="3381"/>
      <c r="AG10" s="3381"/>
      <c r="AH10" s="3381"/>
      <c r="AI10" s="3381"/>
      <c r="AJ10" s="3381"/>
      <c r="AK10" s="3381"/>
      <c r="AL10" s="3381"/>
      <c r="AM10" s="3381"/>
      <c r="AN10" s="3381"/>
    </row>
    <row r="11" spans="1:61" ht="12.65"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5" customHeight="1">
      <c r="A12" s="2790"/>
      <c r="B12" s="2790"/>
      <c r="C12" s="2790"/>
      <c r="D12" s="2790"/>
      <c r="E12" s="2790"/>
      <c r="F12" s="2790"/>
      <c r="G12" s="2790"/>
      <c r="H12" s="2790"/>
      <c r="I12" s="2790"/>
      <c r="J12" s="2790"/>
      <c r="K12" s="2790"/>
      <c r="L12" s="2790"/>
      <c r="M12" s="2790"/>
      <c r="N12" s="2790"/>
      <c r="O12" s="2790"/>
      <c r="P12" s="2790"/>
      <c r="Q12" s="2790"/>
      <c r="R12" s="2790"/>
      <c r="S12" s="2790"/>
      <c r="T12" s="2790" t="s">
        <v>20</v>
      </c>
      <c r="U12" s="2790"/>
      <c r="V12" s="2790"/>
      <c r="W12" s="2790"/>
      <c r="X12" s="2790"/>
      <c r="Y12" s="2790"/>
      <c r="Z12" s="3383">
        <f>一括入力シート!B45</f>
        <v>0</v>
      </c>
      <c r="AA12" s="3383"/>
      <c r="AB12" s="3383"/>
      <c r="AC12" s="3383"/>
      <c r="AD12" s="3383"/>
      <c r="AE12" s="3383"/>
      <c r="AF12" s="3383"/>
      <c r="AG12" s="3383"/>
      <c r="AH12" s="3383"/>
      <c r="AI12" s="3383"/>
      <c r="AJ12" s="3383"/>
      <c r="AK12" s="3383"/>
      <c r="AL12" s="3383"/>
      <c r="AM12" s="3383"/>
      <c r="AN12" s="3383"/>
    </row>
    <row r="13" spans="1:61" ht="12.65" customHeight="1">
      <c r="A13" s="2790"/>
      <c r="B13" s="2790"/>
      <c r="C13" s="2790"/>
      <c r="D13" s="2790"/>
      <c r="E13" s="2790"/>
      <c r="F13" s="2790"/>
      <c r="G13" s="2790"/>
      <c r="H13" s="2790"/>
      <c r="I13" s="2790"/>
      <c r="J13" s="2790"/>
      <c r="K13" s="2790"/>
      <c r="L13" s="2790"/>
      <c r="M13" s="2790"/>
      <c r="N13" s="2790"/>
      <c r="O13" s="2790"/>
      <c r="P13" s="2790"/>
      <c r="Q13" s="2790"/>
      <c r="R13" s="2790"/>
      <c r="S13" s="2790"/>
      <c r="T13" s="3364"/>
      <c r="U13" s="3364"/>
      <c r="V13" s="3364"/>
      <c r="W13" s="3364"/>
      <c r="X13" s="3364"/>
      <c r="Y13" s="3364"/>
      <c r="Z13" s="3357"/>
      <c r="AA13" s="3357"/>
      <c r="AB13" s="3357"/>
      <c r="AC13" s="3357"/>
      <c r="AD13" s="3357"/>
      <c r="AE13" s="3357"/>
      <c r="AF13" s="3357"/>
      <c r="AG13" s="3357"/>
      <c r="AH13" s="3357"/>
      <c r="AI13" s="3357"/>
      <c r="AJ13" s="3357"/>
      <c r="AK13" s="3357"/>
      <c r="AL13" s="3357"/>
      <c r="AM13" s="3357"/>
      <c r="AN13" s="3357"/>
    </row>
    <row r="14" spans="1:61" ht="12.65" customHeight="1">
      <c r="A14" s="2790"/>
      <c r="B14" s="2790"/>
      <c r="C14" s="2790"/>
      <c r="D14" s="2790"/>
      <c r="E14" s="2790"/>
      <c r="F14" s="2790"/>
      <c r="G14" s="2790"/>
      <c r="H14" s="2790"/>
      <c r="I14" s="2790"/>
      <c r="J14" s="2790"/>
      <c r="K14" s="2790"/>
      <c r="L14" s="2790"/>
      <c r="M14" s="2790"/>
      <c r="N14" s="2790"/>
      <c r="O14" s="2790"/>
      <c r="P14" s="2790"/>
      <c r="Q14" s="2790"/>
      <c r="R14" s="2790"/>
      <c r="S14" s="2790"/>
      <c r="T14" s="3361" t="s">
        <v>390</v>
      </c>
      <c r="U14" s="3361"/>
      <c r="V14" s="3361"/>
      <c r="W14" s="3361"/>
      <c r="X14" s="3361"/>
      <c r="Y14" s="3361"/>
      <c r="Z14" s="3356">
        <f>一括入力シート!B54</f>
        <v>0</v>
      </c>
      <c r="AA14" s="3356"/>
      <c r="AB14" s="3356"/>
      <c r="AC14" s="3356"/>
      <c r="AD14" s="3356"/>
      <c r="AE14" s="3356"/>
      <c r="AF14" s="3356"/>
      <c r="AG14" s="3356"/>
      <c r="AH14" s="3356"/>
      <c r="AI14" s="3356"/>
      <c r="AJ14" s="3356"/>
      <c r="AK14" s="3356"/>
      <c r="AL14" s="3356"/>
      <c r="AM14" s="3356"/>
      <c r="AN14" s="3356"/>
    </row>
    <row r="15" spans="1:61" ht="12.65" customHeight="1">
      <c r="A15" s="2790"/>
      <c r="B15" s="2790"/>
      <c r="C15" s="2790"/>
      <c r="D15" s="2790"/>
      <c r="E15" s="2790"/>
      <c r="F15" s="2790"/>
      <c r="G15" s="2790"/>
      <c r="H15" s="2790"/>
      <c r="I15" s="2790"/>
      <c r="J15" s="2790"/>
      <c r="K15" s="2790"/>
      <c r="L15" s="2790"/>
      <c r="M15" s="2790"/>
      <c r="N15" s="2790"/>
      <c r="O15" s="2790"/>
      <c r="P15" s="2790"/>
      <c r="Q15" s="2790"/>
      <c r="R15" s="2790"/>
      <c r="S15" s="2790"/>
      <c r="T15" s="3364"/>
      <c r="U15" s="3364"/>
      <c r="V15" s="3364"/>
      <c r="W15" s="3364"/>
      <c r="X15" s="3364"/>
      <c r="Y15" s="3364"/>
      <c r="Z15" s="3357"/>
      <c r="AA15" s="3357"/>
      <c r="AB15" s="3357"/>
      <c r="AC15" s="3357"/>
      <c r="AD15" s="3357"/>
      <c r="AE15" s="3357"/>
      <c r="AF15" s="3357"/>
      <c r="AG15" s="3357"/>
      <c r="AH15" s="3357"/>
      <c r="AI15" s="3357"/>
      <c r="AJ15" s="3357"/>
      <c r="AK15" s="3357"/>
      <c r="AL15" s="3357"/>
      <c r="AM15" s="3357"/>
      <c r="AN15" s="3357"/>
    </row>
    <row r="16" spans="1:61" ht="12.65" customHeight="1">
      <c r="A16" s="2790"/>
      <c r="B16" s="2790"/>
      <c r="C16" s="2790"/>
      <c r="D16" s="2790"/>
      <c r="E16" s="2790"/>
      <c r="F16" s="2790"/>
      <c r="G16" s="2790"/>
      <c r="H16" s="2790"/>
      <c r="I16" s="2790"/>
      <c r="J16" s="2790"/>
      <c r="K16" s="2790"/>
      <c r="L16" s="2790"/>
      <c r="M16" s="2790"/>
      <c r="N16" s="2790"/>
      <c r="O16" s="2790"/>
      <c r="P16" s="2790"/>
      <c r="Q16" s="2790"/>
      <c r="R16" s="2790"/>
      <c r="S16" s="2790"/>
      <c r="T16" s="3361" t="s">
        <v>2492</v>
      </c>
      <c r="U16" s="3361"/>
      <c r="V16" s="3361"/>
      <c r="W16" s="3361"/>
      <c r="X16" s="3361"/>
      <c r="Y16" s="3361"/>
      <c r="Z16" s="3356" t="str">
        <f>CONCATENATE(一括入力シート!F54," - ",一括入力シート!G54," - ",一括入力シート!H54)</f>
        <v xml:space="preserve"> -  - </v>
      </c>
      <c r="AA16" s="3356"/>
      <c r="AB16" s="3356"/>
      <c r="AC16" s="3356"/>
      <c r="AD16" s="3356"/>
      <c r="AE16" s="3356"/>
      <c r="AF16" s="3356"/>
      <c r="AG16" s="3356"/>
      <c r="AH16" s="3356"/>
      <c r="AI16" s="3356"/>
      <c r="AJ16" s="3356"/>
      <c r="AK16" s="3356"/>
      <c r="AL16" s="3356"/>
      <c r="AM16" s="3356"/>
      <c r="AN16" s="3356"/>
    </row>
    <row r="17" spans="1:41" ht="12.65" customHeight="1">
      <c r="A17" s="2790"/>
      <c r="B17" s="2790"/>
      <c r="C17" s="2790"/>
      <c r="D17" s="2790"/>
      <c r="E17" s="2790"/>
      <c r="F17" s="2790"/>
      <c r="G17" s="2790"/>
      <c r="H17" s="2790"/>
      <c r="I17" s="2790"/>
      <c r="J17" s="2790"/>
      <c r="K17" s="2790"/>
      <c r="L17" s="2790"/>
      <c r="M17" s="2790"/>
      <c r="N17" s="2790"/>
      <c r="O17" s="2790"/>
      <c r="P17" s="2790"/>
      <c r="Q17" s="2790"/>
      <c r="R17" s="2790"/>
      <c r="S17" s="2790"/>
      <c r="T17" s="3364"/>
      <c r="U17" s="3364"/>
      <c r="V17" s="3364"/>
      <c r="W17" s="3364"/>
      <c r="X17" s="3364"/>
      <c r="Y17" s="3364"/>
      <c r="Z17" s="3357"/>
      <c r="AA17" s="3357"/>
      <c r="AB17" s="3357"/>
      <c r="AC17" s="3357"/>
      <c r="AD17" s="3357"/>
      <c r="AE17" s="3357"/>
      <c r="AF17" s="3357"/>
      <c r="AG17" s="3357"/>
      <c r="AH17" s="3357"/>
      <c r="AI17" s="3357"/>
      <c r="AJ17" s="3357"/>
      <c r="AK17" s="3357"/>
      <c r="AL17" s="3357"/>
      <c r="AM17" s="3357"/>
      <c r="AN17" s="3357"/>
      <c r="AO17" s="441" t="s">
        <v>2524</v>
      </c>
    </row>
    <row r="18" spans="1:41" ht="12.65" customHeight="1">
      <c r="A18" s="2790"/>
      <c r="B18" s="2790"/>
      <c r="C18" s="2790"/>
      <c r="D18" s="2790"/>
      <c r="E18" s="2790"/>
      <c r="F18" s="2790"/>
      <c r="G18" s="2790"/>
      <c r="H18" s="2790"/>
      <c r="I18" s="2790"/>
      <c r="J18" s="2790"/>
      <c r="K18" s="2790"/>
      <c r="L18" s="2790"/>
      <c r="M18" s="2790"/>
      <c r="N18" s="2790"/>
      <c r="O18" s="2790"/>
      <c r="P18" s="2790"/>
      <c r="Q18" s="2790"/>
      <c r="R18" s="2790"/>
      <c r="S18" s="2790"/>
      <c r="T18" s="2790"/>
      <c r="U18" s="2790"/>
      <c r="V18" s="2790"/>
      <c r="W18" s="2790"/>
      <c r="X18" s="2790"/>
      <c r="Y18" s="2790"/>
      <c r="Z18" s="2790"/>
      <c r="AA18" s="2790"/>
      <c r="AB18" s="2790"/>
      <c r="AC18" s="2790"/>
      <c r="AD18" s="2790"/>
      <c r="AE18" s="2790"/>
      <c r="AF18" s="2790"/>
      <c r="AG18" s="2790"/>
      <c r="AH18" s="2790"/>
      <c r="AI18" s="2790"/>
      <c r="AJ18" s="2790"/>
      <c r="AK18" s="2790"/>
      <c r="AL18" s="2790"/>
      <c r="AM18" s="2790"/>
      <c r="AN18" s="2790"/>
    </row>
    <row r="19" spans="1:41" ht="12.65" customHeight="1">
      <c r="A19" s="2790"/>
      <c r="B19" s="2790"/>
      <c r="C19" s="2790"/>
      <c r="D19" s="2790"/>
      <c r="E19" s="2790"/>
      <c r="F19" s="2790"/>
      <c r="G19" s="2790"/>
      <c r="H19" s="2790"/>
      <c r="I19" s="3384">
        <f>一括入力シート!B6</f>
        <v>0</v>
      </c>
      <c r="J19" s="3384"/>
      <c r="K19" s="3384"/>
      <c r="L19" s="3384"/>
      <c r="M19" s="3384"/>
      <c r="N19" s="3384"/>
      <c r="O19" s="3384"/>
      <c r="P19" s="3384"/>
      <c r="Q19" s="3384"/>
      <c r="R19" s="3384"/>
      <c r="S19" s="3384"/>
      <c r="T19" s="3384"/>
      <c r="U19" s="3384"/>
      <c r="V19" s="3384"/>
      <c r="W19" s="3384"/>
      <c r="X19" s="3384"/>
      <c r="Y19" s="3384"/>
      <c r="Z19" s="3384"/>
      <c r="AA19" s="3384"/>
      <c r="AB19" s="3384"/>
      <c r="AC19" s="3384"/>
      <c r="AD19" s="3384"/>
      <c r="AE19" s="3384"/>
      <c r="AF19" s="3384"/>
      <c r="AG19" s="3384"/>
      <c r="AH19" s="3384"/>
      <c r="AI19" s="3384"/>
      <c r="AJ19" s="3384"/>
      <c r="AK19" s="3384"/>
      <c r="AL19" s="3384"/>
      <c r="AM19" s="3384"/>
      <c r="AN19" s="3384"/>
    </row>
    <row r="20" spans="1:41" ht="12.65" customHeight="1">
      <c r="A20" s="3371" t="s">
        <v>391</v>
      </c>
      <c r="B20" s="3371"/>
      <c r="C20" s="3367" t="s">
        <v>392</v>
      </c>
      <c r="D20" s="3367"/>
      <c r="E20" s="3367"/>
      <c r="F20" s="3367"/>
      <c r="G20" s="3367"/>
      <c r="H20" s="3367"/>
      <c r="I20" s="3384"/>
      <c r="J20" s="3384"/>
      <c r="K20" s="3384"/>
      <c r="L20" s="3384"/>
      <c r="M20" s="3384"/>
      <c r="N20" s="3384"/>
      <c r="O20" s="3384"/>
      <c r="P20" s="3384"/>
      <c r="Q20" s="3384"/>
      <c r="R20" s="3384"/>
      <c r="S20" s="3384"/>
      <c r="T20" s="3384"/>
      <c r="U20" s="3384"/>
      <c r="V20" s="3384"/>
      <c r="W20" s="3384"/>
      <c r="X20" s="3384"/>
      <c r="Y20" s="3384"/>
      <c r="Z20" s="3384"/>
      <c r="AA20" s="3384"/>
      <c r="AB20" s="3384"/>
      <c r="AC20" s="3384"/>
      <c r="AD20" s="3384"/>
      <c r="AE20" s="3384"/>
      <c r="AF20" s="3384"/>
      <c r="AG20" s="3384"/>
      <c r="AH20" s="3384"/>
      <c r="AI20" s="3384"/>
      <c r="AJ20" s="3384"/>
      <c r="AK20" s="3384"/>
      <c r="AL20" s="3384"/>
      <c r="AM20" s="3384"/>
      <c r="AN20" s="3384"/>
    </row>
    <row r="21" spans="1:41" ht="12.65" customHeight="1">
      <c r="A21" s="3358"/>
      <c r="B21" s="3358"/>
      <c r="C21" s="3358"/>
      <c r="D21" s="3358"/>
      <c r="E21" s="3358"/>
      <c r="F21" s="3358"/>
      <c r="G21" s="3358"/>
      <c r="H21" s="3358"/>
      <c r="I21" s="3385"/>
      <c r="J21" s="3385"/>
      <c r="K21" s="3385"/>
      <c r="L21" s="3385"/>
      <c r="M21" s="3385"/>
      <c r="N21" s="3385"/>
      <c r="O21" s="3385"/>
      <c r="P21" s="3385"/>
      <c r="Q21" s="3385"/>
      <c r="R21" s="3385"/>
      <c r="S21" s="3385"/>
      <c r="T21" s="3385"/>
      <c r="U21" s="3385"/>
      <c r="V21" s="3385"/>
      <c r="W21" s="3385"/>
      <c r="X21" s="3385"/>
      <c r="Y21" s="3385"/>
      <c r="Z21" s="3385"/>
      <c r="AA21" s="3385"/>
      <c r="AB21" s="3385"/>
      <c r="AC21" s="3385"/>
      <c r="AD21" s="3385"/>
      <c r="AE21" s="3385"/>
      <c r="AF21" s="3385"/>
      <c r="AG21" s="3385"/>
      <c r="AH21" s="3385"/>
      <c r="AI21" s="3385"/>
      <c r="AJ21" s="3385"/>
      <c r="AK21" s="3385"/>
      <c r="AL21" s="3385"/>
      <c r="AM21" s="3385"/>
      <c r="AN21" s="3385"/>
    </row>
    <row r="22" spans="1:41" ht="12.65"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5" customHeight="1">
      <c r="A23" s="3358"/>
      <c r="B23" s="3358"/>
      <c r="C23" s="3358"/>
      <c r="D23" s="3358"/>
      <c r="E23" s="3358"/>
      <c r="F23" s="3358"/>
      <c r="G23" s="3358"/>
      <c r="H23" s="3358"/>
      <c r="I23" s="3372" t="str">
        <f>一括入力シート!B8&amp;IF(一括入力シート!B9="","",CHAR(10)&amp;一括入力シート!B9)</f>
        <v/>
      </c>
      <c r="J23" s="3372"/>
      <c r="K23" s="3372"/>
      <c r="L23" s="3372"/>
      <c r="M23" s="3372"/>
      <c r="N23" s="3372"/>
      <c r="O23" s="3372"/>
      <c r="P23" s="3372"/>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row>
    <row r="24" spans="1:41" ht="12.65" customHeight="1">
      <c r="A24" s="3371" t="s">
        <v>393</v>
      </c>
      <c r="B24" s="3371"/>
      <c r="C24" s="3367" t="s">
        <v>1</v>
      </c>
      <c r="D24" s="3367"/>
      <c r="E24" s="3367"/>
      <c r="F24" s="3367"/>
      <c r="G24" s="3367"/>
      <c r="H24" s="3367"/>
      <c r="I24" s="3372"/>
      <c r="J24" s="3372"/>
      <c r="K24" s="3372"/>
      <c r="L24" s="3372"/>
      <c r="M24" s="3372"/>
      <c r="N24" s="3372"/>
      <c r="O24" s="3372"/>
      <c r="P24" s="3372"/>
      <c r="Q24" s="3372"/>
      <c r="R24" s="3372"/>
      <c r="S24" s="3372"/>
      <c r="T24" s="3372"/>
      <c r="U24" s="3372"/>
      <c r="V24" s="3372"/>
      <c r="W24" s="3372"/>
      <c r="X24" s="3372"/>
      <c r="Y24" s="3372"/>
      <c r="Z24" s="3372"/>
      <c r="AA24" s="3372"/>
      <c r="AB24" s="3372"/>
      <c r="AC24" s="3372"/>
      <c r="AD24" s="3372"/>
      <c r="AE24" s="3372"/>
      <c r="AF24" s="3372"/>
      <c r="AG24" s="3372"/>
      <c r="AH24" s="3372"/>
      <c r="AI24" s="3372"/>
      <c r="AJ24" s="3372"/>
      <c r="AK24" s="3372"/>
      <c r="AL24" s="3372"/>
      <c r="AM24" s="3372"/>
      <c r="AN24" s="3372"/>
    </row>
    <row r="25" spans="1:41" ht="12.65" customHeight="1">
      <c r="A25" s="3358"/>
      <c r="B25" s="3358"/>
      <c r="C25" s="3358"/>
      <c r="D25" s="3358"/>
      <c r="E25" s="3358"/>
      <c r="F25" s="3358"/>
      <c r="G25" s="3358"/>
      <c r="H25" s="3358"/>
      <c r="I25" s="3373"/>
      <c r="J25" s="3373"/>
      <c r="K25" s="3373"/>
      <c r="L25" s="3373"/>
      <c r="M25" s="3373"/>
      <c r="N25" s="3373"/>
      <c r="O25" s="3373"/>
      <c r="P25" s="3373"/>
      <c r="Q25" s="3373"/>
      <c r="R25" s="3373"/>
      <c r="S25" s="3373"/>
      <c r="T25" s="3373"/>
      <c r="U25" s="3373"/>
      <c r="V25" s="3373"/>
      <c r="W25" s="3373"/>
      <c r="X25" s="3373"/>
      <c r="Y25" s="3373"/>
      <c r="Z25" s="3373"/>
      <c r="AA25" s="3373"/>
      <c r="AB25" s="3373"/>
      <c r="AC25" s="3373"/>
      <c r="AD25" s="3373"/>
      <c r="AE25" s="3373"/>
      <c r="AF25" s="3373"/>
      <c r="AG25" s="3373"/>
      <c r="AH25" s="3373"/>
      <c r="AI25" s="3373"/>
      <c r="AJ25" s="3373"/>
      <c r="AK25" s="3373"/>
      <c r="AL25" s="3373"/>
      <c r="AM25" s="3373"/>
      <c r="AN25" s="3373"/>
    </row>
    <row r="26" spans="1:41" ht="12.65" customHeight="1">
      <c r="A26" s="3358"/>
      <c r="B26" s="3358"/>
      <c r="C26" s="3358"/>
      <c r="D26" s="3358"/>
      <c r="E26" s="3358"/>
      <c r="F26" s="3358"/>
      <c r="G26" s="3358"/>
      <c r="H26" s="3358"/>
      <c r="I26" s="2731"/>
      <c r="J26" s="2731"/>
      <c r="K26" s="2731"/>
      <c r="L26" s="2731"/>
      <c r="M26" s="2731"/>
      <c r="N26" s="2731"/>
      <c r="O26" s="2731"/>
      <c r="P26" s="2731"/>
      <c r="Q26" s="2731"/>
      <c r="R26" s="2731"/>
      <c r="S26" s="2731"/>
      <c r="T26" s="2731"/>
      <c r="U26" s="2731"/>
      <c r="V26" s="2731"/>
      <c r="W26" s="2731"/>
      <c r="X26" s="2731"/>
      <c r="Y26" s="2731"/>
      <c r="Z26" s="2731"/>
      <c r="AA26" s="2731"/>
      <c r="AB26" s="2731"/>
      <c r="AC26" s="2731"/>
      <c r="AD26" s="2731"/>
      <c r="AE26" s="2731"/>
      <c r="AF26" s="2731"/>
      <c r="AG26" s="2731"/>
      <c r="AH26" s="2731"/>
      <c r="AI26" s="2731"/>
      <c r="AJ26" s="2731"/>
      <c r="AK26" s="2731"/>
      <c r="AL26" s="2731"/>
      <c r="AM26" s="2731"/>
      <c r="AN26" s="2731"/>
    </row>
    <row r="27" spans="1:41" ht="12.65"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5" customHeight="1">
      <c r="A28" s="3371" t="s">
        <v>394</v>
      </c>
      <c r="B28" s="3371"/>
      <c r="C28" s="3367" t="s">
        <v>395</v>
      </c>
      <c r="D28" s="3367"/>
      <c r="E28" s="3367"/>
      <c r="F28" s="3367"/>
      <c r="G28" s="3367"/>
      <c r="H28" s="3367"/>
      <c r="I28" s="222" t="s">
        <v>72</v>
      </c>
      <c r="J28" s="3367" t="s">
        <v>422</v>
      </c>
      <c r="K28" s="3367"/>
      <c r="L28" s="3367"/>
      <c r="M28" s="3367"/>
      <c r="N28" s="3367"/>
      <c r="O28" s="3367"/>
      <c r="P28" s="3367"/>
      <c r="Q28" s="3367"/>
      <c r="R28" s="3367"/>
      <c r="S28" s="3367"/>
      <c r="T28" s="3367"/>
      <c r="U28" s="3367"/>
      <c r="V28" s="3367"/>
      <c r="W28" s="3367"/>
      <c r="X28" s="3367"/>
      <c r="Y28" s="3367"/>
      <c r="Z28" s="2790" t="s">
        <v>423</v>
      </c>
      <c r="AA28" s="2790"/>
      <c r="AB28" s="231" t="s">
        <v>424</v>
      </c>
      <c r="AC28" s="3360"/>
      <c r="AD28" s="3360"/>
      <c r="AE28" s="3360"/>
      <c r="AF28" s="231" t="s">
        <v>425</v>
      </c>
      <c r="AG28" s="3360"/>
      <c r="AH28" s="3360"/>
      <c r="AI28" s="3360"/>
      <c r="AJ28" s="231" t="s">
        <v>426</v>
      </c>
      <c r="AK28" s="3360"/>
      <c r="AL28" s="3360"/>
      <c r="AM28" s="3360"/>
      <c r="AN28" s="3360"/>
    </row>
    <row r="29" spans="1:41" ht="12.65" customHeight="1">
      <c r="A29" s="3358"/>
      <c r="B29" s="3358"/>
      <c r="C29" s="3358"/>
      <c r="D29" s="3358"/>
      <c r="E29" s="3358"/>
      <c r="F29" s="3358"/>
      <c r="G29" s="3358"/>
      <c r="H29" s="3358"/>
      <c r="I29" s="2790"/>
      <c r="J29" s="2790"/>
      <c r="K29" s="2790"/>
      <c r="L29" s="2790"/>
      <c r="M29" s="2790"/>
      <c r="N29" s="2790"/>
      <c r="O29" s="2790"/>
      <c r="P29" s="2790"/>
      <c r="Q29" s="2790"/>
      <c r="R29" s="2790"/>
      <c r="S29" s="2790"/>
      <c r="T29" s="2790"/>
      <c r="U29" s="2790"/>
      <c r="V29" s="2790"/>
      <c r="W29" s="2790"/>
      <c r="X29" s="2790"/>
      <c r="Y29" s="2790"/>
      <c r="Z29" s="2790"/>
      <c r="AA29" s="2790"/>
      <c r="AB29" s="2790"/>
      <c r="AC29" s="2790"/>
      <c r="AD29" s="2790"/>
      <c r="AE29" s="2790"/>
      <c r="AF29" s="2790"/>
      <c r="AG29" s="2790"/>
      <c r="AH29" s="2790"/>
      <c r="AI29" s="2790"/>
      <c r="AJ29" s="2790"/>
      <c r="AK29" s="2790"/>
      <c r="AL29" s="2790"/>
      <c r="AM29" s="2790"/>
      <c r="AN29" s="2790"/>
    </row>
    <row r="30" spans="1:41" ht="12.65" customHeight="1">
      <c r="A30" s="3358"/>
      <c r="B30" s="3358"/>
      <c r="C30" s="3358"/>
      <c r="D30" s="3358"/>
      <c r="E30" s="3358"/>
      <c r="F30" s="3358"/>
      <c r="G30" s="3358"/>
      <c r="H30" s="3358"/>
      <c r="I30" s="222" t="s">
        <v>72</v>
      </c>
      <c r="J30" s="3367" t="s">
        <v>421</v>
      </c>
      <c r="K30" s="3367"/>
      <c r="L30" s="3367"/>
      <c r="M30" s="3367"/>
      <c r="N30" s="3367"/>
      <c r="O30" s="3367"/>
      <c r="P30" s="3367"/>
      <c r="Q30" s="3367"/>
      <c r="R30" s="3367"/>
      <c r="S30" s="3367"/>
      <c r="T30" s="3367"/>
      <c r="U30" s="3367"/>
      <c r="V30" s="3367"/>
      <c r="W30" s="3367"/>
      <c r="X30" s="3367"/>
      <c r="Y30" s="3367"/>
      <c r="Z30" s="2790" t="s">
        <v>423</v>
      </c>
      <c r="AA30" s="2790"/>
      <c r="AB30" s="231" t="s">
        <v>424</v>
      </c>
      <c r="AC30" s="3360"/>
      <c r="AD30" s="3360"/>
      <c r="AE30" s="3360"/>
      <c r="AF30" s="231" t="s">
        <v>425</v>
      </c>
      <c r="AG30" s="3360"/>
      <c r="AH30" s="3360"/>
      <c r="AI30" s="3360"/>
      <c r="AJ30" s="231" t="s">
        <v>426</v>
      </c>
      <c r="AK30" s="3360"/>
      <c r="AL30" s="3360"/>
      <c r="AM30" s="3360"/>
      <c r="AN30" s="3360"/>
    </row>
    <row r="31" spans="1:41" ht="12.65" customHeight="1">
      <c r="A31" s="3358"/>
      <c r="B31" s="3358"/>
      <c r="C31" s="3358"/>
      <c r="D31" s="3358"/>
      <c r="E31" s="3358"/>
      <c r="F31" s="3358"/>
      <c r="G31" s="3358"/>
      <c r="H31" s="3358"/>
      <c r="I31" s="2734"/>
      <c r="J31" s="2734"/>
      <c r="K31" s="2734"/>
      <c r="L31" s="2734"/>
      <c r="M31" s="2734"/>
      <c r="N31" s="2734"/>
      <c r="O31" s="2734"/>
      <c r="P31" s="2734"/>
      <c r="Q31" s="2734"/>
      <c r="R31" s="2734"/>
      <c r="S31" s="2734"/>
      <c r="T31" s="2734"/>
      <c r="U31" s="2734"/>
      <c r="V31" s="2734"/>
      <c r="W31" s="2734"/>
      <c r="X31" s="2734"/>
      <c r="Y31" s="2734"/>
      <c r="Z31" s="2734"/>
      <c r="AA31" s="2734"/>
      <c r="AB31" s="2734"/>
      <c r="AC31" s="2734"/>
      <c r="AD31" s="2734"/>
      <c r="AE31" s="2734"/>
      <c r="AF31" s="2734"/>
      <c r="AG31" s="2734"/>
      <c r="AH31" s="2734"/>
      <c r="AI31" s="2734"/>
      <c r="AJ31" s="2734"/>
      <c r="AK31" s="2734"/>
      <c r="AL31" s="2734"/>
      <c r="AM31" s="2734"/>
      <c r="AN31" s="2734"/>
    </row>
    <row r="32" spans="1:41" ht="12.65" customHeight="1">
      <c r="A32" s="226"/>
      <c r="B32" s="226"/>
      <c r="C32" s="226"/>
      <c r="D32" s="226"/>
      <c r="E32" s="226"/>
      <c r="F32" s="226"/>
      <c r="G32" s="226"/>
      <c r="H32" s="226"/>
      <c r="I32" s="2731"/>
      <c r="J32" s="2731"/>
      <c r="K32" s="2731"/>
      <c r="L32" s="2731"/>
      <c r="M32" s="2731"/>
      <c r="N32" s="2731"/>
      <c r="O32" s="2731"/>
      <c r="P32" s="2731"/>
      <c r="Q32" s="2731"/>
      <c r="R32" s="2731"/>
      <c r="S32" s="2731"/>
      <c r="T32" s="2731"/>
      <c r="U32" s="2731"/>
      <c r="V32" s="2731"/>
      <c r="W32" s="2731"/>
      <c r="X32" s="2731"/>
      <c r="Y32" s="2731"/>
      <c r="Z32" s="2731"/>
      <c r="AA32" s="2731"/>
      <c r="AB32" s="2731"/>
      <c r="AC32" s="2731"/>
      <c r="AD32" s="2731"/>
      <c r="AE32" s="2731"/>
      <c r="AF32" s="2731"/>
      <c r="AG32" s="2731"/>
      <c r="AH32" s="2731"/>
      <c r="AI32" s="2731"/>
      <c r="AJ32" s="2731"/>
      <c r="AK32" s="2731"/>
      <c r="AL32" s="2731"/>
      <c r="AM32" s="2731"/>
      <c r="AN32" s="2731"/>
    </row>
    <row r="33" spans="1:40" ht="12.65" customHeight="1">
      <c r="A33" s="3358"/>
      <c r="B33" s="3358"/>
      <c r="C33" s="3358"/>
      <c r="D33" s="3358"/>
      <c r="E33" s="3358"/>
      <c r="F33" s="3358"/>
      <c r="G33" s="3358"/>
      <c r="H33" s="3358"/>
      <c r="I33" s="1746" t="s">
        <v>2318</v>
      </c>
      <c r="J33" s="1746"/>
      <c r="K33" s="2068"/>
      <c r="L33" s="2068"/>
      <c r="M33" s="1746" t="s">
        <v>85</v>
      </c>
      <c r="N33" s="1746"/>
      <c r="O33" s="2068"/>
      <c r="P33" s="2068"/>
      <c r="Q33" s="1746" t="s">
        <v>84</v>
      </c>
      <c r="R33" s="1746"/>
      <c r="S33" s="2068"/>
      <c r="T33" s="2068"/>
      <c r="U33" s="1746" t="s">
        <v>83</v>
      </c>
      <c r="V33" s="1746"/>
      <c r="W33" s="2734" t="s">
        <v>432</v>
      </c>
      <c r="X33" s="2734"/>
      <c r="Y33" s="1746" t="s">
        <v>2318</v>
      </c>
      <c r="Z33" s="1746"/>
      <c r="AA33" s="2068"/>
      <c r="AB33" s="2068"/>
      <c r="AC33" s="1746" t="s">
        <v>85</v>
      </c>
      <c r="AD33" s="1746"/>
      <c r="AE33" s="2068"/>
      <c r="AF33" s="2068"/>
      <c r="AG33" s="1746" t="s">
        <v>84</v>
      </c>
      <c r="AH33" s="1746"/>
      <c r="AI33" s="2068"/>
      <c r="AJ33" s="2068"/>
      <c r="AK33" s="1746" t="s">
        <v>83</v>
      </c>
      <c r="AL33" s="1746"/>
      <c r="AM33" s="2734"/>
      <c r="AN33" s="2734"/>
    </row>
    <row r="34" spans="1:40" ht="12.65" customHeight="1">
      <c r="A34" s="3371" t="s">
        <v>396</v>
      </c>
      <c r="B34" s="3371"/>
      <c r="C34" s="3367" t="s">
        <v>397</v>
      </c>
      <c r="D34" s="3367"/>
      <c r="E34" s="3367"/>
      <c r="F34" s="3367"/>
      <c r="G34" s="3367"/>
      <c r="H34" s="3367"/>
      <c r="I34" s="1746"/>
      <c r="J34" s="1746"/>
      <c r="K34" s="2068"/>
      <c r="L34" s="2068"/>
      <c r="M34" s="1746"/>
      <c r="N34" s="1746"/>
      <c r="O34" s="2068"/>
      <c r="P34" s="2068"/>
      <c r="Q34" s="1746"/>
      <c r="R34" s="1746"/>
      <c r="S34" s="2068"/>
      <c r="T34" s="2068"/>
      <c r="U34" s="1746"/>
      <c r="V34" s="1746"/>
      <c r="W34" s="2734"/>
      <c r="X34" s="2734"/>
      <c r="Y34" s="1746"/>
      <c r="Z34" s="1746"/>
      <c r="AA34" s="2068"/>
      <c r="AB34" s="2068"/>
      <c r="AC34" s="1746"/>
      <c r="AD34" s="1746"/>
      <c r="AE34" s="2068"/>
      <c r="AF34" s="2068"/>
      <c r="AG34" s="1746"/>
      <c r="AH34" s="1746"/>
      <c r="AI34" s="2068"/>
      <c r="AJ34" s="2068"/>
      <c r="AK34" s="1746"/>
      <c r="AL34" s="1746"/>
      <c r="AM34" s="2734"/>
      <c r="AN34" s="2734"/>
    </row>
    <row r="35" spans="1:40" ht="12.65" customHeight="1">
      <c r="A35" s="3358"/>
      <c r="B35" s="3358"/>
      <c r="C35" s="3358"/>
      <c r="D35" s="3358"/>
      <c r="E35" s="3358"/>
      <c r="F35" s="3358"/>
      <c r="G35" s="3358"/>
      <c r="H35" s="3358"/>
      <c r="I35" s="2112"/>
      <c r="J35" s="2112"/>
      <c r="K35" s="2071"/>
      <c r="L35" s="2071"/>
      <c r="M35" s="2112"/>
      <c r="N35" s="2112"/>
      <c r="O35" s="2071"/>
      <c r="P35" s="2071"/>
      <c r="Q35" s="2112"/>
      <c r="R35" s="2112"/>
      <c r="S35" s="2071"/>
      <c r="T35" s="2071"/>
      <c r="U35" s="2112"/>
      <c r="V35" s="2112"/>
      <c r="W35" s="2737"/>
      <c r="X35" s="2737"/>
      <c r="Y35" s="2112"/>
      <c r="Z35" s="2112"/>
      <c r="AA35" s="2071"/>
      <c r="AB35" s="2071"/>
      <c r="AC35" s="2112"/>
      <c r="AD35" s="2112"/>
      <c r="AE35" s="2071"/>
      <c r="AF35" s="2071"/>
      <c r="AG35" s="2112"/>
      <c r="AH35" s="2112"/>
      <c r="AI35" s="2071"/>
      <c r="AJ35" s="2071"/>
      <c r="AK35" s="2112"/>
      <c r="AL35" s="2112"/>
      <c r="AM35" s="2737"/>
      <c r="AN35" s="2737"/>
    </row>
    <row r="36" spans="1:40" ht="12.65" customHeight="1">
      <c r="A36" s="3358"/>
      <c r="B36" s="3358"/>
      <c r="C36" s="3358"/>
      <c r="D36" s="3358"/>
      <c r="E36" s="3358"/>
      <c r="F36" s="3358"/>
      <c r="G36" s="3358"/>
      <c r="H36" s="3358"/>
      <c r="I36" s="2734"/>
      <c r="J36" s="2734"/>
      <c r="K36" s="2734"/>
      <c r="L36" s="2734"/>
      <c r="M36" s="2734"/>
      <c r="N36" s="2734"/>
      <c r="O36" s="2734"/>
      <c r="P36" s="2734"/>
      <c r="Q36" s="2734"/>
      <c r="R36" s="2734"/>
      <c r="S36" s="2734"/>
      <c r="T36" s="2734"/>
      <c r="U36" s="2734"/>
      <c r="V36" s="2734"/>
      <c r="W36" s="2734"/>
      <c r="X36" s="2734"/>
      <c r="Y36" s="2734"/>
      <c r="Z36" s="2734"/>
      <c r="AA36" s="2734"/>
      <c r="AB36" s="2734"/>
      <c r="AC36" s="2734"/>
      <c r="AD36" s="2734"/>
      <c r="AE36" s="2734"/>
      <c r="AF36" s="2734"/>
      <c r="AG36" s="2734"/>
      <c r="AH36" s="2734"/>
      <c r="AI36" s="2734"/>
      <c r="AJ36" s="2734"/>
      <c r="AK36" s="2734"/>
      <c r="AL36" s="2734"/>
      <c r="AM36" s="2734"/>
      <c r="AN36" s="2734"/>
    </row>
    <row r="37" spans="1:40" ht="12.65"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5" customHeight="1">
      <c r="A38" s="3371" t="s">
        <v>398</v>
      </c>
      <c r="B38" s="3371"/>
      <c r="C38" s="3367" t="s">
        <v>399</v>
      </c>
      <c r="D38" s="3367"/>
      <c r="E38" s="3367"/>
      <c r="F38" s="3367"/>
      <c r="G38" s="3367"/>
      <c r="H38" s="3367"/>
      <c r="I38" s="2790"/>
      <c r="J38" s="2790"/>
      <c r="K38" s="2790"/>
      <c r="L38" s="2790"/>
      <c r="M38" s="2790"/>
      <c r="N38" s="2790"/>
      <c r="O38" s="2790"/>
      <c r="P38" s="2790"/>
      <c r="Q38" s="2790"/>
      <c r="R38" s="2790"/>
      <c r="S38" s="2790"/>
      <c r="T38" s="2790"/>
      <c r="U38" s="2790"/>
      <c r="V38" s="2790"/>
      <c r="W38" s="2790"/>
      <c r="X38" s="2790"/>
      <c r="Y38" s="2790"/>
      <c r="Z38" s="2790"/>
      <c r="AA38" s="2790"/>
      <c r="AB38" s="2790"/>
      <c r="AC38" s="2790"/>
      <c r="AD38" s="2790"/>
      <c r="AE38" s="2790"/>
      <c r="AF38" s="2790"/>
      <c r="AG38" s="2790"/>
      <c r="AH38" s="2790"/>
      <c r="AI38" s="2790"/>
      <c r="AJ38" s="2790"/>
      <c r="AK38" s="2790"/>
      <c r="AL38" s="2790"/>
      <c r="AM38" s="2790"/>
      <c r="AN38" s="2790"/>
    </row>
    <row r="39" spans="1:40" ht="12.65" customHeight="1">
      <c r="A39" s="3358"/>
      <c r="B39" s="3358"/>
      <c r="C39" s="3358"/>
      <c r="D39" s="3358"/>
      <c r="E39" s="3358"/>
      <c r="F39" s="3358"/>
      <c r="G39" s="3358"/>
      <c r="H39" s="3358"/>
      <c r="I39" s="3358"/>
      <c r="J39" s="3358"/>
      <c r="K39" s="3358"/>
      <c r="L39" s="3358"/>
      <c r="M39" s="3358"/>
      <c r="N39" s="3358"/>
      <c r="O39" s="3358"/>
      <c r="P39" s="3358"/>
      <c r="Q39" s="3358"/>
      <c r="R39" s="3358"/>
      <c r="S39" s="3358"/>
      <c r="T39" s="3358"/>
      <c r="U39" s="3358"/>
      <c r="V39" s="3358"/>
      <c r="W39" s="3358"/>
      <c r="X39" s="3358"/>
      <c r="Y39" s="3358"/>
      <c r="Z39" s="3358"/>
      <c r="AA39" s="3358"/>
      <c r="AB39" s="3358"/>
      <c r="AC39" s="3358"/>
      <c r="AD39" s="3358"/>
      <c r="AE39" s="3358"/>
      <c r="AF39" s="3358"/>
      <c r="AG39" s="3358"/>
      <c r="AH39" s="3358"/>
      <c r="AI39" s="3358"/>
      <c r="AJ39" s="3358"/>
      <c r="AK39" s="3358"/>
      <c r="AL39" s="3358"/>
      <c r="AM39" s="3358"/>
      <c r="AN39" s="3358"/>
    </row>
    <row r="40" spans="1:40" ht="12.65" customHeight="1">
      <c r="A40" s="3358"/>
      <c r="B40" s="3358"/>
      <c r="C40" s="222" t="s">
        <v>72</v>
      </c>
      <c r="D40" s="3386" t="s">
        <v>428</v>
      </c>
      <c r="E40" s="3386"/>
      <c r="F40" s="3386"/>
      <c r="G40" s="3386"/>
      <c r="H40" s="3386"/>
      <c r="I40" s="3386"/>
      <c r="J40" s="2790" t="s">
        <v>423</v>
      </c>
      <c r="K40" s="2790"/>
      <c r="L40" s="231" t="s">
        <v>424</v>
      </c>
      <c r="M40" s="3360"/>
      <c r="N40" s="3360"/>
      <c r="O40" s="3360"/>
      <c r="P40" s="231" t="s">
        <v>425</v>
      </c>
      <c r="Q40" s="3360"/>
      <c r="R40" s="3360"/>
      <c r="S40" s="3360"/>
      <c r="T40" s="231" t="s">
        <v>426</v>
      </c>
      <c r="U40" s="3360"/>
      <c r="V40" s="3360"/>
      <c r="W40" s="3360"/>
      <c r="X40" s="3360"/>
      <c r="Y40" s="2790"/>
      <c r="Z40" s="2790"/>
      <c r="AA40" s="2790"/>
      <c r="AB40" s="2790"/>
      <c r="AC40" s="2790"/>
      <c r="AD40" s="2790"/>
      <c r="AE40" s="2790"/>
      <c r="AF40" s="2790"/>
      <c r="AG40" s="2790"/>
      <c r="AH40" s="2790"/>
      <c r="AI40" s="2790"/>
      <c r="AJ40" s="2790"/>
      <c r="AK40" s="2790"/>
      <c r="AL40" s="2790"/>
      <c r="AM40" s="2790"/>
      <c r="AN40" s="2790"/>
    </row>
    <row r="41" spans="1:40" ht="12.65" customHeight="1">
      <c r="A41" s="3358"/>
      <c r="B41" s="3358"/>
      <c r="C41" s="3364"/>
      <c r="D41" s="3364"/>
      <c r="E41" s="3364"/>
      <c r="F41" s="3364"/>
      <c r="G41" s="3364"/>
      <c r="H41" s="3364"/>
      <c r="I41" s="3364"/>
      <c r="J41" s="3364"/>
      <c r="K41" s="3364"/>
      <c r="L41" s="3364"/>
      <c r="M41" s="3364"/>
      <c r="N41" s="3364"/>
      <c r="O41" s="3364"/>
      <c r="P41" s="3364"/>
      <c r="Q41" s="3364"/>
      <c r="R41" s="3364"/>
      <c r="S41" s="3364"/>
      <c r="T41" s="3364"/>
      <c r="U41" s="3364"/>
      <c r="V41" s="3364"/>
      <c r="W41" s="3364"/>
      <c r="X41" s="3364"/>
      <c r="Y41" s="3364"/>
      <c r="Z41" s="3364"/>
      <c r="AA41" s="3364"/>
      <c r="AB41" s="3364"/>
      <c r="AC41" s="3364"/>
      <c r="AD41" s="3364"/>
      <c r="AE41" s="3364"/>
      <c r="AF41" s="3364"/>
      <c r="AG41" s="3364"/>
      <c r="AH41" s="3364"/>
      <c r="AI41" s="3364"/>
      <c r="AJ41" s="3364"/>
      <c r="AK41" s="3364"/>
      <c r="AL41" s="3364"/>
      <c r="AM41" s="3364"/>
      <c r="AN41" s="3364"/>
    </row>
    <row r="42" spans="1:40" ht="12.65" customHeight="1">
      <c r="A42" s="3358"/>
      <c r="B42" s="3358"/>
      <c r="C42" s="222" t="s">
        <v>72</v>
      </c>
      <c r="D42" s="3361" t="s">
        <v>400</v>
      </c>
      <c r="E42" s="3361"/>
      <c r="F42" s="3361"/>
      <c r="G42" s="3361"/>
      <c r="H42" s="3361"/>
      <c r="I42" s="3361"/>
      <c r="J42" s="3361"/>
      <c r="K42" s="3369">
        <f>一括入力シート!B54</f>
        <v>0</v>
      </c>
      <c r="L42" s="3369"/>
      <c r="M42" s="3369"/>
      <c r="N42" s="3369"/>
      <c r="O42" s="3369"/>
      <c r="P42" s="3369"/>
      <c r="Q42" s="3369"/>
      <c r="R42" s="3369"/>
      <c r="S42" s="3369"/>
      <c r="T42" s="3369"/>
      <c r="U42" s="3369"/>
      <c r="V42" s="3369"/>
      <c r="W42" s="3361" t="s">
        <v>429</v>
      </c>
      <c r="X42" s="3361"/>
      <c r="Y42" s="3361"/>
      <c r="Z42" s="3361" t="s">
        <v>423</v>
      </c>
      <c r="AA42" s="3361"/>
      <c r="AB42" s="232" t="s">
        <v>424</v>
      </c>
      <c r="AC42" s="3362"/>
      <c r="AD42" s="3362"/>
      <c r="AE42" s="3362"/>
      <c r="AF42" s="232" t="s">
        <v>425</v>
      </c>
      <c r="AG42" s="3362"/>
      <c r="AH42" s="3362"/>
      <c r="AI42" s="3362"/>
      <c r="AJ42" s="232" t="s">
        <v>426</v>
      </c>
      <c r="AK42" s="3362"/>
      <c r="AL42" s="3362"/>
      <c r="AM42" s="3362"/>
      <c r="AN42" s="3362"/>
    </row>
    <row r="43" spans="1:40" ht="12.65" customHeight="1">
      <c r="A43" s="3358"/>
      <c r="B43" s="3358"/>
      <c r="C43" s="3364"/>
      <c r="D43" s="3364"/>
      <c r="E43" s="3364"/>
      <c r="F43" s="3364"/>
      <c r="G43" s="3364"/>
      <c r="H43" s="3364"/>
      <c r="I43" s="3364"/>
      <c r="J43" s="3364"/>
      <c r="K43" s="3370"/>
      <c r="L43" s="3370"/>
      <c r="M43" s="3370"/>
      <c r="N43" s="3370"/>
      <c r="O43" s="3370"/>
      <c r="P43" s="3370"/>
      <c r="Q43" s="3370"/>
      <c r="R43" s="3370"/>
      <c r="S43" s="3370"/>
      <c r="T43" s="3370"/>
      <c r="U43" s="3370"/>
      <c r="V43" s="3370"/>
      <c r="W43" s="3364" t="s">
        <v>430</v>
      </c>
      <c r="X43" s="3364"/>
      <c r="Y43" s="3364"/>
      <c r="Z43" s="3364" t="s">
        <v>423</v>
      </c>
      <c r="AA43" s="3364"/>
      <c r="AB43" s="233" t="s">
        <v>424</v>
      </c>
      <c r="AC43" s="3368"/>
      <c r="AD43" s="3368"/>
      <c r="AE43" s="3368"/>
      <c r="AF43" s="233" t="s">
        <v>425</v>
      </c>
      <c r="AG43" s="3368"/>
      <c r="AH43" s="3368"/>
      <c r="AI43" s="3368"/>
      <c r="AJ43" s="233" t="s">
        <v>426</v>
      </c>
      <c r="AK43" s="3368"/>
      <c r="AL43" s="3368"/>
      <c r="AM43" s="3368"/>
      <c r="AN43" s="3368"/>
    </row>
    <row r="44" spans="1:40" ht="12.65" customHeight="1">
      <c r="A44" s="3358"/>
      <c r="B44" s="3358"/>
      <c r="C44" s="222" t="s">
        <v>72</v>
      </c>
      <c r="D44" s="3376" t="s">
        <v>401</v>
      </c>
      <c r="E44" s="3376"/>
      <c r="F44" s="3376"/>
      <c r="G44" s="3376"/>
      <c r="H44" s="3376"/>
      <c r="I44" s="3376"/>
      <c r="J44" s="3376"/>
      <c r="K44" s="3369"/>
      <c r="L44" s="3369"/>
      <c r="M44" s="3369"/>
      <c r="N44" s="3369"/>
      <c r="O44" s="3369"/>
      <c r="P44" s="3369"/>
      <c r="Q44" s="3369"/>
      <c r="R44" s="3369"/>
      <c r="S44" s="3369"/>
      <c r="T44" s="3369"/>
      <c r="U44" s="3369"/>
      <c r="V44" s="3369"/>
      <c r="W44" s="3361" t="s">
        <v>429</v>
      </c>
      <c r="X44" s="3361"/>
      <c r="Y44" s="3361"/>
      <c r="Z44" s="3361" t="s">
        <v>423</v>
      </c>
      <c r="AA44" s="3361"/>
      <c r="AB44" s="232" t="s">
        <v>424</v>
      </c>
      <c r="AC44" s="3362"/>
      <c r="AD44" s="3362"/>
      <c r="AE44" s="3362"/>
      <c r="AF44" s="232" t="s">
        <v>425</v>
      </c>
      <c r="AG44" s="3362"/>
      <c r="AH44" s="3362"/>
      <c r="AI44" s="3362"/>
      <c r="AJ44" s="232" t="s">
        <v>426</v>
      </c>
      <c r="AK44" s="3362"/>
      <c r="AL44" s="3362"/>
      <c r="AM44" s="3362"/>
      <c r="AN44" s="3362"/>
    </row>
    <row r="45" spans="1:40" ht="12.65" customHeight="1">
      <c r="A45" s="3358"/>
      <c r="B45" s="3358"/>
      <c r="C45" s="3364"/>
      <c r="D45" s="3364"/>
      <c r="E45" s="3364"/>
      <c r="F45" s="3364"/>
      <c r="G45" s="3364"/>
      <c r="H45" s="3364"/>
      <c r="I45" s="3364"/>
      <c r="J45" s="3364"/>
      <c r="K45" s="3370"/>
      <c r="L45" s="3370"/>
      <c r="M45" s="3370"/>
      <c r="N45" s="3370"/>
      <c r="O45" s="3370"/>
      <c r="P45" s="3370"/>
      <c r="Q45" s="3370"/>
      <c r="R45" s="3370"/>
      <c r="S45" s="3370"/>
      <c r="T45" s="3370"/>
      <c r="U45" s="3370"/>
      <c r="V45" s="3370"/>
      <c r="W45" s="3364" t="s">
        <v>430</v>
      </c>
      <c r="X45" s="3364"/>
      <c r="Y45" s="3364"/>
      <c r="Z45" s="3364" t="s">
        <v>423</v>
      </c>
      <c r="AA45" s="3364"/>
      <c r="AB45" s="233" t="s">
        <v>424</v>
      </c>
      <c r="AC45" s="3368"/>
      <c r="AD45" s="3368"/>
      <c r="AE45" s="3368"/>
      <c r="AF45" s="233" t="s">
        <v>425</v>
      </c>
      <c r="AG45" s="3368"/>
      <c r="AH45" s="3368"/>
      <c r="AI45" s="3368"/>
      <c r="AJ45" s="233" t="s">
        <v>426</v>
      </c>
      <c r="AK45" s="3368"/>
      <c r="AL45" s="3368"/>
      <c r="AM45" s="3368"/>
      <c r="AN45" s="3368"/>
    </row>
    <row r="46" spans="1:40" ht="12.65" customHeight="1">
      <c r="A46" s="3358"/>
      <c r="B46" s="3358"/>
      <c r="C46" s="222" t="s">
        <v>72</v>
      </c>
      <c r="D46" s="3376" t="s">
        <v>402</v>
      </c>
      <c r="E46" s="3376"/>
      <c r="F46" s="3376"/>
      <c r="G46" s="3376"/>
      <c r="H46" s="3376"/>
      <c r="I46" s="3376"/>
      <c r="J46" s="3376"/>
      <c r="K46" s="3369"/>
      <c r="L46" s="3369"/>
      <c r="M46" s="3369"/>
      <c r="N46" s="3369"/>
      <c r="O46" s="3369"/>
      <c r="P46" s="3369"/>
      <c r="Q46" s="3369"/>
      <c r="R46" s="3369"/>
      <c r="S46" s="3369"/>
      <c r="T46" s="3369"/>
      <c r="U46" s="3369"/>
      <c r="V46" s="3369"/>
      <c r="W46" s="3361" t="s">
        <v>431</v>
      </c>
      <c r="X46" s="3361"/>
      <c r="Y46" s="3361"/>
      <c r="Z46" s="3361" t="s">
        <v>423</v>
      </c>
      <c r="AA46" s="3361"/>
      <c r="AB46" s="232" t="s">
        <v>424</v>
      </c>
      <c r="AC46" s="3362"/>
      <c r="AD46" s="3362"/>
      <c r="AE46" s="3362"/>
      <c r="AF46" s="232" t="s">
        <v>425</v>
      </c>
      <c r="AG46" s="3362"/>
      <c r="AH46" s="3362"/>
      <c r="AI46" s="3362"/>
      <c r="AJ46" s="232" t="s">
        <v>426</v>
      </c>
      <c r="AK46" s="3362"/>
      <c r="AL46" s="3362"/>
      <c r="AM46" s="3362"/>
      <c r="AN46" s="3362"/>
    </row>
    <row r="47" spans="1:40" ht="12.65" customHeight="1">
      <c r="A47" s="3358"/>
      <c r="B47" s="3358"/>
      <c r="C47" s="3364"/>
      <c r="D47" s="3364"/>
      <c r="E47" s="3364"/>
      <c r="F47" s="3364"/>
      <c r="G47" s="3364"/>
      <c r="H47" s="3364"/>
      <c r="I47" s="3364"/>
      <c r="J47" s="3364"/>
      <c r="K47" s="3370"/>
      <c r="L47" s="3370"/>
      <c r="M47" s="3370"/>
      <c r="N47" s="3370"/>
      <c r="O47" s="3370"/>
      <c r="P47" s="3370"/>
      <c r="Q47" s="3370"/>
      <c r="R47" s="3370"/>
      <c r="S47" s="3370"/>
      <c r="T47" s="3370"/>
      <c r="U47" s="3370"/>
      <c r="V47" s="3370"/>
      <c r="W47" s="3364"/>
      <c r="X47" s="3364"/>
      <c r="Y47" s="3364"/>
      <c r="Z47" s="3364"/>
      <c r="AA47" s="3364"/>
      <c r="AB47" s="3364"/>
      <c r="AC47" s="3364"/>
      <c r="AD47" s="3364"/>
      <c r="AE47" s="3364"/>
      <c r="AF47" s="3364"/>
      <c r="AG47" s="3364"/>
      <c r="AH47" s="3364"/>
      <c r="AI47" s="3364"/>
      <c r="AJ47" s="3364"/>
      <c r="AK47" s="3364"/>
      <c r="AL47" s="3364"/>
      <c r="AM47" s="3364"/>
      <c r="AN47" s="3364"/>
    </row>
    <row r="48" spans="1:40" ht="12.65" customHeight="1">
      <c r="A48" s="3358"/>
      <c r="B48" s="3358"/>
      <c r="C48" s="3358"/>
      <c r="D48" s="3358"/>
      <c r="E48" s="3358"/>
      <c r="F48" s="3358"/>
      <c r="G48" s="3358"/>
      <c r="H48" s="3358"/>
      <c r="I48" s="3358"/>
      <c r="J48" s="3358"/>
      <c r="K48" s="3358"/>
      <c r="L48" s="3358"/>
      <c r="M48" s="3358"/>
      <c r="N48" s="3358"/>
      <c r="O48" s="3358"/>
      <c r="P48" s="3358"/>
      <c r="Q48" s="3358"/>
      <c r="R48" s="3358"/>
      <c r="S48" s="3358"/>
      <c r="T48" s="3358"/>
      <c r="U48" s="3358"/>
      <c r="V48" s="3358"/>
      <c r="W48" s="3358"/>
      <c r="X48" s="3358"/>
      <c r="Y48" s="3358"/>
      <c r="Z48" s="3358"/>
      <c r="AA48" s="3358"/>
      <c r="AB48" s="3358"/>
      <c r="AC48" s="3358"/>
      <c r="AD48" s="3358"/>
      <c r="AE48" s="3358"/>
      <c r="AF48" s="3358"/>
      <c r="AG48" s="3358"/>
      <c r="AH48" s="3358"/>
      <c r="AI48" s="3358"/>
      <c r="AJ48" s="3358"/>
      <c r="AK48" s="3358"/>
      <c r="AL48" s="3358"/>
      <c r="AM48" s="3358"/>
      <c r="AN48" s="3358"/>
    </row>
    <row r="49" spans="1:40" ht="12.6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5" customHeight="1">
      <c r="A50" s="3371" t="s">
        <v>403</v>
      </c>
      <c r="B50" s="3371"/>
      <c r="C50" s="3386" t="s">
        <v>404</v>
      </c>
      <c r="D50" s="3386"/>
      <c r="E50" s="3386"/>
      <c r="F50" s="3386"/>
      <c r="G50" s="3386"/>
      <c r="I50" s="2790"/>
      <c r="J50" s="2790"/>
      <c r="K50" s="2790"/>
      <c r="L50" s="2790"/>
      <c r="M50" s="2790"/>
      <c r="N50" s="2790"/>
      <c r="O50" s="2790"/>
      <c r="P50" s="2790"/>
      <c r="Q50" s="2790"/>
      <c r="R50" s="2790"/>
      <c r="S50" s="2790"/>
      <c r="T50" s="2790"/>
      <c r="U50" s="2790"/>
      <c r="V50" s="2790"/>
      <c r="W50" s="2790"/>
      <c r="X50" s="2790"/>
      <c r="Y50" s="2790"/>
      <c r="Z50" s="2790"/>
      <c r="AA50" s="2790"/>
      <c r="AB50" s="2790"/>
      <c r="AC50" s="2790"/>
      <c r="AD50" s="2790"/>
      <c r="AE50" s="2790"/>
      <c r="AF50" s="2790"/>
      <c r="AG50" s="2790"/>
      <c r="AH50" s="2790"/>
      <c r="AI50" s="2790"/>
      <c r="AJ50" s="2790"/>
      <c r="AK50" s="2790"/>
      <c r="AL50" s="2790"/>
      <c r="AM50" s="2790"/>
      <c r="AN50" s="2790"/>
    </row>
    <row r="51" spans="1:40" ht="12.65" customHeight="1">
      <c r="A51" s="3358"/>
      <c r="B51" s="3358"/>
      <c r="C51" s="3358"/>
      <c r="D51" s="3358"/>
      <c r="E51" s="3358"/>
      <c r="F51" s="3358"/>
      <c r="G51" s="3358"/>
      <c r="H51" s="3358"/>
      <c r="I51" s="3358"/>
      <c r="J51" s="3358"/>
      <c r="K51" s="3358"/>
      <c r="L51" s="3358"/>
      <c r="M51" s="3358"/>
      <c r="N51" s="3358"/>
      <c r="O51" s="3358"/>
      <c r="P51" s="3358"/>
      <c r="Q51" s="3358"/>
      <c r="R51" s="3358"/>
      <c r="S51" s="3358"/>
      <c r="T51" s="3358"/>
      <c r="U51" s="3358"/>
      <c r="V51" s="3358"/>
      <c r="W51" s="3358"/>
      <c r="X51" s="3358"/>
      <c r="Y51" s="3358"/>
      <c r="Z51" s="3358"/>
      <c r="AA51" s="3358"/>
      <c r="AB51" s="3358"/>
      <c r="AC51" s="3358"/>
      <c r="AD51" s="3358"/>
      <c r="AE51" s="3358"/>
      <c r="AF51" s="3358"/>
      <c r="AG51" s="3358"/>
      <c r="AH51" s="3358"/>
      <c r="AI51" s="3358"/>
      <c r="AJ51" s="3358"/>
      <c r="AK51" s="3358"/>
      <c r="AL51" s="3358"/>
      <c r="AM51" s="3358"/>
      <c r="AN51" s="3358"/>
    </row>
    <row r="52" spans="1:40" ht="12.65" customHeight="1">
      <c r="A52" s="3358"/>
      <c r="B52" s="3358"/>
      <c r="C52" s="222" t="s">
        <v>72</v>
      </c>
      <c r="D52" s="3367" t="s">
        <v>405</v>
      </c>
      <c r="E52" s="3367"/>
      <c r="F52" s="3367"/>
      <c r="G52" s="3367"/>
      <c r="H52" s="3367"/>
      <c r="I52" s="2790" t="s">
        <v>406</v>
      </c>
      <c r="J52" s="2790"/>
      <c r="K52" s="2790"/>
      <c r="L52" s="222" t="s">
        <v>72</v>
      </c>
      <c r="M52" s="3367" t="s">
        <v>407</v>
      </c>
      <c r="N52" s="3367"/>
      <c r="O52" s="3367"/>
      <c r="P52" s="3367"/>
      <c r="Q52" s="2790"/>
      <c r="R52" s="2790"/>
      <c r="S52" s="2790"/>
      <c r="T52" s="2790"/>
      <c r="U52" s="2790"/>
      <c r="V52" s="2790"/>
      <c r="W52" s="2790"/>
      <c r="X52" s="2790"/>
      <c r="Y52" s="2790"/>
      <c r="Z52" s="2790"/>
      <c r="AA52" s="2790"/>
      <c r="AB52" s="2790"/>
      <c r="AC52" s="2790"/>
      <c r="AD52" s="2790"/>
      <c r="AE52" s="2790"/>
      <c r="AF52" s="2790"/>
      <c r="AG52" s="2790"/>
      <c r="AH52" s="2790"/>
      <c r="AI52" s="2790"/>
      <c r="AJ52" s="2790"/>
      <c r="AK52" s="2790"/>
      <c r="AL52" s="2790"/>
      <c r="AM52" s="2790"/>
      <c r="AN52" s="2790"/>
    </row>
    <row r="53" spans="1:40" ht="12.65" customHeight="1">
      <c r="A53" s="3358"/>
      <c r="B53" s="3358"/>
      <c r="C53" s="3359"/>
      <c r="D53" s="3359"/>
      <c r="E53" s="3359"/>
      <c r="F53" s="3359"/>
      <c r="G53" s="3359"/>
      <c r="H53" s="3359"/>
      <c r="I53" s="3359"/>
      <c r="J53" s="3359"/>
      <c r="K53" s="3359"/>
      <c r="L53" s="230" t="s">
        <v>72</v>
      </c>
      <c r="M53" s="3377" t="s">
        <v>408</v>
      </c>
      <c r="N53" s="3377"/>
      <c r="O53" s="3377"/>
      <c r="P53" s="3377"/>
      <c r="Q53" s="3378"/>
      <c r="R53" s="3378"/>
      <c r="S53" s="3378"/>
      <c r="T53" s="3379" t="s">
        <v>409</v>
      </c>
      <c r="U53" s="3379"/>
      <c r="V53" s="3379"/>
      <c r="W53" s="3379"/>
      <c r="X53" s="3379"/>
      <c r="Y53" s="3379"/>
      <c r="Z53" s="3379"/>
      <c r="AA53" s="3379"/>
      <c r="AB53" s="3379"/>
      <c r="AC53" s="3379"/>
      <c r="AD53" s="3379"/>
      <c r="AE53" s="3379"/>
      <c r="AF53" s="3379"/>
      <c r="AG53" s="3379"/>
      <c r="AH53" s="3379"/>
      <c r="AI53" s="3379"/>
      <c r="AJ53" s="3379"/>
      <c r="AK53" s="3379"/>
      <c r="AL53" s="3379"/>
      <c r="AM53" s="3379"/>
      <c r="AN53" s="3379"/>
    </row>
    <row r="54" spans="1:40" ht="12.65" customHeight="1">
      <c r="A54" s="3358"/>
      <c r="B54" s="3358"/>
      <c r="C54" s="222" t="s">
        <v>72</v>
      </c>
      <c r="D54" s="2303" t="s">
        <v>410</v>
      </c>
      <c r="E54" s="2303"/>
      <c r="F54" s="2303"/>
      <c r="G54" s="2303"/>
      <c r="H54" s="2303"/>
      <c r="I54" s="2790" t="s">
        <v>406</v>
      </c>
      <c r="J54" s="2790"/>
      <c r="K54" s="2790"/>
      <c r="L54" s="222" t="s">
        <v>72</v>
      </c>
      <c r="M54" s="3367" t="s">
        <v>407</v>
      </c>
      <c r="N54" s="3367"/>
      <c r="O54" s="3367"/>
      <c r="P54" s="3367"/>
      <c r="Q54" s="3361"/>
      <c r="R54" s="3361"/>
      <c r="S54" s="3361"/>
      <c r="T54" s="3361"/>
      <c r="U54" s="3361"/>
      <c r="V54" s="3361"/>
      <c r="W54" s="3361"/>
      <c r="X54" s="3361"/>
      <c r="Y54" s="3361"/>
      <c r="Z54" s="3361"/>
      <c r="AA54" s="3361"/>
      <c r="AB54" s="3361"/>
      <c r="AC54" s="3361"/>
      <c r="AD54" s="3361"/>
      <c r="AE54" s="3361"/>
      <c r="AF54" s="3361"/>
      <c r="AG54" s="3361"/>
      <c r="AH54" s="3361"/>
      <c r="AI54" s="3361"/>
      <c r="AJ54" s="3361"/>
      <c r="AK54" s="3361"/>
      <c r="AL54" s="3361"/>
      <c r="AM54" s="3361"/>
      <c r="AN54" s="3361"/>
    </row>
    <row r="55" spans="1:40" ht="12.65" customHeight="1">
      <c r="A55" s="3358"/>
      <c r="B55" s="3358"/>
      <c r="C55" s="3359"/>
      <c r="D55" s="3359"/>
      <c r="E55" s="3359"/>
      <c r="F55" s="3359"/>
      <c r="G55" s="3359"/>
      <c r="H55" s="3359"/>
      <c r="I55" s="3359"/>
      <c r="J55" s="3359"/>
      <c r="K55" s="3359"/>
      <c r="L55" s="535" t="s">
        <v>72</v>
      </c>
      <c r="M55" s="3379" t="s">
        <v>408</v>
      </c>
      <c r="N55" s="3379"/>
      <c r="O55" s="3379"/>
      <c r="P55" s="3379"/>
      <c r="Q55" s="3378"/>
      <c r="R55" s="3378"/>
      <c r="S55" s="3378"/>
      <c r="T55" s="3379" t="s">
        <v>409</v>
      </c>
      <c r="U55" s="3379"/>
      <c r="V55" s="3379"/>
      <c r="W55" s="3379"/>
      <c r="X55" s="3379"/>
      <c r="Y55" s="3379"/>
      <c r="Z55" s="3379"/>
      <c r="AA55" s="3379"/>
      <c r="AB55" s="3379"/>
      <c r="AC55" s="3379"/>
      <c r="AD55" s="3379"/>
      <c r="AE55" s="3379"/>
      <c r="AF55" s="3379"/>
      <c r="AG55" s="3379"/>
      <c r="AH55" s="3379"/>
      <c r="AI55" s="3379"/>
      <c r="AJ55" s="3379"/>
      <c r="AK55" s="3379"/>
      <c r="AL55" s="3379"/>
      <c r="AM55" s="3379"/>
      <c r="AN55" s="3379"/>
    </row>
    <row r="56" spans="1:40" ht="12.65" customHeight="1">
      <c r="A56" s="3358"/>
      <c r="B56" s="3358"/>
      <c r="C56" s="222" t="s">
        <v>72</v>
      </c>
      <c r="D56" s="2303" t="s">
        <v>411</v>
      </c>
      <c r="E56" s="2303"/>
      <c r="F56" s="2303"/>
      <c r="G56" s="2303"/>
      <c r="H56" s="2303"/>
      <c r="I56" s="2790" t="s">
        <v>406</v>
      </c>
      <c r="J56" s="2790"/>
      <c r="K56" s="2790"/>
      <c r="L56" s="222" t="s">
        <v>72</v>
      </c>
      <c r="M56" s="3376" t="s">
        <v>412</v>
      </c>
      <c r="N56" s="3376"/>
      <c r="O56" s="3376"/>
      <c r="P56" s="3376"/>
      <c r="Q56" s="3376"/>
      <c r="R56" s="3376"/>
      <c r="S56" s="3376"/>
      <c r="T56" s="3376"/>
      <c r="U56" s="3376"/>
      <c r="V56" s="3376"/>
      <c r="W56" s="3376"/>
      <c r="X56" s="3376"/>
      <c r="Y56" s="3361"/>
      <c r="Z56" s="3361"/>
      <c r="AA56" s="3361"/>
      <c r="AB56" s="3361"/>
      <c r="AC56" s="3361"/>
      <c r="AD56" s="3361"/>
      <c r="AE56" s="3361"/>
      <c r="AF56" s="3361"/>
      <c r="AG56" s="3361"/>
      <c r="AH56" s="3361"/>
      <c r="AI56" s="3361"/>
      <c r="AJ56" s="3361"/>
      <c r="AK56" s="3361"/>
      <c r="AL56" s="3361"/>
      <c r="AM56" s="3361"/>
      <c r="AN56" s="3361"/>
    </row>
    <row r="57" spans="1:40" ht="12.65" customHeight="1">
      <c r="A57" s="3358"/>
      <c r="B57" s="3358"/>
      <c r="C57" s="3359"/>
      <c r="D57" s="3359"/>
      <c r="E57" s="3359"/>
      <c r="F57" s="3359"/>
      <c r="G57" s="3359"/>
      <c r="H57" s="3359"/>
      <c r="I57" s="3359"/>
      <c r="J57" s="3359"/>
      <c r="K57" s="3359"/>
      <c r="L57" s="535" t="s">
        <v>72</v>
      </c>
      <c r="M57" s="3379" t="s">
        <v>413</v>
      </c>
      <c r="N57" s="3379"/>
      <c r="O57" s="3379"/>
      <c r="P57" s="3379"/>
      <c r="Q57" s="3379"/>
      <c r="R57" s="3379"/>
      <c r="S57" s="3379"/>
      <c r="T57" s="3379"/>
      <c r="U57" s="3379"/>
      <c r="V57" s="3379"/>
      <c r="W57" s="3379"/>
      <c r="X57" s="3379"/>
      <c r="Y57" s="3364"/>
      <c r="Z57" s="3364"/>
      <c r="AA57" s="3364"/>
      <c r="AB57" s="3364"/>
      <c r="AC57" s="3364"/>
      <c r="AD57" s="3364"/>
      <c r="AE57" s="3364"/>
      <c r="AF57" s="3364"/>
      <c r="AG57" s="3364"/>
      <c r="AH57" s="3364"/>
      <c r="AI57" s="3364"/>
      <c r="AJ57" s="3364"/>
      <c r="AK57" s="3364"/>
      <c r="AL57" s="3364"/>
      <c r="AM57" s="3364"/>
      <c r="AN57" s="3364"/>
    </row>
    <row r="58" spans="1:40" ht="12.65" customHeight="1">
      <c r="A58" s="3358"/>
      <c r="B58" s="3358"/>
      <c r="C58" s="222" t="s">
        <v>72</v>
      </c>
      <c r="D58" s="2303" t="s">
        <v>414</v>
      </c>
      <c r="E58" s="2303"/>
      <c r="F58" s="2303"/>
      <c r="G58" s="2303"/>
      <c r="H58" s="2303"/>
      <c r="I58" s="2790" t="s">
        <v>406</v>
      </c>
      <c r="J58" s="2790"/>
      <c r="K58" s="2790"/>
      <c r="L58" s="222" t="s">
        <v>415</v>
      </c>
      <c r="M58" s="3376" t="s">
        <v>416</v>
      </c>
      <c r="N58" s="3376"/>
      <c r="O58" s="3376"/>
      <c r="P58" s="3376"/>
      <c r="Q58" s="3361"/>
      <c r="R58" s="3361"/>
      <c r="S58" s="3361"/>
      <c r="T58" s="3361"/>
      <c r="U58" s="3361"/>
      <c r="V58" s="3361"/>
      <c r="W58" s="3361"/>
      <c r="X58" s="3361"/>
      <c r="Y58" s="3361"/>
      <c r="Z58" s="3361"/>
      <c r="AA58" s="3361"/>
      <c r="AB58" s="3361"/>
      <c r="AC58" s="3361"/>
      <c r="AD58" s="3361"/>
      <c r="AE58" s="3361"/>
      <c r="AF58" s="3361"/>
      <c r="AG58" s="3361"/>
      <c r="AH58" s="3361"/>
      <c r="AI58" s="3361"/>
      <c r="AJ58" s="3361"/>
      <c r="AK58" s="3361"/>
      <c r="AL58" s="3361"/>
      <c r="AM58" s="3361"/>
      <c r="AN58" s="3361"/>
    </row>
    <row r="59" spans="1:40" ht="12.65" customHeight="1">
      <c r="A59" s="3358"/>
      <c r="B59" s="3358"/>
      <c r="C59" s="3359"/>
      <c r="D59" s="3359"/>
      <c r="E59" s="3359"/>
      <c r="F59" s="3359"/>
      <c r="G59" s="3359"/>
      <c r="H59" s="3359"/>
      <c r="I59" s="3359"/>
      <c r="J59" s="3359"/>
      <c r="K59" s="3359"/>
      <c r="L59" s="535" t="s">
        <v>72</v>
      </c>
      <c r="M59" s="3375"/>
      <c r="N59" s="3375"/>
      <c r="O59" s="3375"/>
      <c r="P59" s="3375"/>
      <c r="Q59" s="3375"/>
      <c r="R59" s="3375"/>
      <c r="S59" s="3375"/>
      <c r="T59" s="3375"/>
      <c r="U59" s="3375"/>
      <c r="V59" s="3375"/>
      <c r="W59" s="3375"/>
      <c r="X59" s="3375"/>
      <c r="Y59" s="3375"/>
      <c r="Z59" s="3375"/>
      <c r="AA59" s="3375"/>
      <c r="AB59" s="3375"/>
      <c r="AC59" s="3375"/>
      <c r="AD59" s="3375"/>
      <c r="AE59" s="3375"/>
      <c r="AF59" s="3375"/>
      <c r="AG59" s="3375"/>
      <c r="AH59" s="3375"/>
      <c r="AI59" s="3375"/>
      <c r="AJ59" s="3375"/>
      <c r="AK59" s="3375"/>
      <c r="AL59" s="3375"/>
      <c r="AM59" s="3375"/>
      <c r="AN59" s="3375"/>
    </row>
    <row r="60" spans="1:40" ht="12.65" customHeight="1">
      <c r="A60" s="3358"/>
      <c r="B60" s="3358"/>
      <c r="C60" s="222" t="s">
        <v>72</v>
      </c>
      <c r="D60" s="2303" t="s">
        <v>417</v>
      </c>
      <c r="E60" s="2303"/>
      <c r="F60" s="2303"/>
      <c r="G60" s="2303"/>
      <c r="H60" s="2303"/>
      <c r="I60" s="2790" t="s">
        <v>406</v>
      </c>
      <c r="J60" s="2790"/>
      <c r="K60" s="2790"/>
      <c r="L60" s="222" t="s">
        <v>415</v>
      </c>
      <c r="M60" s="3376" t="s">
        <v>416</v>
      </c>
      <c r="N60" s="3376"/>
      <c r="O60" s="3376"/>
      <c r="P60" s="3376"/>
      <c r="Q60" s="3361"/>
      <c r="R60" s="3361"/>
      <c r="S60" s="3361"/>
      <c r="T60" s="3361"/>
      <c r="U60" s="3361"/>
      <c r="V60" s="3361"/>
      <c r="W60" s="3361"/>
      <c r="X60" s="3361"/>
      <c r="Y60" s="3361"/>
      <c r="Z60" s="3361"/>
      <c r="AA60" s="3361"/>
      <c r="AB60" s="3361"/>
      <c r="AC60" s="3361"/>
      <c r="AD60" s="3361"/>
      <c r="AE60" s="3361"/>
      <c r="AF60" s="3361"/>
      <c r="AG60" s="3361"/>
      <c r="AH60" s="3361"/>
      <c r="AI60" s="3361"/>
      <c r="AJ60" s="3361"/>
      <c r="AK60" s="3361"/>
      <c r="AL60" s="3361"/>
      <c r="AM60" s="3361"/>
      <c r="AN60" s="3361"/>
    </row>
    <row r="61" spans="1:40" ht="12.65" customHeight="1">
      <c r="A61" s="3358"/>
      <c r="B61" s="3358"/>
      <c r="C61" s="3359"/>
      <c r="D61" s="3359"/>
      <c r="E61" s="3359"/>
      <c r="F61" s="3359"/>
      <c r="G61" s="3359"/>
      <c r="H61" s="3359"/>
      <c r="I61" s="3359"/>
      <c r="J61" s="3359"/>
      <c r="K61" s="3359"/>
      <c r="L61" s="535" t="s">
        <v>72</v>
      </c>
      <c r="M61" s="3375"/>
      <c r="N61" s="3375"/>
      <c r="O61" s="3375"/>
      <c r="P61" s="3375"/>
      <c r="Q61" s="3375"/>
      <c r="R61" s="3375"/>
      <c r="S61" s="3375"/>
      <c r="T61" s="3375"/>
      <c r="U61" s="3375"/>
      <c r="V61" s="3375"/>
      <c r="W61" s="3375"/>
      <c r="X61" s="3375"/>
      <c r="Y61" s="3375"/>
      <c r="Z61" s="3375"/>
      <c r="AA61" s="3375"/>
      <c r="AB61" s="3375"/>
      <c r="AC61" s="3375"/>
      <c r="AD61" s="3375"/>
      <c r="AE61" s="3375"/>
      <c r="AF61" s="3375"/>
      <c r="AG61" s="3375"/>
      <c r="AH61" s="3375"/>
      <c r="AI61" s="3375"/>
      <c r="AJ61" s="3375"/>
      <c r="AK61" s="3375"/>
      <c r="AL61" s="3375"/>
      <c r="AM61" s="3375"/>
      <c r="AN61" s="3375"/>
    </row>
    <row r="62" spans="1:40" ht="12.65" customHeight="1">
      <c r="A62" s="3358"/>
      <c r="B62" s="3358"/>
      <c r="C62" s="222" t="s">
        <v>72</v>
      </c>
      <c r="D62" s="2303" t="s">
        <v>418</v>
      </c>
      <c r="E62" s="2303"/>
      <c r="F62" s="2303"/>
      <c r="G62" s="2303"/>
      <c r="H62" s="2303"/>
      <c r="I62" s="2790" t="s">
        <v>406</v>
      </c>
      <c r="J62" s="2790"/>
      <c r="K62" s="2790"/>
      <c r="L62" s="222" t="s">
        <v>72</v>
      </c>
      <c r="M62" s="3380"/>
      <c r="N62" s="3380"/>
      <c r="O62" s="3380"/>
      <c r="P62" s="3380"/>
      <c r="Q62" s="3380"/>
      <c r="R62" s="3380"/>
      <c r="S62" s="3380"/>
      <c r="T62" s="3380"/>
      <c r="U62" s="3380"/>
      <c r="V62" s="3380"/>
      <c r="W62" s="3380"/>
      <c r="X62" s="3380"/>
      <c r="Y62" s="3380"/>
      <c r="Z62" s="3380"/>
      <c r="AA62" s="3380"/>
      <c r="AB62" s="3380"/>
      <c r="AC62" s="3380"/>
      <c r="AD62" s="3380"/>
      <c r="AE62" s="3380"/>
      <c r="AF62" s="3380"/>
      <c r="AG62" s="3380"/>
      <c r="AH62" s="3380"/>
      <c r="AI62" s="3380"/>
      <c r="AJ62" s="3380"/>
      <c r="AK62" s="3380"/>
      <c r="AL62" s="3380"/>
      <c r="AM62" s="3380"/>
      <c r="AN62" s="3380"/>
    </row>
    <row r="63" spans="1:40" ht="12.65" customHeight="1">
      <c r="A63" s="3358"/>
      <c r="B63" s="3358"/>
      <c r="C63" s="3359"/>
      <c r="D63" s="3359"/>
      <c r="E63" s="3359"/>
      <c r="F63" s="3359"/>
      <c r="G63" s="3359"/>
      <c r="H63" s="3359"/>
      <c r="I63" s="3359"/>
      <c r="J63" s="3359"/>
      <c r="K63" s="3359"/>
      <c r="L63" s="225"/>
      <c r="M63" s="3375"/>
      <c r="N63" s="3375"/>
      <c r="O63" s="3375"/>
      <c r="P63" s="3375"/>
      <c r="Q63" s="3375"/>
      <c r="R63" s="3375"/>
      <c r="S63" s="3375"/>
      <c r="T63" s="3375"/>
      <c r="U63" s="3375"/>
      <c r="V63" s="3375"/>
      <c r="W63" s="3375"/>
      <c r="X63" s="3375"/>
      <c r="Y63" s="3375"/>
      <c r="Z63" s="3375"/>
      <c r="AA63" s="3375"/>
      <c r="AB63" s="3375"/>
      <c r="AC63" s="3375"/>
      <c r="AD63" s="3375"/>
      <c r="AE63" s="3375"/>
      <c r="AF63" s="3375"/>
      <c r="AG63" s="3375"/>
      <c r="AH63" s="3375"/>
      <c r="AI63" s="3375"/>
      <c r="AJ63" s="3375"/>
      <c r="AK63" s="3375"/>
      <c r="AL63" s="3375"/>
      <c r="AM63" s="3375"/>
      <c r="AN63" s="3375"/>
    </row>
    <row r="64" spans="1:40" ht="12.65" customHeight="1">
      <c r="A64" s="3358"/>
      <c r="B64" s="3358"/>
      <c r="C64" s="3358"/>
      <c r="D64" s="3358"/>
      <c r="E64" s="3358"/>
      <c r="F64" s="3358"/>
      <c r="G64" s="3358"/>
      <c r="H64" s="3358"/>
      <c r="I64" s="3358"/>
      <c r="J64" s="3358"/>
      <c r="K64" s="3358"/>
      <c r="L64" s="3358"/>
      <c r="M64" s="3358"/>
      <c r="N64" s="3358"/>
      <c r="O64" s="3358"/>
      <c r="P64" s="3358"/>
      <c r="Q64" s="3358"/>
      <c r="R64" s="3358"/>
      <c r="S64" s="3358"/>
      <c r="T64" s="3358"/>
      <c r="U64" s="3358"/>
      <c r="V64" s="3358"/>
      <c r="W64" s="3358"/>
      <c r="X64" s="3358"/>
      <c r="Y64" s="3358"/>
      <c r="Z64" s="3358"/>
      <c r="AA64" s="3358"/>
      <c r="AB64" s="3358"/>
      <c r="AC64" s="3358"/>
      <c r="AD64" s="3358"/>
      <c r="AE64" s="3358"/>
      <c r="AF64" s="3358"/>
      <c r="AG64" s="3358"/>
      <c r="AH64" s="3358"/>
      <c r="AI64" s="3358"/>
      <c r="AJ64" s="3358"/>
      <c r="AK64" s="3358"/>
      <c r="AL64" s="3358"/>
      <c r="AM64" s="3358"/>
      <c r="AN64" s="3358"/>
    </row>
    <row r="65" spans="1:40" ht="12.6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5" customHeight="1">
      <c r="A66" s="3371" t="s">
        <v>419</v>
      </c>
      <c r="B66" s="3371"/>
      <c r="C66" s="2303" t="s">
        <v>420</v>
      </c>
      <c r="D66" s="2303"/>
      <c r="E66" s="2303"/>
      <c r="F66" s="2303"/>
      <c r="G66" s="2303"/>
      <c r="H66" s="2303"/>
      <c r="I66" s="2303"/>
      <c r="J66" s="2303"/>
      <c r="K66" s="2303"/>
      <c r="L66" s="2303"/>
      <c r="M66" s="2303"/>
      <c r="N66" s="2303"/>
      <c r="O66" s="2303"/>
      <c r="P66" s="2303"/>
      <c r="R66" s="3366"/>
      <c r="S66" s="3366"/>
      <c r="T66" s="3366"/>
      <c r="U66" s="3366"/>
      <c r="V66" s="3365" t="s">
        <v>434</v>
      </c>
      <c r="W66" s="3365"/>
      <c r="X66" s="3365"/>
      <c r="Y66" s="3366"/>
      <c r="Z66" s="3366"/>
      <c r="AA66" s="3366"/>
      <c r="AB66" s="3366"/>
      <c r="AC66" s="234" t="s">
        <v>433</v>
      </c>
    </row>
    <row r="67" spans="1:40" ht="12.65" customHeight="1">
      <c r="A67" s="3358"/>
      <c r="B67" s="3358"/>
      <c r="C67" s="3358"/>
      <c r="D67" s="3358"/>
      <c r="E67" s="3358"/>
      <c r="F67" s="3358"/>
      <c r="G67" s="3358"/>
      <c r="H67" s="3358"/>
      <c r="I67" s="3358"/>
      <c r="J67" s="3358"/>
      <c r="K67" s="3358"/>
      <c r="L67" s="3358"/>
      <c r="M67" s="3358"/>
      <c r="N67" s="3358"/>
      <c r="O67" s="3358"/>
      <c r="P67" s="3358"/>
      <c r="Q67" s="3358"/>
      <c r="R67" s="3358"/>
      <c r="S67" s="3358"/>
      <c r="T67" s="3358"/>
      <c r="U67" s="3358"/>
      <c r="V67" s="3358"/>
      <c r="W67" s="3358"/>
      <c r="X67" s="3358"/>
      <c r="Y67" s="3358"/>
      <c r="Z67" s="3358"/>
      <c r="AA67" s="3358"/>
      <c r="AB67" s="3358"/>
      <c r="AC67" s="3358"/>
      <c r="AD67" s="3358"/>
      <c r="AE67" s="3358"/>
      <c r="AF67" s="3358"/>
      <c r="AG67" s="3358"/>
      <c r="AH67" s="3358"/>
      <c r="AI67" s="3358"/>
      <c r="AJ67" s="3358"/>
      <c r="AK67" s="3358"/>
      <c r="AL67" s="3358"/>
      <c r="AM67" s="3358"/>
      <c r="AN67" s="3358"/>
    </row>
    <row r="68" spans="1:40" ht="12.65" customHeight="1">
      <c r="A68" s="3358"/>
      <c r="B68" s="3358"/>
      <c r="C68" s="3358"/>
      <c r="D68" s="3358"/>
      <c r="E68" s="3358"/>
      <c r="F68" s="3358"/>
      <c r="G68" s="3358"/>
      <c r="H68" s="3358"/>
      <c r="I68" s="3358"/>
      <c r="J68" s="3358"/>
      <c r="K68" s="3358"/>
      <c r="L68" s="3358"/>
      <c r="M68" s="3358"/>
      <c r="N68" s="3358"/>
      <c r="O68" s="3358"/>
      <c r="P68" s="3358"/>
      <c r="Q68" s="3358"/>
      <c r="R68" s="3358"/>
      <c r="S68" s="3358"/>
      <c r="T68" s="3358"/>
      <c r="U68" s="3358"/>
      <c r="V68" s="3358"/>
      <c r="W68" s="3358"/>
      <c r="X68" s="3358"/>
      <c r="Y68" s="3358"/>
      <c r="Z68" s="3358"/>
      <c r="AA68" s="3358"/>
      <c r="AB68" s="3358"/>
      <c r="AC68" s="3358"/>
      <c r="AD68" s="3358"/>
      <c r="AE68" s="3358"/>
      <c r="AF68" s="3358"/>
      <c r="AG68" s="3358"/>
      <c r="AH68" s="3358"/>
      <c r="AI68" s="3358"/>
      <c r="AJ68" s="3358"/>
      <c r="AK68" s="3358"/>
      <c r="AL68" s="3358"/>
      <c r="AM68" s="3358"/>
      <c r="AN68" s="3358"/>
    </row>
    <row r="69" spans="1:40" ht="12.65" customHeight="1">
      <c r="A69" s="3363"/>
      <c r="B69" s="3363"/>
      <c r="C69" s="3363"/>
      <c r="D69" s="3363"/>
      <c r="E69" s="3363"/>
      <c r="F69" s="3363"/>
      <c r="G69" s="3363"/>
      <c r="H69" s="3363"/>
      <c r="I69" s="3363"/>
      <c r="J69" s="3363"/>
      <c r="K69" s="3363"/>
      <c r="L69" s="3363"/>
      <c r="M69" s="3363"/>
      <c r="N69" s="3363"/>
      <c r="O69" s="3363"/>
      <c r="P69" s="3363"/>
      <c r="Q69" s="3363"/>
      <c r="R69" s="3363"/>
      <c r="S69" s="3363"/>
      <c r="T69" s="3363"/>
      <c r="U69" s="3363"/>
      <c r="V69" s="3363"/>
      <c r="W69" s="3363"/>
      <c r="X69" s="3363"/>
      <c r="Y69" s="3363"/>
      <c r="Z69" s="3363"/>
      <c r="AA69" s="3363"/>
      <c r="AB69" s="3363"/>
      <c r="AC69" s="3363"/>
      <c r="AD69" s="3363"/>
      <c r="AE69" s="3363"/>
      <c r="AF69" s="3363"/>
      <c r="AG69" s="3363"/>
      <c r="AH69" s="3363"/>
      <c r="AI69" s="3363"/>
      <c r="AJ69" s="3363"/>
      <c r="AK69" s="3363"/>
      <c r="AL69" s="3363"/>
      <c r="AM69" s="3363"/>
      <c r="AN69" s="3363"/>
    </row>
  </sheetData>
  <mergeCells count="170">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W1:Y3"/>
    <mergeCell ref="Z1:AB3"/>
    <mergeCell ref="AC1:AD3"/>
    <mergeCell ref="AE1:AG3"/>
    <mergeCell ref="AH1:AI3"/>
    <mergeCell ref="AJ1:AL3"/>
    <mergeCell ref="AM1:AN3"/>
    <mergeCell ref="A4:AN4"/>
    <mergeCell ref="A5:AN7"/>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s>
  <phoneticPr fontId="32"/>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63"/>
  <sheetViews>
    <sheetView workbookViewId="0">
      <selection sqref="A1:L2"/>
    </sheetView>
  </sheetViews>
  <sheetFormatPr defaultColWidth="2.08984375" defaultRowHeight="12.65" customHeight="1"/>
  <cols>
    <col min="1" max="16384" width="2.08984375" style="217"/>
  </cols>
  <sheetData>
    <row r="1" spans="1:69" ht="12.65" customHeight="1">
      <c r="A1" s="3451" t="str">
        <f>CONCATENATE(一括入力シート!B15,一括入力シート!C15,一括入力シート!D15)</f>
        <v/>
      </c>
      <c r="B1" s="3451"/>
      <c r="C1" s="3451"/>
      <c r="D1" s="3451"/>
      <c r="E1" s="3451"/>
      <c r="F1" s="3451"/>
      <c r="G1" s="3451"/>
      <c r="H1" s="3451"/>
      <c r="I1" s="3451"/>
      <c r="J1" s="3451"/>
      <c r="K1" s="3451"/>
      <c r="L1" s="3451"/>
      <c r="M1" s="3455" t="s">
        <v>1807</v>
      </c>
      <c r="N1" s="3455"/>
      <c r="O1" s="3455"/>
      <c r="P1" s="3455"/>
      <c r="Q1" s="3451">
        <f>一括入力シート!B16</f>
        <v>0</v>
      </c>
      <c r="R1" s="3451"/>
      <c r="S1" s="3451"/>
      <c r="T1" s="3451"/>
      <c r="U1" s="3451"/>
      <c r="V1" s="3451"/>
      <c r="W1" s="3489" t="s">
        <v>1808</v>
      </c>
      <c r="X1" s="3489"/>
      <c r="Y1" s="3489"/>
      <c r="Z1" s="2247"/>
      <c r="AA1" s="2247" t="s">
        <v>436</v>
      </c>
      <c r="AB1" s="2247"/>
      <c r="AC1" s="2247"/>
      <c r="AD1" s="3476">
        <f>一括入力シート!B20</f>
        <v>0</v>
      </c>
      <c r="AE1" s="3477"/>
      <c r="AF1" s="2247" t="s">
        <v>437</v>
      </c>
      <c r="AG1" s="3476">
        <f>一括入力シート!C20</f>
        <v>0</v>
      </c>
      <c r="AH1" s="3477"/>
      <c r="AI1" s="3477"/>
      <c r="AJ1" s="2247" t="s">
        <v>437</v>
      </c>
      <c r="AK1" s="3490">
        <f>一括入力シート!D20</f>
        <v>0</v>
      </c>
      <c r="AL1" s="3491"/>
      <c r="AM1" s="3491"/>
      <c r="AN1" s="3491"/>
    </row>
    <row r="2" spans="1:69" ht="12.65" customHeight="1">
      <c r="A2" s="3451"/>
      <c r="B2" s="3451"/>
      <c r="C2" s="3451"/>
      <c r="D2" s="3451"/>
      <c r="E2" s="3451"/>
      <c r="F2" s="3451"/>
      <c r="G2" s="3451"/>
      <c r="H2" s="3451"/>
      <c r="I2" s="3451"/>
      <c r="J2" s="3451"/>
      <c r="K2" s="3451"/>
      <c r="L2" s="3451"/>
      <c r="M2" s="3455"/>
      <c r="N2" s="3455"/>
      <c r="O2" s="3455"/>
      <c r="P2" s="3455"/>
      <c r="Q2" s="3451"/>
      <c r="R2" s="3451"/>
      <c r="S2" s="3451"/>
      <c r="T2" s="3451"/>
      <c r="U2" s="3451"/>
      <c r="V2" s="3451"/>
      <c r="W2" s="3489"/>
      <c r="X2" s="3489"/>
      <c r="Y2" s="3489"/>
      <c r="Z2" s="2247"/>
      <c r="AA2" s="2247"/>
      <c r="AB2" s="2247"/>
      <c r="AC2" s="2247"/>
      <c r="AD2" s="3477"/>
      <c r="AE2" s="3477"/>
      <c r="AF2" s="2247"/>
      <c r="AG2" s="3477"/>
      <c r="AH2" s="3477"/>
      <c r="AI2" s="3477"/>
      <c r="AJ2" s="2247"/>
      <c r="AK2" s="3491"/>
      <c r="AL2" s="3491"/>
      <c r="AM2" s="3491"/>
      <c r="AN2" s="3491"/>
    </row>
    <row r="3" spans="1:69" ht="12.65" customHeight="1">
      <c r="A3" s="3404"/>
      <c r="B3" s="3404"/>
      <c r="C3" s="3404"/>
      <c r="D3" s="3404"/>
      <c r="E3" s="3404"/>
      <c r="F3" s="3404"/>
      <c r="G3" s="3404"/>
      <c r="H3" s="3404"/>
      <c r="I3" s="3404"/>
      <c r="J3" s="3404"/>
      <c r="K3" s="3404"/>
      <c r="L3" s="3404"/>
      <c r="M3" s="3404"/>
      <c r="N3" s="3404"/>
      <c r="O3" s="3404"/>
      <c r="P3" s="3404"/>
      <c r="Q3" s="3404"/>
      <c r="R3" s="3404"/>
      <c r="S3" s="3404"/>
      <c r="T3" s="3404"/>
      <c r="U3" s="3404"/>
      <c r="V3" s="3404"/>
      <c r="W3" s="3404"/>
      <c r="X3" s="3404"/>
      <c r="Y3" s="3404"/>
      <c r="Z3" s="2247"/>
      <c r="AA3" s="2247" t="s">
        <v>439</v>
      </c>
      <c r="AB3" s="2247"/>
      <c r="AC3" s="2247"/>
      <c r="AD3" s="3476">
        <f>一括入力シート!B22</f>
        <v>0</v>
      </c>
      <c r="AE3" s="3477"/>
      <c r="AF3" s="2247" t="s">
        <v>437</v>
      </c>
      <c r="AG3" s="3476">
        <f>一括入力シート!C22</f>
        <v>0</v>
      </c>
      <c r="AH3" s="3477"/>
      <c r="AI3" s="3477"/>
      <c r="AJ3" s="2247" t="s">
        <v>437</v>
      </c>
      <c r="AK3" s="3476">
        <f>一括入力シート!D22</f>
        <v>0</v>
      </c>
      <c r="AL3" s="3477"/>
      <c r="AM3" s="3477"/>
      <c r="AN3" s="3477"/>
    </row>
    <row r="4" spans="1:69" ht="12.65" customHeight="1">
      <c r="A4" s="3407"/>
      <c r="B4" s="3407"/>
      <c r="C4" s="3407"/>
      <c r="D4" s="3407"/>
      <c r="E4" s="3407"/>
      <c r="F4" s="3407"/>
      <c r="G4" s="3407"/>
      <c r="H4" s="3407"/>
      <c r="I4" s="3407"/>
      <c r="J4" s="3407"/>
      <c r="K4" s="3407"/>
      <c r="L4" s="3407"/>
      <c r="M4" s="3407"/>
      <c r="N4" s="3407"/>
      <c r="O4" s="3407"/>
      <c r="P4" s="3407"/>
      <c r="Q4" s="3407"/>
      <c r="R4" s="3407"/>
      <c r="S4" s="3407"/>
      <c r="T4" s="3407"/>
      <c r="U4" s="3407"/>
      <c r="V4" s="3407"/>
      <c r="W4" s="3407"/>
      <c r="X4" s="3407"/>
      <c r="Y4" s="3407"/>
      <c r="Z4" s="2250"/>
      <c r="AA4" s="2250"/>
      <c r="AB4" s="2250"/>
      <c r="AC4" s="2250"/>
      <c r="AD4" s="3478"/>
      <c r="AE4" s="3478"/>
      <c r="AF4" s="2250"/>
      <c r="AG4" s="3478"/>
      <c r="AH4" s="3478"/>
      <c r="AI4" s="3478"/>
      <c r="AJ4" s="2250"/>
      <c r="AK4" s="3478"/>
      <c r="AL4" s="3478"/>
      <c r="AM4" s="3478"/>
      <c r="AN4" s="3478"/>
    </row>
    <row r="5" spans="1:69" ht="12.65" customHeight="1">
      <c r="A5" s="3391" t="s">
        <v>441</v>
      </c>
      <c r="B5" s="3392"/>
      <c r="C5" s="3392"/>
      <c r="D5" s="3392"/>
      <c r="E5" s="3392"/>
      <c r="F5" s="3392"/>
      <c r="G5" s="3392"/>
      <c r="H5" s="3392"/>
      <c r="I5" s="3392"/>
      <c r="J5" s="3392"/>
      <c r="K5" s="3392"/>
      <c r="L5" s="3392"/>
      <c r="M5" s="3392"/>
      <c r="N5" s="3392"/>
      <c r="O5" s="3392"/>
      <c r="P5" s="3392"/>
      <c r="Q5" s="3392"/>
      <c r="R5" s="3392"/>
      <c r="S5" s="3392"/>
      <c r="T5" s="3392"/>
      <c r="U5" s="3392"/>
      <c r="V5" s="3392"/>
      <c r="W5" s="3392"/>
      <c r="X5" s="3393"/>
      <c r="Y5" s="3400" t="s">
        <v>442</v>
      </c>
      <c r="Z5" s="3401"/>
      <c r="AA5" s="3401"/>
      <c r="AB5" s="3402"/>
      <c r="AC5" s="3400" t="s">
        <v>2332</v>
      </c>
      <c r="AD5" s="3401"/>
      <c r="AE5" s="3401"/>
      <c r="AF5" s="3456"/>
      <c r="AG5" s="3456"/>
      <c r="AH5" s="3401" t="s">
        <v>468</v>
      </c>
      <c r="AI5" s="3456"/>
      <c r="AJ5" s="3456"/>
      <c r="AK5" s="3401" t="s">
        <v>469</v>
      </c>
      <c r="AL5" s="3456"/>
      <c r="AM5" s="3456"/>
      <c r="AN5" s="3402" t="s">
        <v>470</v>
      </c>
      <c r="AO5" s="401" t="s">
        <v>1810</v>
      </c>
      <c r="AP5" s="401"/>
    </row>
    <row r="6" spans="1:69" ht="12.65" customHeight="1">
      <c r="A6" s="3394"/>
      <c r="B6" s="3395"/>
      <c r="C6" s="3395"/>
      <c r="D6" s="3395"/>
      <c r="E6" s="3395"/>
      <c r="F6" s="3395"/>
      <c r="G6" s="3395"/>
      <c r="H6" s="3395"/>
      <c r="I6" s="3395"/>
      <c r="J6" s="3395"/>
      <c r="K6" s="3395"/>
      <c r="L6" s="3395"/>
      <c r="M6" s="3395"/>
      <c r="N6" s="3395"/>
      <c r="O6" s="3395"/>
      <c r="P6" s="3395"/>
      <c r="Q6" s="3395"/>
      <c r="R6" s="3395"/>
      <c r="S6" s="3395"/>
      <c r="T6" s="3395"/>
      <c r="U6" s="3395"/>
      <c r="V6" s="3395"/>
      <c r="W6" s="3395"/>
      <c r="X6" s="3396"/>
      <c r="Y6" s="3403"/>
      <c r="Z6" s="3404"/>
      <c r="AA6" s="3404"/>
      <c r="AB6" s="3405"/>
      <c r="AC6" s="3403"/>
      <c r="AD6" s="3404"/>
      <c r="AE6" s="3404"/>
      <c r="AF6" s="3457"/>
      <c r="AG6" s="3457"/>
      <c r="AH6" s="3404"/>
      <c r="AI6" s="3457"/>
      <c r="AJ6" s="3457"/>
      <c r="AK6" s="3404"/>
      <c r="AL6" s="3457"/>
      <c r="AM6" s="3457"/>
      <c r="AN6" s="3405"/>
      <c r="AO6" s="401"/>
      <c r="AP6" s="401"/>
    </row>
    <row r="7" spans="1:69" ht="12.65" customHeight="1">
      <c r="A7" s="3394"/>
      <c r="B7" s="3395"/>
      <c r="C7" s="3395"/>
      <c r="D7" s="3395"/>
      <c r="E7" s="3395"/>
      <c r="F7" s="3395"/>
      <c r="G7" s="3395"/>
      <c r="H7" s="3395"/>
      <c r="I7" s="3395"/>
      <c r="J7" s="3395"/>
      <c r="K7" s="3395"/>
      <c r="L7" s="3395"/>
      <c r="M7" s="3395"/>
      <c r="N7" s="3395"/>
      <c r="O7" s="3395"/>
      <c r="P7" s="3395"/>
      <c r="Q7" s="3395"/>
      <c r="R7" s="3395"/>
      <c r="S7" s="3395"/>
      <c r="T7" s="3395"/>
      <c r="U7" s="3395"/>
      <c r="V7" s="3395"/>
      <c r="W7" s="3395"/>
      <c r="X7" s="3396"/>
      <c r="Y7" s="3403"/>
      <c r="Z7" s="3404"/>
      <c r="AA7" s="3404"/>
      <c r="AB7" s="3405"/>
      <c r="AC7" s="3403"/>
      <c r="AD7" s="3404"/>
      <c r="AE7" s="3404"/>
      <c r="AF7" s="3457"/>
      <c r="AG7" s="3457"/>
      <c r="AH7" s="3404"/>
      <c r="AI7" s="3457"/>
      <c r="AJ7" s="3457"/>
      <c r="AK7" s="3404"/>
      <c r="AL7" s="3457"/>
      <c r="AM7" s="3457"/>
      <c r="AN7" s="3405"/>
      <c r="AO7" s="401"/>
      <c r="AP7" s="401"/>
    </row>
    <row r="8" spans="1:69" ht="12.65" customHeight="1">
      <c r="A8" s="3394"/>
      <c r="B8" s="3395"/>
      <c r="C8" s="3395"/>
      <c r="D8" s="3395"/>
      <c r="E8" s="3395"/>
      <c r="F8" s="3395"/>
      <c r="G8" s="3395"/>
      <c r="H8" s="3395"/>
      <c r="I8" s="3395"/>
      <c r="J8" s="3395"/>
      <c r="K8" s="3395"/>
      <c r="L8" s="3395"/>
      <c r="M8" s="3395"/>
      <c r="N8" s="3395"/>
      <c r="O8" s="3395"/>
      <c r="P8" s="3395"/>
      <c r="Q8" s="3395"/>
      <c r="R8" s="3395"/>
      <c r="S8" s="3395"/>
      <c r="T8" s="3395"/>
      <c r="U8" s="3395"/>
      <c r="V8" s="3395"/>
      <c r="W8" s="3395"/>
      <c r="X8" s="3396"/>
      <c r="Y8" s="3403"/>
      <c r="Z8" s="3404"/>
      <c r="AA8" s="3404"/>
      <c r="AB8" s="3405"/>
      <c r="AC8" s="577"/>
      <c r="AD8" s="536"/>
      <c r="AE8" s="536"/>
      <c r="AF8" s="536"/>
      <c r="AG8" s="578"/>
      <c r="AH8" s="578"/>
      <c r="AI8" s="3457"/>
      <c r="AJ8" s="3457"/>
      <c r="AK8" s="3404" t="s">
        <v>443</v>
      </c>
      <c r="AL8" s="3457"/>
      <c r="AM8" s="3457"/>
      <c r="AN8" s="3405" t="s">
        <v>444</v>
      </c>
      <c r="AO8" s="401" t="s">
        <v>1809</v>
      </c>
      <c r="AP8" s="401"/>
    </row>
    <row r="9" spans="1:69" ht="12.65" customHeight="1">
      <c r="A9" s="3397"/>
      <c r="B9" s="3398"/>
      <c r="C9" s="3398"/>
      <c r="D9" s="3398"/>
      <c r="E9" s="3398"/>
      <c r="F9" s="3398"/>
      <c r="G9" s="3398"/>
      <c r="H9" s="3398"/>
      <c r="I9" s="3398"/>
      <c r="J9" s="3398"/>
      <c r="K9" s="3398"/>
      <c r="L9" s="3398"/>
      <c r="M9" s="3398"/>
      <c r="N9" s="3398"/>
      <c r="O9" s="3398"/>
      <c r="P9" s="3398"/>
      <c r="Q9" s="3398"/>
      <c r="R9" s="3398"/>
      <c r="S9" s="3398"/>
      <c r="T9" s="3398"/>
      <c r="U9" s="3398"/>
      <c r="V9" s="3398"/>
      <c r="W9" s="3398"/>
      <c r="X9" s="3399"/>
      <c r="Y9" s="3406"/>
      <c r="Z9" s="3407"/>
      <c r="AA9" s="3407"/>
      <c r="AB9" s="3408"/>
      <c r="AC9" s="579"/>
      <c r="AD9" s="580"/>
      <c r="AE9" s="580"/>
      <c r="AF9" s="580"/>
      <c r="AG9" s="572"/>
      <c r="AH9" s="572"/>
      <c r="AI9" s="3479"/>
      <c r="AJ9" s="3479"/>
      <c r="AK9" s="3407"/>
      <c r="AL9" s="3479"/>
      <c r="AM9" s="3479"/>
      <c r="AN9" s="3408"/>
      <c r="AO9" s="401"/>
      <c r="AP9" s="401"/>
    </row>
    <row r="10" spans="1:69" ht="12.65" customHeight="1">
      <c r="A10" s="3400" t="s">
        <v>445</v>
      </c>
      <c r="B10" s="3401"/>
      <c r="C10" s="3401"/>
      <c r="D10" s="3402"/>
      <c r="E10" s="3409">
        <f>一括入力シート!B6</f>
        <v>0</v>
      </c>
      <c r="F10" s="3410"/>
      <c r="G10" s="3410"/>
      <c r="H10" s="3410"/>
      <c r="I10" s="3410"/>
      <c r="J10" s="3410"/>
      <c r="K10" s="3410"/>
      <c r="L10" s="3410"/>
      <c r="M10" s="3410"/>
      <c r="N10" s="3410"/>
      <c r="O10" s="3410"/>
      <c r="P10" s="3410"/>
      <c r="Q10" s="3410"/>
      <c r="R10" s="3410"/>
      <c r="S10" s="3411"/>
      <c r="T10" s="3400" t="s">
        <v>446</v>
      </c>
      <c r="U10" s="3401"/>
      <c r="V10" s="3401"/>
      <c r="W10" s="3401"/>
      <c r="X10" s="3402"/>
      <c r="Y10" s="3480">
        <f>一括入力シート!B45</f>
        <v>0</v>
      </c>
      <c r="Z10" s="3481"/>
      <c r="AA10" s="3481"/>
      <c r="AB10" s="3481"/>
      <c r="AC10" s="3481"/>
      <c r="AD10" s="3481"/>
      <c r="AE10" s="3481"/>
      <c r="AF10" s="3481"/>
      <c r="AG10" s="3481"/>
      <c r="AH10" s="3481"/>
      <c r="AI10" s="3481"/>
      <c r="AJ10" s="3481"/>
      <c r="AK10" s="3481"/>
      <c r="AL10" s="3481"/>
      <c r="AM10" s="3481"/>
      <c r="AN10" s="3482"/>
      <c r="AO10" s="401"/>
      <c r="AP10" s="401"/>
    </row>
    <row r="11" spans="1:69" ht="12.65" customHeight="1">
      <c r="A11" s="3403"/>
      <c r="B11" s="3404"/>
      <c r="C11" s="3404"/>
      <c r="D11" s="3405"/>
      <c r="E11" s="3412"/>
      <c r="F11" s="3413"/>
      <c r="G11" s="3413"/>
      <c r="H11" s="3413"/>
      <c r="I11" s="3413"/>
      <c r="J11" s="3413"/>
      <c r="K11" s="3413"/>
      <c r="L11" s="3413"/>
      <c r="M11" s="3413"/>
      <c r="N11" s="3413"/>
      <c r="O11" s="3413"/>
      <c r="P11" s="3413"/>
      <c r="Q11" s="3413"/>
      <c r="R11" s="3413"/>
      <c r="S11" s="3414"/>
      <c r="T11" s="3403"/>
      <c r="U11" s="3404"/>
      <c r="V11" s="3404"/>
      <c r="W11" s="3404"/>
      <c r="X11" s="3405"/>
      <c r="Y11" s="3483"/>
      <c r="Z11" s="3484"/>
      <c r="AA11" s="3484"/>
      <c r="AB11" s="3484"/>
      <c r="AC11" s="3484"/>
      <c r="AD11" s="3484"/>
      <c r="AE11" s="3484"/>
      <c r="AF11" s="3484"/>
      <c r="AG11" s="3484"/>
      <c r="AH11" s="3484"/>
      <c r="AI11" s="3484"/>
      <c r="AJ11" s="3484"/>
      <c r="AK11" s="3484"/>
      <c r="AL11" s="3484"/>
      <c r="AM11" s="3484"/>
      <c r="AN11" s="3485"/>
      <c r="AO11" s="401"/>
      <c r="AP11" s="401"/>
    </row>
    <row r="12" spans="1:69" ht="12.65" customHeight="1">
      <c r="A12" s="3403"/>
      <c r="B12" s="3404"/>
      <c r="C12" s="3404"/>
      <c r="D12" s="3405"/>
      <c r="E12" s="3412"/>
      <c r="F12" s="3413"/>
      <c r="G12" s="3413"/>
      <c r="H12" s="3413"/>
      <c r="I12" s="3413"/>
      <c r="J12" s="3413"/>
      <c r="K12" s="3413"/>
      <c r="L12" s="3413"/>
      <c r="M12" s="3413"/>
      <c r="N12" s="3413"/>
      <c r="O12" s="3413"/>
      <c r="P12" s="3413"/>
      <c r="Q12" s="3413"/>
      <c r="R12" s="3413"/>
      <c r="S12" s="3414"/>
      <c r="T12" s="3403"/>
      <c r="U12" s="3404"/>
      <c r="V12" s="3404"/>
      <c r="W12" s="3404"/>
      <c r="X12" s="3405"/>
      <c r="Y12" s="3483"/>
      <c r="Z12" s="3484"/>
      <c r="AA12" s="3484"/>
      <c r="AB12" s="3484"/>
      <c r="AC12" s="3484"/>
      <c r="AD12" s="3484"/>
      <c r="AE12" s="3484"/>
      <c r="AF12" s="3484"/>
      <c r="AG12" s="3484"/>
      <c r="AH12" s="3484"/>
      <c r="AI12" s="3484"/>
      <c r="AJ12" s="3484"/>
      <c r="AK12" s="3484"/>
      <c r="AL12" s="3484"/>
      <c r="AM12" s="3484"/>
      <c r="AN12" s="3485"/>
      <c r="AO12" s="401"/>
      <c r="AP12" s="401"/>
    </row>
    <row r="13" spans="1:69" ht="12.65" customHeight="1">
      <c r="A13" s="3406"/>
      <c r="B13" s="3407"/>
      <c r="C13" s="3407"/>
      <c r="D13" s="3408"/>
      <c r="E13" s="3415"/>
      <c r="F13" s="3416"/>
      <c r="G13" s="3416"/>
      <c r="H13" s="3416"/>
      <c r="I13" s="3416"/>
      <c r="J13" s="3416"/>
      <c r="K13" s="3416"/>
      <c r="L13" s="3416"/>
      <c r="M13" s="3416"/>
      <c r="N13" s="3416"/>
      <c r="O13" s="3416"/>
      <c r="P13" s="3416"/>
      <c r="Q13" s="3416"/>
      <c r="R13" s="3416"/>
      <c r="S13" s="3417"/>
      <c r="T13" s="3406"/>
      <c r="U13" s="3407"/>
      <c r="V13" s="3407"/>
      <c r="W13" s="3407"/>
      <c r="X13" s="3408"/>
      <c r="Y13" s="3486"/>
      <c r="Z13" s="3487"/>
      <c r="AA13" s="3487"/>
      <c r="AB13" s="3487"/>
      <c r="AC13" s="3487"/>
      <c r="AD13" s="3487"/>
      <c r="AE13" s="3487"/>
      <c r="AF13" s="3487"/>
      <c r="AG13" s="3487"/>
      <c r="AH13" s="3487"/>
      <c r="AI13" s="3487"/>
      <c r="AJ13" s="3487"/>
      <c r="AK13" s="3487"/>
      <c r="AL13" s="3487"/>
      <c r="AM13" s="3487"/>
      <c r="AN13" s="3488"/>
      <c r="AO13" s="401"/>
      <c r="AP13" s="401"/>
    </row>
    <row r="14" spans="1:69" ht="12.65" customHeight="1">
      <c r="A14" s="3400" t="s">
        <v>1</v>
      </c>
      <c r="B14" s="3401"/>
      <c r="C14" s="3401"/>
      <c r="D14" s="3402"/>
      <c r="E14" s="3409" t="str">
        <f>一括入力シート!B8&amp;IF(一括入力シート!B9="","",CHAR(10)&amp;一括入力シート!B9)</f>
        <v/>
      </c>
      <c r="F14" s="3410"/>
      <c r="G14" s="3410"/>
      <c r="H14" s="3410"/>
      <c r="I14" s="3410"/>
      <c r="J14" s="3410"/>
      <c r="K14" s="3410"/>
      <c r="L14" s="3410"/>
      <c r="M14" s="3410"/>
      <c r="N14" s="3410"/>
      <c r="O14" s="3410"/>
      <c r="P14" s="3410"/>
      <c r="Q14" s="3410"/>
      <c r="R14" s="3410"/>
      <c r="S14" s="3411"/>
      <c r="T14" s="3470" t="s">
        <v>399</v>
      </c>
      <c r="U14" s="3471"/>
      <c r="V14" s="3471"/>
      <c r="W14" s="3471"/>
      <c r="X14" s="3472"/>
      <c r="Y14" s="3464">
        <f>一括入力シート!B54</f>
        <v>0</v>
      </c>
      <c r="Z14" s="3465"/>
      <c r="AA14" s="3465"/>
      <c r="AB14" s="3465"/>
      <c r="AC14" s="3465"/>
      <c r="AD14" s="3465"/>
      <c r="AE14" s="3465"/>
      <c r="AF14" s="3465"/>
      <c r="AG14" s="3465"/>
      <c r="AH14" s="3465"/>
      <c r="AI14" s="3465"/>
      <c r="AJ14" s="3465"/>
      <c r="AK14" s="3465"/>
      <c r="AL14" s="3465"/>
      <c r="AM14" s="3465"/>
      <c r="AN14" s="3466"/>
      <c r="AO14" s="401"/>
      <c r="AP14" s="401"/>
    </row>
    <row r="15" spans="1:69" ht="12.65" customHeight="1">
      <c r="A15" s="3403"/>
      <c r="B15" s="3404"/>
      <c r="C15" s="3404"/>
      <c r="D15" s="3405"/>
      <c r="E15" s="3412"/>
      <c r="F15" s="3413"/>
      <c r="G15" s="3413"/>
      <c r="H15" s="3413"/>
      <c r="I15" s="3413"/>
      <c r="J15" s="3413"/>
      <c r="K15" s="3413"/>
      <c r="L15" s="3413"/>
      <c r="M15" s="3413"/>
      <c r="N15" s="3413"/>
      <c r="O15" s="3413"/>
      <c r="P15" s="3413"/>
      <c r="Q15" s="3413"/>
      <c r="R15" s="3413"/>
      <c r="S15" s="3414"/>
      <c r="T15" s="3473"/>
      <c r="U15" s="3474"/>
      <c r="V15" s="3474"/>
      <c r="W15" s="3474"/>
      <c r="X15" s="3475"/>
      <c r="Y15" s="3467"/>
      <c r="Z15" s="3468"/>
      <c r="AA15" s="3468"/>
      <c r="AB15" s="3468"/>
      <c r="AC15" s="3468"/>
      <c r="AD15" s="3468"/>
      <c r="AE15" s="3468"/>
      <c r="AF15" s="3468"/>
      <c r="AG15" s="3468"/>
      <c r="AH15" s="3468"/>
      <c r="AI15" s="3468"/>
      <c r="AJ15" s="3468"/>
      <c r="AK15" s="3468"/>
      <c r="AL15" s="3468"/>
      <c r="AM15" s="3468"/>
      <c r="AN15" s="3469"/>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5" customHeight="1">
      <c r="A16" s="3403"/>
      <c r="B16" s="3404"/>
      <c r="C16" s="3404"/>
      <c r="D16" s="3405"/>
      <c r="E16" s="3412"/>
      <c r="F16" s="3413"/>
      <c r="G16" s="3413"/>
      <c r="H16" s="3413"/>
      <c r="I16" s="3413"/>
      <c r="J16" s="3413"/>
      <c r="K16" s="3413"/>
      <c r="L16" s="3413"/>
      <c r="M16" s="3413"/>
      <c r="N16" s="3413"/>
      <c r="O16" s="3413"/>
      <c r="P16" s="3413"/>
      <c r="Q16" s="3413"/>
      <c r="R16" s="3413"/>
      <c r="S16" s="3414"/>
      <c r="T16" s="3458" t="s">
        <v>447</v>
      </c>
      <c r="U16" s="3459"/>
      <c r="V16" s="3459"/>
      <c r="W16" s="3459"/>
      <c r="X16" s="3460"/>
      <c r="Y16" s="3403" t="s">
        <v>448</v>
      </c>
      <c r="Z16" s="3404"/>
      <c r="AA16" s="3404"/>
      <c r="AB16" s="2763" t="s">
        <v>424</v>
      </c>
      <c r="AC16" s="2792"/>
      <c r="AD16" s="2792"/>
      <c r="AE16" s="2792"/>
      <c r="AF16" s="2763" t="s">
        <v>425</v>
      </c>
      <c r="AG16" s="2792"/>
      <c r="AH16" s="2792"/>
      <c r="AI16" s="2792"/>
      <c r="AJ16" s="2763" t="s">
        <v>426</v>
      </c>
      <c r="AK16" s="2792"/>
      <c r="AL16" s="2792"/>
      <c r="AM16" s="2792"/>
      <c r="AN16" s="3452"/>
      <c r="AO16" s="401" t="s">
        <v>1811</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5" customHeight="1">
      <c r="A17" s="3406"/>
      <c r="B17" s="3407"/>
      <c r="C17" s="3407"/>
      <c r="D17" s="3408"/>
      <c r="E17" s="3415"/>
      <c r="F17" s="3416"/>
      <c r="G17" s="3416"/>
      <c r="H17" s="3416"/>
      <c r="I17" s="3416"/>
      <c r="J17" s="3416"/>
      <c r="K17" s="3416"/>
      <c r="L17" s="3416"/>
      <c r="M17" s="3416"/>
      <c r="N17" s="3416"/>
      <c r="O17" s="3416"/>
      <c r="P17" s="3416"/>
      <c r="Q17" s="3416"/>
      <c r="R17" s="3416"/>
      <c r="S17" s="3417"/>
      <c r="T17" s="3461"/>
      <c r="U17" s="3462"/>
      <c r="V17" s="3462"/>
      <c r="W17" s="3462"/>
      <c r="X17" s="3463"/>
      <c r="Y17" s="3406"/>
      <c r="Z17" s="3407"/>
      <c r="AA17" s="3407"/>
      <c r="AB17" s="2763"/>
      <c r="AC17" s="2792"/>
      <c r="AD17" s="2792"/>
      <c r="AE17" s="2792"/>
      <c r="AF17" s="2763"/>
      <c r="AG17" s="2792"/>
      <c r="AH17" s="2792"/>
      <c r="AI17" s="2792"/>
      <c r="AJ17" s="2763"/>
      <c r="AK17" s="3453"/>
      <c r="AL17" s="3453"/>
      <c r="AM17" s="3453"/>
      <c r="AN17" s="3454"/>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5" customHeight="1">
      <c r="A18" s="3387" t="s">
        <v>449</v>
      </c>
      <c r="B18" s="3387"/>
      <c r="C18" s="3387"/>
      <c r="D18" s="3387"/>
      <c r="E18" s="3387"/>
      <c r="F18" s="3387"/>
      <c r="G18" s="3387"/>
      <c r="H18" s="3387"/>
      <c r="I18" s="3387"/>
      <c r="J18" s="3387"/>
      <c r="K18" s="3387"/>
      <c r="L18" s="3387"/>
      <c r="M18" s="3387"/>
      <c r="N18" s="3387"/>
      <c r="O18" s="3387"/>
      <c r="P18" s="3387"/>
      <c r="Q18" s="3387"/>
      <c r="R18" s="3387"/>
      <c r="S18" s="3387"/>
      <c r="T18" s="3387"/>
      <c r="U18" s="3387"/>
      <c r="V18" s="3387"/>
      <c r="W18" s="3387"/>
      <c r="X18" s="3387"/>
      <c r="Y18" s="3387"/>
      <c r="Z18" s="3387"/>
      <c r="AA18" s="3387"/>
      <c r="AB18" s="3387"/>
      <c r="AC18" s="3387"/>
      <c r="AD18" s="3387"/>
      <c r="AE18" s="3387"/>
      <c r="AF18" s="3387"/>
      <c r="AG18" s="3387"/>
      <c r="AH18" s="3387"/>
      <c r="AI18" s="3387"/>
      <c r="AJ18" s="3387"/>
      <c r="AK18" s="3387"/>
      <c r="AL18" s="3387"/>
      <c r="AM18" s="3387"/>
      <c r="AN18" s="3387"/>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5" customHeight="1">
      <c r="A19" s="3388"/>
      <c r="B19" s="3388"/>
      <c r="C19" s="3388"/>
      <c r="D19" s="3388"/>
      <c r="E19" s="3388"/>
      <c r="F19" s="3388"/>
      <c r="G19" s="3388"/>
      <c r="H19" s="3388"/>
      <c r="I19" s="3388"/>
      <c r="J19" s="3388"/>
      <c r="K19" s="3388"/>
      <c r="L19" s="3388"/>
      <c r="M19" s="3388"/>
      <c r="N19" s="3388"/>
      <c r="O19" s="3388"/>
      <c r="P19" s="3388"/>
      <c r="Q19" s="3388"/>
      <c r="R19" s="3388"/>
      <c r="S19" s="3388"/>
      <c r="T19" s="3388"/>
      <c r="U19" s="3388"/>
      <c r="V19" s="3388"/>
      <c r="W19" s="3388"/>
      <c r="X19" s="3388"/>
      <c r="Y19" s="3388"/>
      <c r="Z19" s="3388"/>
      <c r="AA19" s="3388"/>
      <c r="AB19" s="3388"/>
      <c r="AC19" s="3388"/>
      <c r="AD19" s="3388"/>
      <c r="AE19" s="3388"/>
      <c r="AF19" s="3388"/>
      <c r="AG19" s="3388"/>
      <c r="AH19" s="3388"/>
      <c r="AI19" s="3388"/>
      <c r="AJ19" s="3388"/>
      <c r="AK19" s="3388"/>
      <c r="AL19" s="3388"/>
      <c r="AM19" s="3388"/>
      <c r="AN19" s="3388"/>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5" customHeight="1">
      <c r="A20" s="3389"/>
      <c r="B20" s="3389"/>
      <c r="C20" s="3389"/>
      <c r="D20" s="3389"/>
      <c r="E20" s="3389"/>
      <c r="F20" s="3389"/>
      <c r="G20" s="3389"/>
      <c r="H20" s="3389"/>
      <c r="I20" s="3389"/>
      <c r="J20" s="3389"/>
      <c r="K20" s="3389"/>
      <c r="L20" s="3389"/>
      <c r="M20" s="3389"/>
      <c r="N20" s="3389"/>
      <c r="O20" s="3389"/>
      <c r="P20" s="3389"/>
      <c r="Q20" s="3389"/>
      <c r="R20" s="3389"/>
      <c r="S20" s="3389"/>
      <c r="T20" s="3389"/>
      <c r="U20" s="3389"/>
      <c r="V20" s="3389"/>
      <c r="W20" s="3389"/>
      <c r="X20" s="3389"/>
      <c r="Y20" s="3389"/>
      <c r="Z20" s="3389"/>
      <c r="AA20" s="3389"/>
      <c r="AB20" s="3389"/>
      <c r="AC20" s="3389"/>
      <c r="AD20" s="3389"/>
      <c r="AE20" s="3389"/>
      <c r="AF20" s="3389"/>
      <c r="AG20" s="3389"/>
      <c r="AH20" s="3389"/>
      <c r="AI20" s="3389"/>
      <c r="AJ20" s="3389"/>
      <c r="AK20" s="3389"/>
      <c r="AL20" s="3389"/>
      <c r="AM20" s="3389"/>
      <c r="AN20" s="3389"/>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5" customHeight="1">
      <c r="A21" s="3400" t="s">
        <v>450</v>
      </c>
      <c r="B21" s="3401"/>
      <c r="C21" s="3401"/>
      <c r="D21" s="3402"/>
      <c r="E21" s="3400" t="s">
        <v>451</v>
      </c>
      <c r="F21" s="3401"/>
      <c r="G21" s="3401"/>
      <c r="H21" s="3401"/>
      <c r="I21" s="3401"/>
      <c r="J21" s="3401"/>
      <c r="K21" s="3401"/>
      <c r="L21" s="3401"/>
      <c r="M21" s="3402"/>
      <c r="N21" s="3400" t="s">
        <v>452</v>
      </c>
      <c r="O21" s="3401"/>
      <c r="P21" s="3401"/>
      <c r="Q21" s="3401"/>
      <c r="R21" s="3401"/>
      <c r="S21" s="3401"/>
      <c r="T21" s="3401"/>
      <c r="U21" s="3401"/>
      <c r="V21" s="3401"/>
      <c r="W21" s="3401"/>
      <c r="X21" s="3401"/>
      <c r="Y21" s="3401"/>
      <c r="Z21" s="3401"/>
      <c r="AA21" s="3401"/>
      <c r="AB21" s="3401"/>
      <c r="AC21" s="3401"/>
      <c r="AD21" s="3401"/>
      <c r="AE21" s="3401"/>
      <c r="AF21" s="3401"/>
      <c r="AG21" s="3401"/>
      <c r="AH21" s="3401"/>
      <c r="AI21" s="3401"/>
      <c r="AJ21" s="3401"/>
      <c r="AK21" s="3401"/>
      <c r="AL21" s="3401"/>
      <c r="AM21" s="3401"/>
      <c r="AN21" s="3402"/>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5" customHeight="1">
      <c r="A22" s="3406"/>
      <c r="B22" s="3407"/>
      <c r="C22" s="3407"/>
      <c r="D22" s="3408"/>
      <c r="E22" s="3406"/>
      <c r="F22" s="3407"/>
      <c r="G22" s="3407"/>
      <c r="H22" s="3407"/>
      <c r="I22" s="3407"/>
      <c r="J22" s="3407"/>
      <c r="K22" s="3407"/>
      <c r="L22" s="3407"/>
      <c r="M22" s="3408"/>
      <c r="N22" s="3406"/>
      <c r="O22" s="3407"/>
      <c r="P22" s="3407"/>
      <c r="Q22" s="3407"/>
      <c r="R22" s="3407"/>
      <c r="S22" s="3407"/>
      <c r="T22" s="3407"/>
      <c r="U22" s="3407"/>
      <c r="V22" s="3407"/>
      <c r="W22" s="3407"/>
      <c r="X22" s="3407"/>
      <c r="Y22" s="3407"/>
      <c r="Z22" s="3407"/>
      <c r="AA22" s="3407"/>
      <c r="AB22" s="3407"/>
      <c r="AC22" s="3407"/>
      <c r="AD22" s="3407"/>
      <c r="AE22" s="3407"/>
      <c r="AF22" s="3407"/>
      <c r="AG22" s="3407"/>
      <c r="AH22" s="3407"/>
      <c r="AI22" s="3407"/>
      <c r="AJ22" s="3407"/>
      <c r="AK22" s="3407"/>
      <c r="AL22" s="3407"/>
      <c r="AM22" s="3407"/>
      <c r="AN22" s="340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5" customHeight="1">
      <c r="A23" s="3434" t="s">
        <v>453</v>
      </c>
      <c r="B23" s="3418"/>
      <c r="C23" s="3418"/>
      <c r="D23" s="3435"/>
      <c r="E23" s="3434"/>
      <c r="F23" s="3418"/>
      <c r="G23" s="3418"/>
      <c r="H23" s="3418"/>
      <c r="I23" s="3418"/>
      <c r="J23" s="3418"/>
      <c r="K23" s="3418"/>
      <c r="L23" s="3418"/>
      <c r="M23" s="3435"/>
      <c r="N23" s="3442"/>
      <c r="O23" s="3443"/>
      <c r="P23" s="3443"/>
      <c r="Q23" s="3443"/>
      <c r="R23" s="3443"/>
      <c r="S23" s="3443"/>
      <c r="T23" s="3443"/>
      <c r="U23" s="3443"/>
      <c r="V23" s="3443"/>
      <c r="W23" s="3443"/>
      <c r="X23" s="3443"/>
      <c r="Y23" s="3443"/>
      <c r="Z23" s="3443"/>
      <c r="AA23" s="3443"/>
      <c r="AB23" s="3443"/>
      <c r="AC23" s="3443"/>
      <c r="AD23" s="3443"/>
      <c r="AE23" s="3443"/>
      <c r="AF23" s="3443"/>
      <c r="AG23" s="3443"/>
      <c r="AH23" s="3443"/>
      <c r="AI23" s="3443"/>
      <c r="AJ23" s="3443"/>
      <c r="AK23" s="3443"/>
      <c r="AL23" s="3443"/>
      <c r="AM23" s="3443"/>
      <c r="AN23" s="3444"/>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5" customHeight="1">
      <c r="A24" s="3429"/>
      <c r="B24" s="3390"/>
      <c r="C24" s="3390"/>
      <c r="D24" s="3430"/>
      <c r="E24" s="222" t="s">
        <v>427</v>
      </c>
      <c r="F24" s="3390" t="s">
        <v>454</v>
      </c>
      <c r="G24" s="3390"/>
      <c r="H24" s="3390"/>
      <c r="I24" s="3390"/>
      <c r="J24" s="3390"/>
      <c r="K24" s="3390"/>
      <c r="L24" s="3390"/>
      <c r="M24" s="3430"/>
      <c r="N24" s="237"/>
      <c r="O24" s="3390" t="s">
        <v>2309</v>
      </c>
      <c r="P24" s="3390"/>
      <c r="Q24" s="3441"/>
      <c r="R24" s="3441"/>
      <c r="S24" s="218" t="s">
        <v>468</v>
      </c>
      <c r="T24" s="3441"/>
      <c r="U24" s="3441"/>
      <c r="V24" s="218" t="s">
        <v>469</v>
      </c>
      <c r="W24" s="3441"/>
      <c r="X24" s="3441"/>
      <c r="Y24" s="218" t="s">
        <v>470</v>
      </c>
      <c r="Z24" s="218"/>
      <c r="AA24" s="3404" t="s">
        <v>476</v>
      </c>
      <c r="AB24" s="3404"/>
      <c r="AC24" s="3404"/>
      <c r="AD24" s="3404"/>
      <c r="AE24" s="3404"/>
      <c r="AF24" s="3441"/>
      <c r="AG24" s="3441"/>
      <c r="AH24" s="218" t="s">
        <v>477</v>
      </c>
      <c r="AI24" s="3441"/>
      <c r="AJ24" s="3441"/>
      <c r="AK24" s="3390" t="s">
        <v>478</v>
      </c>
      <c r="AL24" s="3390"/>
      <c r="AM24" s="3390"/>
      <c r="AN24" s="3430"/>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5" customHeight="1">
      <c r="A25" s="3403"/>
      <c r="B25" s="3404"/>
      <c r="C25" s="3404"/>
      <c r="D25" s="3405"/>
      <c r="E25" s="3429"/>
      <c r="F25" s="3390"/>
      <c r="G25" s="3390"/>
      <c r="H25" s="3390"/>
      <c r="I25" s="3390"/>
      <c r="J25" s="3390"/>
      <c r="K25" s="3390"/>
      <c r="L25" s="3390"/>
      <c r="M25" s="3430"/>
      <c r="N25" s="3445"/>
      <c r="O25" s="3446"/>
      <c r="P25" s="3446"/>
      <c r="Q25" s="3446"/>
      <c r="R25" s="3446"/>
      <c r="S25" s="3446"/>
      <c r="T25" s="3446"/>
      <c r="U25" s="3446"/>
      <c r="V25" s="3446"/>
      <c r="W25" s="3446"/>
      <c r="X25" s="3446"/>
      <c r="Y25" s="3446"/>
      <c r="Z25" s="3446"/>
      <c r="AA25" s="3446"/>
      <c r="AB25" s="3446"/>
      <c r="AC25" s="3446"/>
      <c r="AD25" s="3446"/>
      <c r="AE25" s="3446"/>
      <c r="AF25" s="3446"/>
      <c r="AG25" s="3446"/>
      <c r="AH25" s="3446"/>
      <c r="AI25" s="3446"/>
      <c r="AJ25" s="3446"/>
      <c r="AK25" s="3446"/>
      <c r="AL25" s="3446"/>
      <c r="AM25" s="3446"/>
      <c r="AN25" s="3447"/>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5" customHeight="1">
      <c r="A26" s="3403"/>
      <c r="B26" s="3404"/>
      <c r="C26" s="3404"/>
      <c r="D26" s="3405"/>
      <c r="E26" s="222" t="s">
        <v>427</v>
      </c>
      <c r="F26" s="3390" t="s">
        <v>455</v>
      </c>
      <c r="G26" s="3390"/>
      <c r="H26" s="3390"/>
      <c r="I26" s="3390"/>
      <c r="J26" s="3390"/>
      <c r="K26" s="3390"/>
      <c r="L26" s="3390"/>
      <c r="M26" s="3430"/>
      <c r="N26" s="3429" t="s">
        <v>471</v>
      </c>
      <c r="O26" s="3390"/>
      <c r="P26" s="3390"/>
      <c r="Q26" s="3390"/>
      <c r="R26" s="3390"/>
      <c r="S26" s="3390"/>
      <c r="T26" s="3390" t="s">
        <v>472</v>
      </c>
      <c r="U26" s="3390"/>
      <c r="V26" s="3390"/>
      <c r="W26" s="3390"/>
      <c r="X26" s="3441"/>
      <c r="Y26" s="3441"/>
      <c r="Z26" s="3404" t="s">
        <v>473</v>
      </c>
      <c r="AA26" s="3404"/>
      <c r="AB26" s="3390" t="s">
        <v>474</v>
      </c>
      <c r="AC26" s="3390"/>
      <c r="AD26" s="3390"/>
      <c r="AE26" s="3390"/>
      <c r="AF26" s="3390"/>
      <c r="AG26" s="3390"/>
      <c r="AH26" s="3439" t="s">
        <v>475</v>
      </c>
      <c r="AI26" s="3439"/>
      <c r="AJ26" s="3439"/>
      <c r="AK26" s="3439"/>
      <c r="AL26" s="3439"/>
      <c r="AM26" s="3439"/>
      <c r="AN26" s="3440"/>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5" customHeight="1">
      <c r="A27" s="3403"/>
      <c r="B27" s="3404"/>
      <c r="C27" s="3404"/>
      <c r="D27" s="3405"/>
      <c r="E27" s="3429"/>
      <c r="F27" s="3390"/>
      <c r="G27" s="3390"/>
      <c r="H27" s="3390"/>
      <c r="I27" s="3390"/>
      <c r="J27" s="3390"/>
      <c r="K27" s="3390"/>
      <c r="L27" s="3390"/>
      <c r="M27" s="3430"/>
      <c r="N27" s="238" t="s">
        <v>456</v>
      </c>
      <c r="O27" s="3419"/>
      <c r="P27" s="3419"/>
      <c r="Q27" s="3419"/>
      <c r="R27" s="3419"/>
      <c r="S27" s="3419"/>
      <c r="T27" s="3419"/>
      <c r="U27" s="3419"/>
      <c r="V27" s="3419"/>
      <c r="W27" s="3419"/>
      <c r="X27" s="3419"/>
      <c r="Y27" s="3419"/>
      <c r="Z27" s="3419"/>
      <c r="AA27" s="3419"/>
      <c r="AB27" s="3419"/>
      <c r="AC27" s="3419"/>
      <c r="AD27" s="3419"/>
      <c r="AE27" s="3419"/>
      <c r="AF27" s="3419"/>
      <c r="AG27" s="3419"/>
      <c r="AH27" s="3419"/>
      <c r="AI27" s="3419"/>
      <c r="AJ27" s="3419"/>
      <c r="AK27" s="3419"/>
      <c r="AL27" s="3419"/>
      <c r="AM27" s="790" t="s">
        <v>2130</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5" customHeight="1">
      <c r="A28" s="3403"/>
      <c r="B28" s="3404"/>
      <c r="C28" s="3404"/>
      <c r="D28" s="3405"/>
      <c r="E28" s="222" t="s">
        <v>72</v>
      </c>
      <c r="F28" s="3390"/>
      <c r="G28" s="3390"/>
      <c r="H28" s="3390"/>
      <c r="I28" s="3390"/>
      <c r="J28" s="3390"/>
      <c r="K28" s="3390"/>
      <c r="L28" s="3390"/>
      <c r="M28" s="3430"/>
      <c r="N28" s="3445"/>
      <c r="O28" s="3446"/>
      <c r="P28" s="3446"/>
      <c r="Q28" s="3446"/>
      <c r="R28" s="3446"/>
      <c r="S28" s="3446"/>
      <c r="T28" s="3446"/>
      <c r="U28" s="3446"/>
      <c r="V28" s="3446"/>
      <c r="W28" s="3446"/>
      <c r="X28" s="3446"/>
      <c r="Y28" s="3446"/>
      <c r="Z28" s="3446"/>
      <c r="AA28" s="3446"/>
      <c r="AB28" s="3446"/>
      <c r="AC28" s="3446"/>
      <c r="AD28" s="3446"/>
      <c r="AE28" s="3446"/>
      <c r="AF28" s="3446"/>
      <c r="AG28" s="3446"/>
      <c r="AH28" s="3446"/>
      <c r="AI28" s="3446"/>
      <c r="AJ28" s="3446"/>
      <c r="AK28" s="3446"/>
      <c r="AL28" s="3446"/>
      <c r="AM28" s="3446"/>
      <c r="AN28" s="3447"/>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5" customHeight="1">
      <c r="A29" s="3406"/>
      <c r="B29" s="3407"/>
      <c r="C29" s="3407"/>
      <c r="D29" s="3408"/>
      <c r="E29" s="3421"/>
      <c r="F29" s="3422"/>
      <c r="G29" s="3422"/>
      <c r="H29" s="3422"/>
      <c r="I29" s="3422"/>
      <c r="J29" s="3422"/>
      <c r="K29" s="3422"/>
      <c r="L29" s="3422"/>
      <c r="M29" s="3423"/>
      <c r="N29" s="3448"/>
      <c r="O29" s="3449"/>
      <c r="P29" s="3449"/>
      <c r="Q29" s="3449"/>
      <c r="R29" s="3449"/>
      <c r="S29" s="3449"/>
      <c r="T29" s="3449"/>
      <c r="U29" s="3449"/>
      <c r="V29" s="3449"/>
      <c r="W29" s="3449"/>
      <c r="X29" s="3449"/>
      <c r="Y29" s="3449"/>
      <c r="Z29" s="3449"/>
      <c r="AA29" s="3449"/>
      <c r="AB29" s="3449"/>
      <c r="AC29" s="3449"/>
      <c r="AD29" s="3449"/>
      <c r="AE29" s="3449"/>
      <c r="AF29" s="3449"/>
      <c r="AG29" s="3449"/>
      <c r="AH29" s="3449"/>
      <c r="AI29" s="3449"/>
      <c r="AJ29" s="3449"/>
      <c r="AK29" s="3449"/>
      <c r="AL29" s="3449"/>
      <c r="AM29" s="3449"/>
      <c r="AN29" s="3450"/>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5" customHeight="1">
      <c r="A30" s="3434" t="s">
        <v>457</v>
      </c>
      <c r="B30" s="3418"/>
      <c r="C30" s="3418"/>
      <c r="D30" s="3435"/>
      <c r="E30" s="3434"/>
      <c r="F30" s="3418"/>
      <c r="G30" s="3418"/>
      <c r="H30" s="3418"/>
      <c r="I30" s="3418"/>
      <c r="J30" s="3418"/>
      <c r="K30" s="3418"/>
      <c r="L30" s="3418"/>
      <c r="M30" s="3435"/>
      <c r="N30" s="3436"/>
      <c r="O30" s="3437"/>
      <c r="P30" s="3437"/>
      <c r="Q30" s="3437"/>
      <c r="R30" s="3437"/>
      <c r="S30" s="3437"/>
      <c r="T30" s="3437"/>
      <c r="U30" s="3437"/>
      <c r="V30" s="3437"/>
      <c r="W30" s="3437"/>
      <c r="X30" s="3437"/>
      <c r="Y30" s="3437"/>
      <c r="Z30" s="3437"/>
      <c r="AA30" s="3437"/>
      <c r="AB30" s="3437"/>
      <c r="AC30" s="3437"/>
      <c r="AD30" s="3437"/>
      <c r="AE30" s="3437"/>
      <c r="AF30" s="3437"/>
      <c r="AG30" s="3437"/>
      <c r="AH30" s="3437"/>
      <c r="AI30" s="3437"/>
      <c r="AJ30" s="3437"/>
      <c r="AK30" s="3437"/>
      <c r="AL30" s="3437"/>
      <c r="AM30" s="3437"/>
      <c r="AN30" s="343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5" customHeight="1">
      <c r="A31" s="3429"/>
      <c r="B31" s="3390"/>
      <c r="C31" s="3390"/>
      <c r="D31" s="3430"/>
      <c r="E31" s="222" t="s">
        <v>72</v>
      </c>
      <c r="F31" s="3390" t="s">
        <v>458</v>
      </c>
      <c r="G31" s="3390"/>
      <c r="H31" s="3390"/>
      <c r="I31" s="3390"/>
      <c r="J31" s="3390"/>
      <c r="K31" s="3390"/>
      <c r="L31" s="3390"/>
      <c r="M31" s="3430"/>
      <c r="N31" s="235" t="s">
        <v>459</v>
      </c>
      <c r="O31" s="3427"/>
      <c r="P31" s="3427"/>
      <c r="Q31" s="3427"/>
      <c r="R31" s="3427"/>
      <c r="S31" s="3427"/>
      <c r="T31" s="3427"/>
      <c r="U31" s="3427"/>
      <c r="V31" s="3427"/>
      <c r="W31" s="3427"/>
      <c r="X31" s="3427"/>
      <c r="Y31" s="3427"/>
      <c r="Z31" s="3427"/>
      <c r="AA31" s="3427"/>
      <c r="AB31" s="3427"/>
      <c r="AC31" s="3427"/>
      <c r="AD31" s="3427"/>
      <c r="AE31" s="3427"/>
      <c r="AF31" s="3427"/>
      <c r="AG31" s="3427"/>
      <c r="AH31" s="3427"/>
      <c r="AI31" s="3427"/>
      <c r="AJ31" s="3427"/>
      <c r="AK31" s="3427"/>
      <c r="AL31" s="3427"/>
      <c r="AM31" s="3427"/>
      <c r="AN31" s="342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5" customHeight="1">
      <c r="A32" s="3403"/>
      <c r="B32" s="3404"/>
      <c r="C32" s="3404"/>
      <c r="D32" s="3405"/>
      <c r="E32" s="3429"/>
      <c r="F32" s="3390"/>
      <c r="G32" s="3390"/>
      <c r="H32" s="3390"/>
      <c r="I32" s="3390"/>
      <c r="J32" s="3390"/>
      <c r="K32" s="3390"/>
      <c r="L32" s="3390"/>
      <c r="M32" s="3430"/>
      <c r="N32" s="3431"/>
      <c r="O32" s="3432"/>
      <c r="P32" s="3432"/>
      <c r="Q32" s="3432"/>
      <c r="R32" s="3432"/>
      <c r="S32" s="3432"/>
      <c r="T32" s="3432"/>
      <c r="U32" s="3432"/>
      <c r="V32" s="3432"/>
      <c r="W32" s="3432"/>
      <c r="X32" s="3432"/>
      <c r="Y32" s="3432"/>
      <c r="Z32" s="3432"/>
      <c r="AA32" s="3432"/>
      <c r="AB32" s="3432"/>
      <c r="AC32" s="3432"/>
      <c r="AD32" s="3432"/>
      <c r="AE32" s="3432"/>
      <c r="AF32" s="3432"/>
      <c r="AG32" s="3432"/>
      <c r="AH32" s="3432"/>
      <c r="AI32" s="3432"/>
      <c r="AJ32" s="3432"/>
      <c r="AK32" s="3432"/>
      <c r="AL32" s="3432"/>
      <c r="AM32" s="3432"/>
      <c r="AN32" s="3433"/>
    </row>
    <row r="33" spans="1:40" ht="12.65" customHeight="1">
      <c r="A33" s="3403"/>
      <c r="B33" s="3404"/>
      <c r="C33" s="3404"/>
      <c r="D33" s="3405"/>
      <c r="E33" s="222" t="s">
        <v>72</v>
      </c>
      <c r="F33" s="3390" t="s">
        <v>460</v>
      </c>
      <c r="G33" s="3390"/>
      <c r="H33" s="3390"/>
      <c r="I33" s="3390"/>
      <c r="J33" s="3390"/>
      <c r="K33" s="3390"/>
      <c r="L33" s="3390"/>
      <c r="M33" s="3430"/>
      <c r="N33" s="235" t="s">
        <v>459</v>
      </c>
      <c r="O33" s="3427"/>
      <c r="P33" s="3427"/>
      <c r="Q33" s="3427"/>
      <c r="R33" s="3427"/>
      <c r="S33" s="3427"/>
      <c r="T33" s="3427"/>
      <c r="U33" s="3427"/>
      <c r="V33" s="3427"/>
      <c r="W33" s="3427"/>
      <c r="X33" s="3427"/>
      <c r="Y33" s="3427"/>
      <c r="Z33" s="3427"/>
      <c r="AA33" s="3427"/>
      <c r="AB33" s="3427"/>
      <c r="AC33" s="3427"/>
      <c r="AD33" s="3427"/>
      <c r="AE33" s="3427"/>
      <c r="AF33" s="3427"/>
      <c r="AG33" s="3427"/>
      <c r="AH33" s="3427"/>
      <c r="AI33" s="3427"/>
      <c r="AJ33" s="3427"/>
      <c r="AK33" s="3427"/>
      <c r="AL33" s="3427"/>
      <c r="AM33" s="3427"/>
      <c r="AN33" s="3428"/>
    </row>
    <row r="34" spans="1:40" ht="12.65" customHeight="1">
      <c r="A34" s="3403"/>
      <c r="B34" s="3404"/>
      <c r="C34" s="3404"/>
      <c r="D34" s="3405"/>
      <c r="E34" s="3429"/>
      <c r="F34" s="3390"/>
      <c r="G34" s="3390"/>
      <c r="H34" s="3390"/>
      <c r="I34" s="3390"/>
      <c r="J34" s="3390"/>
      <c r="K34" s="3390"/>
      <c r="L34" s="3390"/>
      <c r="M34" s="3430"/>
      <c r="N34" s="3431"/>
      <c r="O34" s="3432"/>
      <c r="P34" s="3432"/>
      <c r="Q34" s="3432"/>
      <c r="R34" s="3432"/>
      <c r="S34" s="3432"/>
      <c r="T34" s="3432"/>
      <c r="U34" s="3432"/>
      <c r="V34" s="3432"/>
      <c r="W34" s="3432"/>
      <c r="X34" s="3432"/>
      <c r="Y34" s="3432"/>
      <c r="Z34" s="3432"/>
      <c r="AA34" s="3432"/>
      <c r="AB34" s="3432"/>
      <c r="AC34" s="3432"/>
      <c r="AD34" s="3432"/>
      <c r="AE34" s="3432"/>
      <c r="AF34" s="3432"/>
      <c r="AG34" s="3432"/>
      <c r="AH34" s="3432"/>
      <c r="AI34" s="3432"/>
      <c r="AJ34" s="3432"/>
      <c r="AK34" s="3432"/>
      <c r="AL34" s="3432"/>
      <c r="AM34" s="3432"/>
      <c r="AN34" s="3433"/>
    </row>
    <row r="35" spans="1:40" ht="12.65" customHeight="1">
      <c r="A35" s="3403"/>
      <c r="B35" s="3404"/>
      <c r="C35" s="3404"/>
      <c r="D35" s="3405"/>
      <c r="E35" s="222" t="s">
        <v>72</v>
      </c>
      <c r="F35" s="3419"/>
      <c r="G35" s="3419"/>
      <c r="H35" s="3419"/>
      <c r="I35" s="3419"/>
      <c r="J35" s="3419"/>
      <c r="K35" s="3419"/>
      <c r="L35" s="3419"/>
      <c r="M35" s="3420"/>
      <c r="N35" s="235" t="s">
        <v>459</v>
      </c>
      <c r="O35" s="3427"/>
      <c r="P35" s="3427"/>
      <c r="Q35" s="3427"/>
      <c r="R35" s="3427"/>
      <c r="S35" s="3427"/>
      <c r="T35" s="3427"/>
      <c r="U35" s="3427"/>
      <c r="V35" s="3427"/>
      <c r="W35" s="3427"/>
      <c r="X35" s="3427"/>
      <c r="Y35" s="3427"/>
      <c r="Z35" s="3427"/>
      <c r="AA35" s="3427"/>
      <c r="AB35" s="3427"/>
      <c r="AC35" s="3427"/>
      <c r="AD35" s="3427"/>
      <c r="AE35" s="3427"/>
      <c r="AF35" s="3427"/>
      <c r="AG35" s="3427"/>
      <c r="AH35" s="3427"/>
      <c r="AI35" s="3427"/>
      <c r="AJ35" s="3427"/>
      <c r="AK35" s="3427"/>
      <c r="AL35" s="3427"/>
      <c r="AM35" s="3427"/>
      <c r="AN35" s="3428"/>
    </row>
    <row r="36" spans="1:40" ht="12.65" customHeight="1">
      <c r="A36" s="3403"/>
      <c r="B36" s="3404"/>
      <c r="C36" s="3404"/>
      <c r="D36" s="3405"/>
      <c r="E36" s="3429"/>
      <c r="F36" s="3390"/>
      <c r="G36" s="3390"/>
      <c r="H36" s="3390"/>
      <c r="I36" s="3390"/>
      <c r="J36" s="3390"/>
      <c r="K36" s="3390"/>
      <c r="L36" s="3390"/>
      <c r="M36" s="3430"/>
      <c r="N36" s="3431"/>
      <c r="O36" s="3432"/>
      <c r="P36" s="3432"/>
      <c r="Q36" s="3432"/>
      <c r="R36" s="3432"/>
      <c r="S36" s="3432"/>
      <c r="T36" s="3432"/>
      <c r="U36" s="3432"/>
      <c r="V36" s="3432"/>
      <c r="W36" s="3432"/>
      <c r="X36" s="3432"/>
      <c r="Y36" s="3432"/>
      <c r="Z36" s="3432"/>
      <c r="AA36" s="3432"/>
      <c r="AB36" s="3432"/>
      <c r="AC36" s="3432"/>
      <c r="AD36" s="3432"/>
      <c r="AE36" s="3432"/>
      <c r="AF36" s="3432"/>
      <c r="AG36" s="3432"/>
      <c r="AH36" s="3432"/>
      <c r="AI36" s="3432"/>
      <c r="AJ36" s="3432"/>
      <c r="AK36" s="3432"/>
      <c r="AL36" s="3432"/>
      <c r="AM36" s="3432"/>
      <c r="AN36" s="3433"/>
    </row>
    <row r="37" spans="1:40" ht="12.65" customHeight="1">
      <c r="A37" s="3403"/>
      <c r="B37" s="3404"/>
      <c r="C37" s="3404"/>
      <c r="D37" s="3405"/>
      <c r="E37" s="222" t="s">
        <v>72</v>
      </c>
      <c r="F37" s="3419"/>
      <c r="G37" s="3419"/>
      <c r="H37" s="3419"/>
      <c r="I37" s="3419"/>
      <c r="J37" s="3419"/>
      <c r="K37" s="3419"/>
      <c r="L37" s="3419"/>
      <c r="M37" s="3420"/>
      <c r="N37" s="235" t="s">
        <v>459</v>
      </c>
      <c r="O37" s="3427"/>
      <c r="P37" s="3427"/>
      <c r="Q37" s="3427"/>
      <c r="R37" s="3427"/>
      <c r="S37" s="3427"/>
      <c r="T37" s="3427"/>
      <c r="U37" s="3427"/>
      <c r="V37" s="3427"/>
      <c r="W37" s="3427"/>
      <c r="X37" s="3427"/>
      <c r="Y37" s="3427"/>
      <c r="Z37" s="3427"/>
      <c r="AA37" s="3427"/>
      <c r="AB37" s="3427"/>
      <c r="AC37" s="3427"/>
      <c r="AD37" s="3427"/>
      <c r="AE37" s="3427"/>
      <c r="AF37" s="3427"/>
      <c r="AG37" s="3427"/>
      <c r="AH37" s="3427"/>
      <c r="AI37" s="3427"/>
      <c r="AJ37" s="3427"/>
      <c r="AK37" s="3427"/>
      <c r="AL37" s="3427"/>
      <c r="AM37" s="3427"/>
      <c r="AN37" s="3428"/>
    </row>
    <row r="38" spans="1:40" ht="12.65" customHeight="1">
      <c r="A38" s="3403"/>
      <c r="B38" s="3404"/>
      <c r="C38" s="3404"/>
      <c r="D38" s="3405"/>
      <c r="E38" s="3429"/>
      <c r="F38" s="3390"/>
      <c r="G38" s="3390"/>
      <c r="H38" s="3390"/>
      <c r="I38" s="3390"/>
      <c r="J38" s="3390"/>
      <c r="K38" s="3390"/>
      <c r="L38" s="3390"/>
      <c r="M38" s="3430"/>
      <c r="N38" s="3431"/>
      <c r="O38" s="3432"/>
      <c r="P38" s="3432"/>
      <c r="Q38" s="3432"/>
      <c r="R38" s="3432"/>
      <c r="S38" s="3432"/>
      <c r="T38" s="3432"/>
      <c r="U38" s="3432"/>
      <c r="V38" s="3432"/>
      <c r="W38" s="3432"/>
      <c r="X38" s="3432"/>
      <c r="Y38" s="3432"/>
      <c r="Z38" s="3432"/>
      <c r="AA38" s="3432"/>
      <c r="AB38" s="3432"/>
      <c r="AC38" s="3432"/>
      <c r="AD38" s="3432"/>
      <c r="AE38" s="3432"/>
      <c r="AF38" s="3432"/>
      <c r="AG38" s="3432"/>
      <c r="AH38" s="3432"/>
      <c r="AI38" s="3432"/>
      <c r="AJ38" s="3432"/>
      <c r="AK38" s="3432"/>
      <c r="AL38" s="3432"/>
      <c r="AM38" s="3432"/>
      <c r="AN38" s="3433"/>
    </row>
    <row r="39" spans="1:40" ht="12.65" customHeight="1">
      <c r="A39" s="3403"/>
      <c r="B39" s="3404"/>
      <c r="C39" s="3404"/>
      <c r="D39" s="3405"/>
      <c r="E39" s="222" t="s">
        <v>72</v>
      </c>
      <c r="F39" s="3419"/>
      <c r="G39" s="3419"/>
      <c r="H39" s="3419"/>
      <c r="I39" s="3419"/>
      <c r="J39" s="3419"/>
      <c r="K39" s="3419"/>
      <c r="L39" s="3419"/>
      <c r="M39" s="3420"/>
      <c r="N39" s="235" t="s">
        <v>459</v>
      </c>
      <c r="O39" s="3427"/>
      <c r="P39" s="3427"/>
      <c r="Q39" s="3427"/>
      <c r="R39" s="3427"/>
      <c r="S39" s="3427"/>
      <c r="T39" s="3427"/>
      <c r="U39" s="3427"/>
      <c r="V39" s="3427"/>
      <c r="W39" s="3427"/>
      <c r="X39" s="3427"/>
      <c r="Y39" s="3427"/>
      <c r="Z39" s="3427"/>
      <c r="AA39" s="3427"/>
      <c r="AB39" s="3427"/>
      <c r="AC39" s="3427"/>
      <c r="AD39" s="3427"/>
      <c r="AE39" s="3427"/>
      <c r="AF39" s="3427"/>
      <c r="AG39" s="3427"/>
      <c r="AH39" s="3427"/>
      <c r="AI39" s="3427"/>
      <c r="AJ39" s="3427"/>
      <c r="AK39" s="3427"/>
      <c r="AL39" s="3427"/>
      <c r="AM39" s="3427"/>
      <c r="AN39" s="3428"/>
    </row>
    <row r="40" spans="1:40" s="218" customFormat="1" ht="12.65" customHeight="1">
      <c r="A40" s="3406"/>
      <c r="B40" s="3407"/>
      <c r="C40" s="3407"/>
      <c r="D40" s="3408"/>
      <c r="E40" s="3421"/>
      <c r="F40" s="3422"/>
      <c r="G40" s="3422"/>
      <c r="H40" s="3422"/>
      <c r="I40" s="3422"/>
      <c r="J40" s="3422"/>
      <c r="K40" s="3422"/>
      <c r="L40" s="3422"/>
      <c r="M40" s="3423"/>
      <c r="N40" s="3424"/>
      <c r="O40" s="3425"/>
      <c r="P40" s="3425"/>
      <c r="Q40" s="3425"/>
      <c r="R40" s="3425"/>
      <c r="S40" s="3425"/>
      <c r="T40" s="3425"/>
      <c r="U40" s="3425"/>
      <c r="V40" s="3425"/>
      <c r="W40" s="3425"/>
      <c r="X40" s="3425"/>
      <c r="Y40" s="3425"/>
      <c r="Z40" s="3425"/>
      <c r="AA40" s="3425"/>
      <c r="AB40" s="3425"/>
      <c r="AC40" s="3425"/>
      <c r="AD40" s="3425"/>
      <c r="AE40" s="3425"/>
      <c r="AF40" s="3425"/>
      <c r="AG40" s="3425"/>
      <c r="AH40" s="3425"/>
      <c r="AI40" s="3425"/>
      <c r="AJ40" s="3425"/>
      <c r="AK40" s="3425"/>
      <c r="AL40" s="3425"/>
      <c r="AM40" s="3425"/>
      <c r="AN40" s="3426"/>
    </row>
    <row r="41" spans="1:40" ht="12.65" customHeight="1">
      <c r="A41" s="3434" t="s">
        <v>461</v>
      </c>
      <c r="B41" s="3418"/>
      <c r="C41" s="3418"/>
      <c r="D41" s="3435"/>
      <c r="E41" s="3434"/>
      <c r="F41" s="3418"/>
      <c r="G41" s="3418"/>
      <c r="H41" s="3418"/>
      <c r="I41" s="3418"/>
      <c r="J41" s="3418"/>
      <c r="K41" s="3418"/>
      <c r="L41" s="3418"/>
      <c r="M41" s="3435"/>
      <c r="N41" s="3436"/>
      <c r="O41" s="3437"/>
      <c r="P41" s="3437"/>
      <c r="Q41" s="3437"/>
      <c r="R41" s="3437"/>
      <c r="S41" s="3437"/>
      <c r="T41" s="3437"/>
      <c r="U41" s="3437"/>
      <c r="V41" s="3437"/>
      <c r="W41" s="3437"/>
      <c r="X41" s="3437"/>
      <c r="Y41" s="3437"/>
      <c r="Z41" s="3437"/>
      <c r="AA41" s="3437"/>
      <c r="AB41" s="3437"/>
      <c r="AC41" s="3437"/>
      <c r="AD41" s="3437"/>
      <c r="AE41" s="3437"/>
      <c r="AF41" s="3437"/>
      <c r="AG41" s="3437"/>
      <c r="AH41" s="3437"/>
      <c r="AI41" s="3437"/>
      <c r="AJ41" s="3437"/>
      <c r="AK41" s="3437"/>
      <c r="AL41" s="3437"/>
      <c r="AM41" s="3437"/>
      <c r="AN41" s="3438"/>
    </row>
    <row r="42" spans="1:40" ht="12.65" customHeight="1">
      <c r="A42" s="3429"/>
      <c r="B42" s="3390"/>
      <c r="C42" s="3390"/>
      <c r="D42" s="3430"/>
      <c r="E42" s="222" t="s">
        <v>72</v>
      </c>
      <c r="F42" s="3390" t="s">
        <v>460</v>
      </c>
      <c r="G42" s="3390"/>
      <c r="H42" s="3390"/>
      <c r="I42" s="3390"/>
      <c r="J42" s="3390"/>
      <c r="K42" s="3390"/>
      <c r="L42" s="3390"/>
      <c r="M42" s="3430"/>
      <c r="N42" s="235" t="s">
        <v>462</v>
      </c>
      <c r="O42" s="3427"/>
      <c r="P42" s="3427"/>
      <c r="Q42" s="3427"/>
      <c r="R42" s="3427"/>
      <c r="S42" s="3427"/>
      <c r="T42" s="3427"/>
      <c r="U42" s="3427"/>
      <c r="V42" s="3427"/>
      <c r="W42" s="3427"/>
      <c r="X42" s="3427"/>
      <c r="Y42" s="3427"/>
      <c r="Z42" s="3427"/>
      <c r="AA42" s="3427"/>
      <c r="AB42" s="3427"/>
      <c r="AC42" s="3427"/>
      <c r="AD42" s="3427"/>
      <c r="AE42" s="3427"/>
      <c r="AF42" s="3427"/>
      <c r="AG42" s="3427"/>
      <c r="AH42" s="3427"/>
      <c r="AI42" s="3427"/>
      <c r="AJ42" s="3427"/>
      <c r="AK42" s="3427"/>
      <c r="AL42" s="3427"/>
      <c r="AM42" s="3427"/>
      <c r="AN42" s="3428"/>
    </row>
    <row r="43" spans="1:40" ht="12.65" customHeight="1">
      <c r="A43" s="3403"/>
      <c r="B43" s="3404"/>
      <c r="C43" s="3404"/>
      <c r="D43" s="3405"/>
      <c r="E43" s="3429"/>
      <c r="F43" s="3390"/>
      <c r="G43" s="3390"/>
      <c r="H43" s="3390"/>
      <c r="I43" s="3390"/>
      <c r="J43" s="3390"/>
      <c r="K43" s="3390"/>
      <c r="L43" s="3390"/>
      <c r="M43" s="3430"/>
      <c r="N43" s="3431"/>
      <c r="O43" s="3432"/>
      <c r="P43" s="3432"/>
      <c r="Q43" s="3432"/>
      <c r="R43" s="3432"/>
      <c r="S43" s="3432"/>
      <c r="T43" s="3432"/>
      <c r="U43" s="3432"/>
      <c r="V43" s="3432"/>
      <c r="W43" s="3432"/>
      <c r="X43" s="3432"/>
      <c r="Y43" s="3432"/>
      <c r="Z43" s="3432"/>
      <c r="AA43" s="3432"/>
      <c r="AB43" s="3432"/>
      <c r="AC43" s="3432"/>
      <c r="AD43" s="3432"/>
      <c r="AE43" s="3432"/>
      <c r="AF43" s="3432"/>
      <c r="AG43" s="3432"/>
      <c r="AH43" s="3432"/>
      <c r="AI43" s="3432"/>
      <c r="AJ43" s="3432"/>
      <c r="AK43" s="3432"/>
      <c r="AL43" s="3432"/>
      <c r="AM43" s="3432"/>
      <c r="AN43" s="3433"/>
    </row>
    <row r="44" spans="1:40" ht="12.65" customHeight="1">
      <c r="A44" s="3403"/>
      <c r="B44" s="3404"/>
      <c r="C44" s="3404"/>
      <c r="D44" s="3405"/>
      <c r="E44" s="222" t="s">
        <v>72</v>
      </c>
      <c r="F44" s="3390" t="s">
        <v>463</v>
      </c>
      <c r="G44" s="3390"/>
      <c r="H44" s="3390"/>
      <c r="I44" s="3390"/>
      <c r="J44" s="3390"/>
      <c r="K44" s="3390"/>
      <c r="L44" s="3390"/>
      <c r="M44" s="3430"/>
      <c r="N44" s="235" t="s">
        <v>462</v>
      </c>
      <c r="O44" s="3427"/>
      <c r="P44" s="3427"/>
      <c r="Q44" s="3427"/>
      <c r="R44" s="3427"/>
      <c r="S44" s="3427"/>
      <c r="T44" s="3427"/>
      <c r="U44" s="3427"/>
      <c r="V44" s="3427"/>
      <c r="W44" s="3427"/>
      <c r="X44" s="3427"/>
      <c r="Y44" s="3427"/>
      <c r="Z44" s="3427"/>
      <c r="AA44" s="3427"/>
      <c r="AB44" s="3427"/>
      <c r="AC44" s="3427"/>
      <c r="AD44" s="3427"/>
      <c r="AE44" s="3427"/>
      <c r="AF44" s="3427"/>
      <c r="AG44" s="3427"/>
      <c r="AH44" s="3427"/>
      <c r="AI44" s="3427"/>
      <c r="AJ44" s="3427"/>
      <c r="AK44" s="3427"/>
      <c r="AL44" s="3427"/>
      <c r="AM44" s="3427"/>
      <c r="AN44" s="3428"/>
    </row>
    <row r="45" spans="1:40" ht="12.65" customHeight="1">
      <c r="A45" s="3403"/>
      <c r="B45" s="3404"/>
      <c r="C45" s="3404"/>
      <c r="D45" s="3405"/>
      <c r="E45" s="3429"/>
      <c r="F45" s="3390"/>
      <c r="G45" s="3390"/>
      <c r="H45" s="3390"/>
      <c r="I45" s="3390"/>
      <c r="J45" s="3390"/>
      <c r="K45" s="3390"/>
      <c r="L45" s="3390"/>
      <c r="M45" s="3430"/>
      <c r="N45" s="3431"/>
      <c r="O45" s="3432"/>
      <c r="P45" s="3432"/>
      <c r="Q45" s="3432"/>
      <c r="R45" s="3432"/>
      <c r="S45" s="3432"/>
      <c r="T45" s="3432"/>
      <c r="U45" s="3432"/>
      <c r="V45" s="3432"/>
      <c r="W45" s="3432"/>
      <c r="X45" s="3432"/>
      <c r="Y45" s="3432"/>
      <c r="Z45" s="3432"/>
      <c r="AA45" s="3432"/>
      <c r="AB45" s="3432"/>
      <c r="AC45" s="3432"/>
      <c r="AD45" s="3432"/>
      <c r="AE45" s="3432"/>
      <c r="AF45" s="3432"/>
      <c r="AG45" s="3432"/>
      <c r="AH45" s="3432"/>
      <c r="AI45" s="3432"/>
      <c r="AJ45" s="3432"/>
      <c r="AK45" s="3432"/>
      <c r="AL45" s="3432"/>
      <c r="AM45" s="3432"/>
      <c r="AN45" s="3433"/>
    </row>
    <row r="46" spans="1:40" ht="12.65" customHeight="1">
      <c r="A46" s="3403"/>
      <c r="B46" s="3404"/>
      <c r="C46" s="3404"/>
      <c r="D46" s="3405"/>
      <c r="E46" s="222" t="s">
        <v>72</v>
      </c>
      <c r="F46" s="3390" t="s">
        <v>464</v>
      </c>
      <c r="G46" s="3390"/>
      <c r="H46" s="3390"/>
      <c r="I46" s="3390"/>
      <c r="J46" s="3390"/>
      <c r="K46" s="3390"/>
      <c r="L46" s="3390"/>
      <c r="M46" s="3430"/>
      <c r="N46" s="235" t="s">
        <v>462</v>
      </c>
      <c r="O46" s="3427"/>
      <c r="P46" s="3427"/>
      <c r="Q46" s="3427"/>
      <c r="R46" s="3427"/>
      <c r="S46" s="3427"/>
      <c r="T46" s="3427"/>
      <c r="U46" s="3427"/>
      <c r="V46" s="3427"/>
      <c r="W46" s="3427"/>
      <c r="X46" s="3427"/>
      <c r="Y46" s="3427"/>
      <c r="Z46" s="3427"/>
      <c r="AA46" s="3427"/>
      <c r="AB46" s="3427"/>
      <c r="AC46" s="3427"/>
      <c r="AD46" s="3427"/>
      <c r="AE46" s="3427"/>
      <c r="AF46" s="3427"/>
      <c r="AG46" s="3427"/>
      <c r="AH46" s="3427"/>
      <c r="AI46" s="3427"/>
      <c r="AJ46" s="3427"/>
      <c r="AK46" s="3427"/>
      <c r="AL46" s="3427"/>
      <c r="AM46" s="3427"/>
      <c r="AN46" s="3428"/>
    </row>
    <row r="47" spans="1:40" ht="12.65" customHeight="1">
      <c r="A47" s="3403"/>
      <c r="B47" s="3404"/>
      <c r="C47" s="3404"/>
      <c r="D47" s="3405"/>
      <c r="E47" s="3429"/>
      <c r="F47" s="3390"/>
      <c r="G47" s="3390"/>
      <c r="H47" s="3390"/>
      <c r="I47" s="3390"/>
      <c r="J47" s="3390"/>
      <c r="K47" s="3390"/>
      <c r="L47" s="3390"/>
      <c r="M47" s="3430"/>
      <c r="N47" s="3431"/>
      <c r="O47" s="3432"/>
      <c r="P47" s="3432"/>
      <c r="Q47" s="3432"/>
      <c r="R47" s="3432"/>
      <c r="S47" s="3432"/>
      <c r="T47" s="3432"/>
      <c r="U47" s="3432"/>
      <c r="V47" s="3432"/>
      <c r="W47" s="3432"/>
      <c r="X47" s="3432"/>
      <c r="Y47" s="3432"/>
      <c r="Z47" s="3432"/>
      <c r="AA47" s="3432"/>
      <c r="AB47" s="3432"/>
      <c r="AC47" s="3432"/>
      <c r="AD47" s="3432"/>
      <c r="AE47" s="3432"/>
      <c r="AF47" s="3432"/>
      <c r="AG47" s="3432"/>
      <c r="AH47" s="3432"/>
      <c r="AI47" s="3432"/>
      <c r="AJ47" s="3432"/>
      <c r="AK47" s="3432"/>
      <c r="AL47" s="3432"/>
      <c r="AM47" s="3432"/>
      <c r="AN47" s="3433"/>
    </row>
    <row r="48" spans="1:40" ht="12.65" customHeight="1">
      <c r="A48" s="3403"/>
      <c r="B48" s="3404"/>
      <c r="C48" s="3404"/>
      <c r="D48" s="3405"/>
      <c r="E48" s="222" t="s">
        <v>72</v>
      </c>
      <c r="F48" s="3419"/>
      <c r="G48" s="3419"/>
      <c r="H48" s="3419"/>
      <c r="I48" s="3419"/>
      <c r="J48" s="3419"/>
      <c r="K48" s="3419"/>
      <c r="L48" s="3419"/>
      <c r="M48" s="3420"/>
      <c r="N48" s="235" t="s">
        <v>462</v>
      </c>
      <c r="O48" s="3427"/>
      <c r="P48" s="3427"/>
      <c r="Q48" s="3427"/>
      <c r="R48" s="3427"/>
      <c r="S48" s="3427"/>
      <c r="T48" s="3427"/>
      <c r="U48" s="3427"/>
      <c r="V48" s="3427"/>
      <c r="W48" s="3427"/>
      <c r="X48" s="3427"/>
      <c r="Y48" s="3427"/>
      <c r="Z48" s="3427"/>
      <c r="AA48" s="3427"/>
      <c r="AB48" s="3427"/>
      <c r="AC48" s="3427"/>
      <c r="AD48" s="3427"/>
      <c r="AE48" s="3427"/>
      <c r="AF48" s="3427"/>
      <c r="AG48" s="3427"/>
      <c r="AH48" s="3427"/>
      <c r="AI48" s="3427"/>
      <c r="AJ48" s="3427"/>
      <c r="AK48" s="3427"/>
      <c r="AL48" s="3427"/>
      <c r="AM48" s="3427"/>
      <c r="AN48" s="3428"/>
    </row>
    <row r="49" spans="1:40" ht="12.65" customHeight="1">
      <c r="A49" s="3403"/>
      <c r="B49" s="3404"/>
      <c r="C49" s="3404"/>
      <c r="D49" s="3405"/>
      <c r="E49" s="3429"/>
      <c r="F49" s="3390"/>
      <c r="G49" s="3390"/>
      <c r="H49" s="3390"/>
      <c r="I49" s="3390"/>
      <c r="J49" s="3390"/>
      <c r="K49" s="3390"/>
      <c r="L49" s="3390"/>
      <c r="M49" s="3430"/>
      <c r="N49" s="3431"/>
      <c r="O49" s="3432"/>
      <c r="P49" s="3432"/>
      <c r="Q49" s="3432"/>
      <c r="R49" s="3432"/>
      <c r="S49" s="3432"/>
      <c r="T49" s="3432"/>
      <c r="U49" s="3432"/>
      <c r="V49" s="3432"/>
      <c r="W49" s="3432"/>
      <c r="X49" s="3432"/>
      <c r="Y49" s="3432"/>
      <c r="Z49" s="3432"/>
      <c r="AA49" s="3432"/>
      <c r="AB49" s="3432"/>
      <c r="AC49" s="3432"/>
      <c r="AD49" s="3432"/>
      <c r="AE49" s="3432"/>
      <c r="AF49" s="3432"/>
      <c r="AG49" s="3432"/>
      <c r="AH49" s="3432"/>
      <c r="AI49" s="3432"/>
      <c r="AJ49" s="3432"/>
      <c r="AK49" s="3432"/>
      <c r="AL49" s="3432"/>
      <c r="AM49" s="3432"/>
      <c r="AN49" s="3433"/>
    </row>
    <row r="50" spans="1:40" ht="12.65" customHeight="1">
      <c r="A50" s="3403"/>
      <c r="B50" s="3404"/>
      <c r="C50" s="3404"/>
      <c r="D50" s="3405"/>
      <c r="E50" s="222" t="s">
        <v>72</v>
      </c>
      <c r="F50" s="3419"/>
      <c r="G50" s="3419"/>
      <c r="H50" s="3419"/>
      <c r="I50" s="3419"/>
      <c r="J50" s="3419"/>
      <c r="K50" s="3419"/>
      <c r="L50" s="3419"/>
      <c r="M50" s="3420"/>
      <c r="N50" s="235" t="s">
        <v>462</v>
      </c>
      <c r="O50" s="3427"/>
      <c r="P50" s="3427"/>
      <c r="Q50" s="3427"/>
      <c r="R50" s="3427"/>
      <c r="S50" s="3427"/>
      <c r="T50" s="3427"/>
      <c r="U50" s="3427"/>
      <c r="V50" s="3427"/>
      <c r="W50" s="3427"/>
      <c r="X50" s="3427"/>
      <c r="Y50" s="3427"/>
      <c r="Z50" s="3427"/>
      <c r="AA50" s="3427"/>
      <c r="AB50" s="3427"/>
      <c r="AC50" s="3427"/>
      <c r="AD50" s="3427"/>
      <c r="AE50" s="3427"/>
      <c r="AF50" s="3427"/>
      <c r="AG50" s="3427"/>
      <c r="AH50" s="3427"/>
      <c r="AI50" s="3427"/>
      <c r="AJ50" s="3427"/>
      <c r="AK50" s="3427"/>
      <c r="AL50" s="3427"/>
      <c r="AM50" s="3427"/>
      <c r="AN50" s="3428"/>
    </row>
    <row r="51" spans="1:40" ht="12.65" customHeight="1">
      <c r="A51" s="3406"/>
      <c r="B51" s="3407"/>
      <c r="C51" s="3407"/>
      <c r="D51" s="3408"/>
      <c r="E51" s="3421"/>
      <c r="F51" s="3422"/>
      <c r="G51" s="3422"/>
      <c r="H51" s="3422"/>
      <c r="I51" s="3422"/>
      <c r="J51" s="3422"/>
      <c r="K51" s="3422"/>
      <c r="L51" s="3422"/>
      <c r="M51" s="3423"/>
      <c r="N51" s="3424"/>
      <c r="O51" s="3425"/>
      <c r="P51" s="3425"/>
      <c r="Q51" s="3425"/>
      <c r="R51" s="3425"/>
      <c r="S51" s="3425"/>
      <c r="T51" s="3425"/>
      <c r="U51" s="3425"/>
      <c r="V51" s="3425"/>
      <c r="W51" s="3425"/>
      <c r="X51" s="3425"/>
      <c r="Y51" s="3425"/>
      <c r="Z51" s="3425"/>
      <c r="AA51" s="3425"/>
      <c r="AB51" s="3425"/>
      <c r="AC51" s="3425"/>
      <c r="AD51" s="3425"/>
      <c r="AE51" s="3425"/>
      <c r="AF51" s="3425"/>
      <c r="AG51" s="3425"/>
      <c r="AH51" s="3425"/>
      <c r="AI51" s="3425"/>
      <c r="AJ51" s="3425"/>
      <c r="AK51" s="3425"/>
      <c r="AL51" s="3425"/>
      <c r="AM51" s="3425"/>
      <c r="AN51" s="3426"/>
    </row>
    <row r="52" spans="1:40" ht="12.65" customHeight="1">
      <c r="A52" s="3434" t="s">
        <v>418</v>
      </c>
      <c r="B52" s="3418"/>
      <c r="C52" s="3418"/>
      <c r="D52" s="3435"/>
      <c r="E52" s="3434"/>
      <c r="F52" s="3418"/>
      <c r="G52" s="3418"/>
      <c r="H52" s="3418"/>
      <c r="I52" s="3418"/>
      <c r="J52" s="3418"/>
      <c r="K52" s="3418"/>
      <c r="L52" s="3418"/>
      <c r="M52" s="3435"/>
      <c r="N52" s="3436"/>
      <c r="O52" s="3437"/>
      <c r="P52" s="3437"/>
      <c r="Q52" s="3437"/>
      <c r="R52" s="3437"/>
      <c r="S52" s="3437"/>
      <c r="T52" s="3437"/>
      <c r="U52" s="3437"/>
      <c r="V52" s="3437"/>
      <c r="W52" s="3437"/>
      <c r="X52" s="3437"/>
      <c r="Y52" s="3437"/>
      <c r="Z52" s="3437"/>
      <c r="AA52" s="3437"/>
      <c r="AB52" s="3437"/>
      <c r="AC52" s="3437"/>
      <c r="AD52" s="3437"/>
      <c r="AE52" s="3437"/>
      <c r="AF52" s="3437"/>
      <c r="AG52" s="3437"/>
      <c r="AH52" s="3437"/>
      <c r="AI52" s="3437"/>
      <c r="AJ52" s="3437"/>
      <c r="AK52" s="3437"/>
      <c r="AL52" s="3437"/>
      <c r="AM52" s="3437"/>
      <c r="AN52" s="3438"/>
    </row>
    <row r="53" spans="1:40" ht="12.65" customHeight="1">
      <c r="A53" s="3429"/>
      <c r="B53" s="3390"/>
      <c r="C53" s="3390"/>
      <c r="D53" s="3430"/>
      <c r="E53" s="222" t="s">
        <v>72</v>
      </c>
      <c r="F53" s="3390" t="s">
        <v>465</v>
      </c>
      <c r="G53" s="3390"/>
      <c r="H53" s="3390"/>
      <c r="I53" s="3390"/>
      <c r="J53" s="3390"/>
      <c r="K53" s="3390"/>
      <c r="L53" s="3390"/>
      <c r="M53" s="3430"/>
      <c r="N53" s="235" t="s">
        <v>462</v>
      </c>
      <c r="O53" s="3427"/>
      <c r="P53" s="3427"/>
      <c r="Q53" s="3427"/>
      <c r="R53" s="3427"/>
      <c r="S53" s="3427"/>
      <c r="T53" s="3427"/>
      <c r="U53" s="3427"/>
      <c r="V53" s="3427"/>
      <c r="W53" s="3427"/>
      <c r="X53" s="3427"/>
      <c r="Y53" s="3427"/>
      <c r="Z53" s="3427"/>
      <c r="AA53" s="3427"/>
      <c r="AB53" s="3427"/>
      <c r="AC53" s="3427"/>
      <c r="AD53" s="3427"/>
      <c r="AE53" s="3427"/>
      <c r="AF53" s="3427"/>
      <c r="AG53" s="3427"/>
      <c r="AH53" s="3427"/>
      <c r="AI53" s="3427"/>
      <c r="AJ53" s="3427"/>
      <c r="AK53" s="3427"/>
      <c r="AL53" s="3427"/>
      <c r="AM53" s="3427"/>
      <c r="AN53" s="3428"/>
    </row>
    <row r="54" spans="1:40" ht="12.65" customHeight="1">
      <c r="A54" s="3403"/>
      <c r="B54" s="3404"/>
      <c r="C54" s="3404"/>
      <c r="D54" s="3405"/>
      <c r="E54" s="3429"/>
      <c r="F54" s="3390"/>
      <c r="G54" s="3390"/>
      <c r="H54" s="3390"/>
      <c r="I54" s="3390"/>
      <c r="J54" s="3390"/>
      <c r="K54" s="3390"/>
      <c r="L54" s="3390"/>
      <c r="M54" s="3430"/>
      <c r="N54" s="3431"/>
      <c r="O54" s="3432"/>
      <c r="P54" s="3432"/>
      <c r="Q54" s="3432"/>
      <c r="R54" s="3432"/>
      <c r="S54" s="3432"/>
      <c r="T54" s="3432"/>
      <c r="U54" s="3432"/>
      <c r="V54" s="3432"/>
      <c r="W54" s="3432"/>
      <c r="X54" s="3432"/>
      <c r="Y54" s="3432"/>
      <c r="Z54" s="3432"/>
      <c r="AA54" s="3432"/>
      <c r="AB54" s="3432"/>
      <c r="AC54" s="3432"/>
      <c r="AD54" s="3432"/>
      <c r="AE54" s="3432"/>
      <c r="AF54" s="3432"/>
      <c r="AG54" s="3432"/>
      <c r="AH54" s="3432"/>
      <c r="AI54" s="3432"/>
      <c r="AJ54" s="3432"/>
      <c r="AK54" s="3432"/>
      <c r="AL54" s="3432"/>
      <c r="AM54" s="3432"/>
      <c r="AN54" s="3433"/>
    </row>
    <row r="55" spans="1:40" ht="12.65" customHeight="1">
      <c r="A55" s="3403"/>
      <c r="B55" s="3404"/>
      <c r="C55" s="3404"/>
      <c r="D55" s="3405"/>
      <c r="E55" s="222" t="s">
        <v>72</v>
      </c>
      <c r="F55" s="3390" t="s">
        <v>466</v>
      </c>
      <c r="G55" s="3390"/>
      <c r="H55" s="3390"/>
      <c r="I55" s="3390"/>
      <c r="J55" s="3390"/>
      <c r="K55" s="3390"/>
      <c r="L55" s="3390"/>
      <c r="M55" s="3430"/>
      <c r="N55" s="235" t="s">
        <v>462</v>
      </c>
      <c r="O55" s="3427"/>
      <c r="P55" s="3427"/>
      <c r="Q55" s="3427"/>
      <c r="R55" s="3427"/>
      <c r="S55" s="3427"/>
      <c r="T55" s="3427"/>
      <c r="U55" s="3427"/>
      <c r="V55" s="3427"/>
      <c r="W55" s="3427"/>
      <c r="X55" s="3427"/>
      <c r="Y55" s="3427"/>
      <c r="Z55" s="3427"/>
      <c r="AA55" s="3427"/>
      <c r="AB55" s="3427"/>
      <c r="AC55" s="3427"/>
      <c r="AD55" s="3427"/>
      <c r="AE55" s="3427"/>
      <c r="AF55" s="3427"/>
      <c r="AG55" s="3427"/>
      <c r="AH55" s="3427"/>
      <c r="AI55" s="3427"/>
      <c r="AJ55" s="3427"/>
      <c r="AK55" s="3427"/>
      <c r="AL55" s="3427"/>
      <c r="AM55" s="3427"/>
      <c r="AN55" s="3428"/>
    </row>
    <row r="56" spans="1:40" ht="12.65" customHeight="1">
      <c r="A56" s="3403"/>
      <c r="B56" s="3404"/>
      <c r="C56" s="3404"/>
      <c r="D56" s="3405"/>
      <c r="E56" s="3429"/>
      <c r="F56" s="3390"/>
      <c r="G56" s="3390"/>
      <c r="H56" s="3390"/>
      <c r="I56" s="3390"/>
      <c r="J56" s="3390"/>
      <c r="K56" s="3390"/>
      <c r="L56" s="3390"/>
      <c r="M56" s="3430"/>
      <c r="N56" s="3431"/>
      <c r="O56" s="3432"/>
      <c r="P56" s="3432"/>
      <c r="Q56" s="3432"/>
      <c r="R56" s="3432"/>
      <c r="S56" s="3432"/>
      <c r="T56" s="3432"/>
      <c r="U56" s="3432"/>
      <c r="V56" s="3432"/>
      <c r="W56" s="3432"/>
      <c r="X56" s="3432"/>
      <c r="Y56" s="3432"/>
      <c r="Z56" s="3432"/>
      <c r="AA56" s="3432"/>
      <c r="AB56" s="3432"/>
      <c r="AC56" s="3432"/>
      <c r="AD56" s="3432"/>
      <c r="AE56" s="3432"/>
      <c r="AF56" s="3432"/>
      <c r="AG56" s="3432"/>
      <c r="AH56" s="3432"/>
      <c r="AI56" s="3432"/>
      <c r="AJ56" s="3432"/>
      <c r="AK56" s="3432"/>
      <c r="AL56" s="3432"/>
      <c r="AM56" s="3432"/>
      <c r="AN56" s="3433"/>
    </row>
    <row r="57" spans="1:40" ht="12.65" customHeight="1">
      <c r="A57" s="3403"/>
      <c r="B57" s="3404"/>
      <c r="C57" s="3404"/>
      <c r="D57" s="3405"/>
      <c r="E57" s="222" t="s">
        <v>72</v>
      </c>
      <c r="F57" s="3390" t="s">
        <v>467</v>
      </c>
      <c r="G57" s="3390"/>
      <c r="H57" s="3390"/>
      <c r="I57" s="3390"/>
      <c r="J57" s="3390"/>
      <c r="K57" s="3390"/>
      <c r="L57" s="3390"/>
      <c r="M57" s="3430"/>
      <c r="N57" s="235" t="s">
        <v>462</v>
      </c>
      <c r="O57" s="3427"/>
      <c r="P57" s="3427"/>
      <c r="Q57" s="3427"/>
      <c r="R57" s="3427"/>
      <c r="S57" s="3427"/>
      <c r="T57" s="3427"/>
      <c r="U57" s="3427"/>
      <c r="V57" s="3427"/>
      <c r="W57" s="3427"/>
      <c r="X57" s="3427"/>
      <c r="Y57" s="3427"/>
      <c r="Z57" s="3427"/>
      <c r="AA57" s="3427"/>
      <c r="AB57" s="3427"/>
      <c r="AC57" s="3427"/>
      <c r="AD57" s="3427"/>
      <c r="AE57" s="3427"/>
      <c r="AF57" s="3427"/>
      <c r="AG57" s="3427"/>
      <c r="AH57" s="3427"/>
      <c r="AI57" s="3427"/>
      <c r="AJ57" s="3427"/>
      <c r="AK57" s="3427"/>
      <c r="AL57" s="3427"/>
      <c r="AM57" s="3427"/>
      <c r="AN57" s="3428"/>
    </row>
    <row r="58" spans="1:40" ht="12.65" customHeight="1">
      <c r="A58" s="3403"/>
      <c r="B58" s="3404"/>
      <c r="C58" s="3404"/>
      <c r="D58" s="3405"/>
      <c r="E58" s="3429"/>
      <c r="F58" s="3390"/>
      <c r="G58" s="3390"/>
      <c r="H58" s="3390"/>
      <c r="I58" s="3390"/>
      <c r="J58" s="3390"/>
      <c r="K58" s="3390"/>
      <c r="L58" s="3390"/>
      <c r="M58" s="3430"/>
      <c r="N58" s="3431"/>
      <c r="O58" s="3432"/>
      <c r="P58" s="3432"/>
      <c r="Q58" s="3432"/>
      <c r="R58" s="3432"/>
      <c r="S58" s="3432"/>
      <c r="T58" s="3432"/>
      <c r="U58" s="3432"/>
      <c r="V58" s="3432"/>
      <c r="W58" s="3432"/>
      <c r="X58" s="3432"/>
      <c r="Y58" s="3432"/>
      <c r="Z58" s="3432"/>
      <c r="AA58" s="3432"/>
      <c r="AB58" s="3432"/>
      <c r="AC58" s="3432"/>
      <c r="AD58" s="3432"/>
      <c r="AE58" s="3432"/>
      <c r="AF58" s="3432"/>
      <c r="AG58" s="3432"/>
      <c r="AH58" s="3432"/>
      <c r="AI58" s="3432"/>
      <c r="AJ58" s="3432"/>
      <c r="AK58" s="3432"/>
      <c r="AL58" s="3432"/>
      <c r="AM58" s="3432"/>
      <c r="AN58" s="3433"/>
    </row>
    <row r="59" spans="1:40" ht="12.65" customHeight="1">
      <c r="A59" s="3403"/>
      <c r="B59" s="3404"/>
      <c r="C59" s="3404"/>
      <c r="D59" s="3405"/>
      <c r="E59" s="222" t="s">
        <v>72</v>
      </c>
      <c r="F59" s="3419"/>
      <c r="G59" s="3419"/>
      <c r="H59" s="3419"/>
      <c r="I59" s="3419"/>
      <c r="J59" s="3419"/>
      <c r="K59" s="3419"/>
      <c r="L59" s="3419"/>
      <c r="M59" s="3420"/>
      <c r="N59" s="235" t="s">
        <v>462</v>
      </c>
      <c r="O59" s="3427"/>
      <c r="P59" s="3427"/>
      <c r="Q59" s="3427"/>
      <c r="R59" s="3427"/>
      <c r="S59" s="3427"/>
      <c r="T59" s="3427"/>
      <c r="U59" s="3427"/>
      <c r="V59" s="3427"/>
      <c r="W59" s="3427"/>
      <c r="X59" s="3427"/>
      <c r="Y59" s="3427"/>
      <c r="Z59" s="3427"/>
      <c r="AA59" s="3427"/>
      <c r="AB59" s="3427"/>
      <c r="AC59" s="3427"/>
      <c r="AD59" s="3427"/>
      <c r="AE59" s="3427"/>
      <c r="AF59" s="3427"/>
      <c r="AG59" s="3427"/>
      <c r="AH59" s="3427"/>
      <c r="AI59" s="3427"/>
      <c r="AJ59" s="3427"/>
      <c r="AK59" s="3427"/>
      <c r="AL59" s="3427"/>
      <c r="AM59" s="3427"/>
      <c r="AN59" s="3428"/>
    </row>
    <row r="60" spans="1:40" ht="12.65" customHeight="1">
      <c r="A60" s="3403"/>
      <c r="B60" s="3404"/>
      <c r="C60" s="3404"/>
      <c r="D60" s="3405"/>
      <c r="E60" s="3429"/>
      <c r="F60" s="3390"/>
      <c r="G60" s="3390"/>
      <c r="H60" s="3390"/>
      <c r="I60" s="3390"/>
      <c r="J60" s="3390"/>
      <c r="K60" s="3390"/>
      <c r="L60" s="3390"/>
      <c r="M60" s="3430"/>
      <c r="N60" s="3431"/>
      <c r="O60" s="3432"/>
      <c r="P60" s="3432"/>
      <c r="Q60" s="3432"/>
      <c r="R60" s="3432"/>
      <c r="S60" s="3432"/>
      <c r="T60" s="3432"/>
      <c r="U60" s="3432"/>
      <c r="V60" s="3432"/>
      <c r="W60" s="3432"/>
      <c r="X60" s="3432"/>
      <c r="Y60" s="3432"/>
      <c r="Z60" s="3432"/>
      <c r="AA60" s="3432"/>
      <c r="AB60" s="3432"/>
      <c r="AC60" s="3432"/>
      <c r="AD60" s="3432"/>
      <c r="AE60" s="3432"/>
      <c r="AF60" s="3432"/>
      <c r="AG60" s="3432"/>
      <c r="AH60" s="3432"/>
      <c r="AI60" s="3432"/>
      <c r="AJ60" s="3432"/>
      <c r="AK60" s="3432"/>
      <c r="AL60" s="3432"/>
      <c r="AM60" s="3432"/>
      <c r="AN60" s="3433"/>
    </row>
    <row r="61" spans="1:40" ht="12.65" customHeight="1">
      <c r="A61" s="3403"/>
      <c r="B61" s="3404"/>
      <c r="C61" s="3404"/>
      <c r="D61" s="3405"/>
      <c r="E61" s="222" t="s">
        <v>72</v>
      </c>
      <c r="F61" s="3419"/>
      <c r="G61" s="3419"/>
      <c r="H61" s="3419"/>
      <c r="I61" s="3419"/>
      <c r="J61" s="3419"/>
      <c r="K61" s="3419"/>
      <c r="L61" s="3419"/>
      <c r="M61" s="3420"/>
      <c r="N61" s="235" t="s">
        <v>462</v>
      </c>
      <c r="O61" s="3427"/>
      <c r="P61" s="3427"/>
      <c r="Q61" s="3427"/>
      <c r="R61" s="3427"/>
      <c r="S61" s="3427"/>
      <c r="T61" s="3427"/>
      <c r="U61" s="3427"/>
      <c r="V61" s="3427"/>
      <c r="W61" s="3427"/>
      <c r="X61" s="3427"/>
      <c r="Y61" s="3427"/>
      <c r="Z61" s="3427"/>
      <c r="AA61" s="3427"/>
      <c r="AB61" s="3427"/>
      <c r="AC61" s="3427"/>
      <c r="AD61" s="3427"/>
      <c r="AE61" s="3427"/>
      <c r="AF61" s="3427"/>
      <c r="AG61" s="3427"/>
      <c r="AH61" s="3427"/>
      <c r="AI61" s="3427"/>
      <c r="AJ61" s="3427"/>
      <c r="AK61" s="3427"/>
      <c r="AL61" s="3427"/>
      <c r="AM61" s="3427"/>
      <c r="AN61" s="3428"/>
    </row>
    <row r="62" spans="1:40" ht="12.65" customHeight="1">
      <c r="A62" s="3406"/>
      <c r="B62" s="3407"/>
      <c r="C62" s="3407"/>
      <c r="D62" s="3408"/>
      <c r="E62" s="3421"/>
      <c r="F62" s="3422"/>
      <c r="G62" s="3422"/>
      <c r="H62" s="3422"/>
      <c r="I62" s="3422"/>
      <c r="J62" s="3422"/>
      <c r="K62" s="3422"/>
      <c r="L62" s="3422"/>
      <c r="M62" s="3423"/>
      <c r="N62" s="3424"/>
      <c r="O62" s="3425"/>
      <c r="P62" s="3425"/>
      <c r="Q62" s="3425"/>
      <c r="R62" s="3425"/>
      <c r="S62" s="3425"/>
      <c r="T62" s="3425"/>
      <c r="U62" s="3425"/>
      <c r="V62" s="3425"/>
      <c r="W62" s="3425"/>
      <c r="X62" s="3425"/>
      <c r="Y62" s="3425"/>
      <c r="Z62" s="3425"/>
      <c r="AA62" s="3425"/>
      <c r="AB62" s="3425"/>
      <c r="AC62" s="3425"/>
      <c r="AD62" s="3425"/>
      <c r="AE62" s="3425"/>
      <c r="AF62" s="3425"/>
      <c r="AG62" s="3425"/>
      <c r="AH62" s="3425"/>
      <c r="AI62" s="3425"/>
      <c r="AJ62" s="3425"/>
      <c r="AK62" s="3425"/>
      <c r="AL62" s="3425"/>
      <c r="AM62" s="3425"/>
      <c r="AN62" s="3426"/>
    </row>
    <row r="63" spans="1:40" ht="12.65" customHeight="1">
      <c r="A63" s="3418"/>
      <c r="B63" s="3418"/>
      <c r="C63" s="3418"/>
      <c r="D63" s="3418"/>
      <c r="E63" s="3418"/>
      <c r="F63" s="3418"/>
      <c r="G63" s="3418"/>
      <c r="H63" s="3418"/>
      <c r="I63" s="3418"/>
      <c r="J63" s="3418"/>
      <c r="K63" s="3418"/>
      <c r="L63" s="3418"/>
      <c r="M63" s="3418"/>
      <c r="N63" s="3418"/>
      <c r="O63" s="3418"/>
      <c r="P63" s="3418"/>
      <c r="Q63" s="3418"/>
      <c r="R63" s="3418"/>
      <c r="S63" s="3418"/>
      <c r="T63" s="3418"/>
      <c r="U63" s="3418"/>
      <c r="V63" s="3418"/>
      <c r="W63" s="3418"/>
      <c r="X63" s="3418"/>
      <c r="Y63" s="3418"/>
      <c r="Z63" s="3418"/>
      <c r="AA63" s="3418"/>
      <c r="AB63" s="3418"/>
      <c r="AC63" s="3418"/>
      <c r="AD63" s="3418"/>
      <c r="AE63" s="3418"/>
      <c r="AF63" s="3418"/>
      <c r="AG63" s="3418"/>
      <c r="AH63" s="3418"/>
      <c r="AI63" s="3418"/>
      <c r="AJ63" s="3418"/>
      <c r="AK63" s="3418"/>
      <c r="AL63" s="3418"/>
      <c r="AM63" s="3418"/>
      <c r="AN63" s="3418"/>
    </row>
  </sheetData>
  <mergeCells count="153">
    <mergeCell ref="Q1:V2"/>
    <mergeCell ref="W1:Y2"/>
    <mergeCell ref="Z1:Z2"/>
    <mergeCell ref="AA1:AC2"/>
    <mergeCell ref="AD1:AE2"/>
    <mergeCell ref="AF1:AF2"/>
    <mergeCell ref="AG1:AI2"/>
    <mergeCell ref="AJ1:AJ2"/>
    <mergeCell ref="AK1:AN2"/>
    <mergeCell ref="AN8:AN9"/>
    <mergeCell ref="Y10:AN13"/>
    <mergeCell ref="Y5:AB9"/>
    <mergeCell ref="AC5:AE7"/>
    <mergeCell ref="AF5:AG7"/>
    <mergeCell ref="AH5:AH7"/>
    <mergeCell ref="AI5:AJ7"/>
    <mergeCell ref="AF3:AF4"/>
    <mergeCell ref="AG3:AI4"/>
    <mergeCell ref="AJ3:AJ4"/>
    <mergeCell ref="AK3:AN4"/>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25:D29"/>
    <mergeCell ref="E25:M25"/>
    <mergeCell ref="N25:AN25"/>
    <mergeCell ref="F26:M26"/>
    <mergeCell ref="E27:M27"/>
    <mergeCell ref="E29:M29"/>
    <mergeCell ref="N29:AN29"/>
    <mergeCell ref="N26:S26"/>
    <mergeCell ref="T26:W26"/>
    <mergeCell ref="X26:Y26"/>
    <mergeCell ref="Z26:AA26"/>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E45:M45"/>
    <mergeCell ref="N45:AN45"/>
    <mergeCell ref="A41:D42"/>
    <mergeCell ref="E41:M41"/>
    <mergeCell ref="N41:AN41"/>
    <mergeCell ref="F42:M42"/>
    <mergeCell ref="F39:M39"/>
    <mergeCell ref="E40:M40"/>
    <mergeCell ref="N40:AN40"/>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s>
  <phoneticPr fontId="32"/>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02"/>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561" t="s">
        <v>2653</v>
      </c>
      <c r="L1" s="3561"/>
    </row>
    <row r="2" spans="2:16" ht="14">
      <c r="K2" s="3562" t="s">
        <v>2652</v>
      </c>
      <c r="L2" s="3562"/>
    </row>
    <row r="3" spans="2:16" ht="27" customHeight="1">
      <c r="B3" s="3563" t="s">
        <v>2654</v>
      </c>
      <c r="C3" s="3563"/>
      <c r="D3" s="3563"/>
      <c r="E3" s="3563"/>
      <c r="F3" s="3563"/>
      <c r="G3" s="3563"/>
      <c r="H3" s="3563"/>
      <c r="I3" s="3563"/>
      <c r="J3" s="3563"/>
      <c r="K3" s="3563"/>
      <c r="L3" s="3563"/>
      <c r="N3" s="1265"/>
    </row>
    <row r="4" spans="2:16" ht="27" customHeight="1">
      <c r="B4" s="1266"/>
      <c r="C4" s="1266"/>
      <c r="D4" s="1266"/>
      <c r="E4" s="1266"/>
      <c r="F4" s="1266"/>
      <c r="G4" s="1267"/>
      <c r="H4" s="1266"/>
      <c r="I4" s="1266"/>
      <c r="J4" s="1267"/>
      <c r="K4" s="1266"/>
      <c r="L4" s="1266"/>
      <c r="N4" s="1265"/>
    </row>
    <row r="5" spans="2:16" ht="21" customHeight="1">
      <c r="C5" s="1268" t="s">
        <v>2655</v>
      </c>
      <c r="D5" s="1269"/>
      <c r="E5" s="1412">
        <f>一括入力シート!B6</f>
        <v>0</v>
      </c>
      <c r="F5" s="1270" t="s">
        <v>549</v>
      </c>
      <c r="G5" s="1271"/>
      <c r="H5" s="1272"/>
      <c r="I5" s="1272"/>
      <c r="J5" s="1273"/>
      <c r="K5" s="1274"/>
      <c r="L5" s="1275"/>
    </row>
    <row r="6" spans="2:16" ht="21" customHeight="1">
      <c r="C6" s="1268" t="s">
        <v>2656</v>
      </c>
      <c r="D6" s="1269"/>
      <c r="E6" s="1414">
        <f>一括入力シート!B45</f>
        <v>0</v>
      </c>
      <c r="F6" s="1276" t="s">
        <v>2657</v>
      </c>
      <c r="G6" s="1277"/>
      <c r="H6" s="1278"/>
      <c r="I6" s="1278"/>
      <c r="J6" s="1279"/>
      <c r="K6" s="1280"/>
      <c r="L6" s="1281"/>
    </row>
    <row r="7" spans="2:16" ht="21" customHeight="1">
      <c r="C7" s="1268" t="s">
        <v>2658</v>
      </c>
      <c r="D7" s="1269"/>
      <c r="E7" s="1414">
        <f>一括入力シート!B54</f>
        <v>0</v>
      </c>
      <c r="F7" s="1276" t="s">
        <v>2659</v>
      </c>
      <c r="G7" s="1282"/>
      <c r="H7" s="1278"/>
      <c r="I7" s="1278"/>
      <c r="J7" s="1279"/>
      <c r="K7" s="1280"/>
      <c r="L7" s="1281"/>
    </row>
    <row r="8" spans="2:16" ht="21" customHeight="1">
      <c r="C8" s="1268" t="s">
        <v>2660</v>
      </c>
      <c r="D8" s="1269"/>
      <c r="E8" s="1413"/>
      <c r="F8" s="1283" t="s">
        <v>2661</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500" t="s">
        <v>550</v>
      </c>
      <c r="C11" s="3501"/>
      <c r="D11" s="3501"/>
      <c r="E11" s="3501"/>
      <c r="F11" s="3501"/>
      <c r="G11" s="3501"/>
      <c r="H11" s="3501"/>
      <c r="I11" s="3501"/>
      <c r="J11" s="3501"/>
      <c r="K11" s="3501"/>
      <c r="L11" s="3560"/>
    </row>
    <row r="12" spans="2:16" ht="17.25" customHeight="1">
      <c r="B12" s="3502" t="s">
        <v>551</v>
      </c>
      <c r="C12" s="3503"/>
      <c r="D12" s="3503"/>
      <c r="E12" s="3503"/>
      <c r="F12" s="3504"/>
      <c r="G12" s="3508" t="s">
        <v>2662</v>
      </c>
      <c r="H12" s="3510" t="s">
        <v>2663</v>
      </c>
      <c r="I12" s="3511"/>
      <c r="J12" s="3511"/>
      <c r="K12" s="3512" t="s">
        <v>2664</v>
      </c>
      <c r="L12" s="3514" t="s">
        <v>552</v>
      </c>
      <c r="P12" s="1292"/>
    </row>
    <row r="13" spans="2:16" ht="23.25" customHeight="1">
      <c r="B13" s="3505"/>
      <c r="C13" s="3506"/>
      <c r="D13" s="3506"/>
      <c r="E13" s="3506"/>
      <c r="F13" s="3507"/>
      <c r="G13" s="3509"/>
      <c r="H13" s="1293" t="s">
        <v>553</v>
      </c>
      <c r="I13" s="1294" t="s">
        <v>554</v>
      </c>
      <c r="J13" s="1295" t="s">
        <v>2665</v>
      </c>
      <c r="K13" s="3513"/>
      <c r="L13" s="3515"/>
      <c r="P13" s="1296"/>
    </row>
    <row r="14" spans="2:16" ht="21" customHeight="1">
      <c r="B14" s="1297" t="s">
        <v>555</v>
      </c>
      <c r="C14" s="1280"/>
      <c r="D14" s="1372"/>
      <c r="E14" s="1280"/>
      <c r="F14" s="1280"/>
      <c r="G14" s="1298"/>
      <c r="H14" s="1299" t="s">
        <v>11</v>
      </c>
      <c r="I14" s="1300" t="s">
        <v>11</v>
      </c>
      <c r="J14" s="1277" t="s">
        <v>11</v>
      </c>
      <c r="K14" s="1301"/>
      <c r="L14" s="1281"/>
    </row>
    <row r="15" spans="2:16" ht="21" customHeight="1">
      <c r="B15" s="1302" t="s">
        <v>556</v>
      </c>
      <c r="C15" s="1303"/>
      <c r="D15" s="1382"/>
      <c r="E15" s="1303"/>
      <c r="F15" s="1303"/>
      <c r="G15" s="1304"/>
      <c r="H15" s="1305" t="s">
        <v>11</v>
      </c>
      <c r="I15" s="1306" t="s">
        <v>11</v>
      </c>
      <c r="J15" s="1307" t="s">
        <v>11</v>
      </c>
      <c r="K15" s="1308"/>
      <c r="L15" s="1309"/>
    </row>
    <row r="16" spans="2:16" ht="21" customHeight="1">
      <c r="B16" s="1310"/>
      <c r="C16" s="3557" t="s">
        <v>557</v>
      </c>
      <c r="D16" s="1416" t="s">
        <v>558</v>
      </c>
      <c r="E16" s="1316"/>
      <c r="F16" s="1312"/>
      <c r="G16" s="1298"/>
      <c r="H16" s="1299" t="s">
        <v>11</v>
      </c>
      <c r="I16" s="1300" t="s">
        <v>11</v>
      </c>
      <c r="J16" s="1277" t="s">
        <v>11</v>
      </c>
      <c r="K16" s="1301"/>
      <c r="L16" s="1281"/>
    </row>
    <row r="17" spans="2:12" ht="21" customHeight="1">
      <c r="B17" s="1297"/>
      <c r="C17" s="3558"/>
      <c r="D17" s="1381" t="s">
        <v>559</v>
      </c>
      <c r="E17" s="1303"/>
      <c r="F17" s="1309"/>
      <c r="G17" s="1304"/>
      <c r="H17" s="1305" t="s">
        <v>11</v>
      </c>
      <c r="I17" s="1306" t="s">
        <v>11</v>
      </c>
      <c r="J17" s="1307" t="s">
        <v>11</v>
      </c>
      <c r="K17" s="1308"/>
      <c r="L17" s="1309"/>
    </row>
    <row r="18" spans="2:12" ht="21" customHeight="1">
      <c r="B18" s="1297"/>
      <c r="C18" s="3558"/>
      <c r="D18" s="1381" t="s">
        <v>584</v>
      </c>
      <c r="E18" s="1303"/>
      <c r="F18" s="1309"/>
      <c r="G18" s="1304"/>
      <c r="H18" s="1305" t="s">
        <v>11</v>
      </c>
      <c r="I18" s="1306" t="s">
        <v>11</v>
      </c>
      <c r="J18" s="1307" t="s">
        <v>11</v>
      </c>
      <c r="K18" s="1308"/>
      <c r="L18" s="1309"/>
    </row>
    <row r="19" spans="2:12" ht="21" customHeight="1">
      <c r="B19" s="1297"/>
      <c r="C19" s="3558"/>
      <c r="D19" s="1381" t="s">
        <v>560</v>
      </c>
      <c r="E19" s="1303"/>
      <c r="F19" s="1309"/>
      <c r="G19" s="1304" t="s">
        <v>561</v>
      </c>
      <c r="H19" s="1305" t="s">
        <v>11</v>
      </c>
      <c r="I19" s="1306" t="s">
        <v>11</v>
      </c>
      <c r="J19" s="1307" t="s">
        <v>11</v>
      </c>
      <c r="K19" s="1308"/>
      <c r="L19" s="1309"/>
    </row>
    <row r="20" spans="2:12" ht="21" customHeight="1">
      <c r="B20" s="1297"/>
      <c r="C20" s="3558"/>
      <c r="D20" s="1381" t="s">
        <v>562</v>
      </c>
      <c r="E20" s="1303"/>
      <c r="F20" s="1309"/>
      <c r="G20" s="1304"/>
      <c r="H20" s="1305" t="s">
        <v>11</v>
      </c>
      <c r="I20" s="1306" t="s">
        <v>11</v>
      </c>
      <c r="J20" s="1307" t="s">
        <v>11</v>
      </c>
      <c r="K20" s="1308"/>
      <c r="L20" s="1309"/>
    </row>
    <row r="21" spans="2:12" ht="21" customHeight="1">
      <c r="B21" s="1297"/>
      <c r="C21" s="3558"/>
      <c r="D21" s="1381" t="s">
        <v>563</v>
      </c>
      <c r="E21" s="1303"/>
      <c r="F21" s="1309"/>
      <c r="G21" s="1304"/>
      <c r="H21" s="1305" t="s">
        <v>11</v>
      </c>
      <c r="I21" s="1306" t="s">
        <v>11</v>
      </c>
      <c r="J21" s="1307" t="s">
        <v>11</v>
      </c>
      <c r="K21" s="1308"/>
      <c r="L21" s="1309"/>
    </row>
    <row r="22" spans="2:12" ht="21" customHeight="1">
      <c r="B22" s="1297"/>
      <c r="C22" s="3558"/>
      <c r="D22" s="3493" t="s">
        <v>564</v>
      </c>
      <c r="E22" s="3494"/>
      <c r="F22" s="3495"/>
      <c r="G22" s="1304" t="s">
        <v>565</v>
      </c>
      <c r="H22" s="1305" t="s">
        <v>11</v>
      </c>
      <c r="I22" s="1306" t="s">
        <v>11</v>
      </c>
      <c r="J22" s="1307" t="s">
        <v>11</v>
      </c>
      <c r="K22" s="1308"/>
      <c r="L22" s="1309"/>
    </row>
    <row r="23" spans="2:12" ht="21" customHeight="1">
      <c r="B23" s="1297"/>
      <c r="C23" s="3558"/>
      <c r="D23" s="1381" t="s">
        <v>585</v>
      </c>
      <c r="E23" s="1303"/>
      <c r="F23" s="1309"/>
      <c r="G23" s="1304"/>
      <c r="H23" s="1305" t="s">
        <v>11</v>
      </c>
      <c r="I23" s="1306" t="s">
        <v>11</v>
      </c>
      <c r="J23" s="1307" t="s">
        <v>11</v>
      </c>
      <c r="K23" s="1308"/>
      <c r="L23" s="1309"/>
    </row>
    <row r="24" spans="2:12" ht="21" customHeight="1">
      <c r="B24" s="1297"/>
      <c r="C24" s="3558"/>
      <c r="D24" s="1381" t="s">
        <v>586</v>
      </c>
      <c r="E24" s="1303"/>
      <c r="F24" s="1309"/>
      <c r="G24" s="1304"/>
      <c r="H24" s="1305" t="s">
        <v>11</v>
      </c>
      <c r="I24" s="1306" t="s">
        <v>11</v>
      </c>
      <c r="J24" s="1307" t="s">
        <v>11</v>
      </c>
      <c r="K24" s="1308"/>
      <c r="L24" s="1309"/>
    </row>
    <row r="25" spans="2:12" ht="21" customHeight="1">
      <c r="B25" s="1297"/>
      <c r="C25" s="3558"/>
      <c r="D25" s="1381"/>
      <c r="E25" s="1303"/>
      <c r="F25" s="1309"/>
      <c r="G25" s="1304"/>
      <c r="H25" s="1305" t="s">
        <v>11</v>
      </c>
      <c r="I25" s="1306" t="s">
        <v>11</v>
      </c>
      <c r="J25" s="1307" t="s">
        <v>11</v>
      </c>
      <c r="K25" s="1308"/>
      <c r="L25" s="1309"/>
    </row>
    <row r="26" spans="2:12" ht="21" customHeight="1">
      <c r="B26" s="1297"/>
      <c r="C26" s="3557" t="s">
        <v>2666</v>
      </c>
      <c r="D26" s="1381" t="s">
        <v>2667</v>
      </c>
      <c r="E26" s="1303"/>
      <c r="F26" s="1309"/>
      <c r="G26" s="1304"/>
      <c r="H26" s="1305" t="s">
        <v>11</v>
      </c>
      <c r="I26" s="1306" t="s">
        <v>11</v>
      </c>
      <c r="J26" s="1307" t="s">
        <v>11</v>
      </c>
      <c r="K26" s="1308"/>
      <c r="L26" s="1309"/>
    </row>
    <row r="27" spans="2:12" ht="21" customHeight="1">
      <c r="B27" s="1297"/>
      <c r="C27" s="3558"/>
      <c r="D27" s="1381" t="s">
        <v>2668</v>
      </c>
      <c r="E27" s="1303"/>
      <c r="F27" s="1309"/>
      <c r="G27" s="1304"/>
      <c r="H27" s="1305" t="s">
        <v>11</v>
      </c>
      <c r="I27" s="1306" t="s">
        <v>11</v>
      </c>
      <c r="J27" s="1307" t="s">
        <v>11</v>
      </c>
      <c r="K27" s="1308"/>
      <c r="L27" s="1309"/>
    </row>
    <row r="28" spans="2:12" ht="21" customHeight="1">
      <c r="B28" s="1297"/>
      <c r="C28" s="3558"/>
      <c r="D28" s="1381" t="s">
        <v>2669</v>
      </c>
      <c r="E28" s="1303"/>
      <c r="F28" s="1309"/>
      <c r="G28" s="1304"/>
      <c r="H28" s="1305" t="s">
        <v>11</v>
      </c>
      <c r="I28" s="1306" t="s">
        <v>11</v>
      </c>
      <c r="J28" s="1307" t="s">
        <v>11</v>
      </c>
      <c r="K28" s="1308"/>
      <c r="L28" s="1309"/>
    </row>
    <row r="29" spans="2:12" ht="21" customHeight="1">
      <c r="B29" s="1297"/>
      <c r="C29" s="3558"/>
      <c r="D29" s="3493" t="s">
        <v>2670</v>
      </c>
      <c r="E29" s="3494"/>
      <c r="F29" s="3495"/>
      <c r="G29" s="1304" t="s">
        <v>566</v>
      </c>
      <c r="H29" s="1305" t="s">
        <v>11</v>
      </c>
      <c r="I29" s="1306" t="s">
        <v>11</v>
      </c>
      <c r="J29" s="1307" t="s">
        <v>11</v>
      </c>
      <c r="K29" s="1308"/>
      <c r="L29" s="1309"/>
    </row>
    <row r="30" spans="2:12" ht="21" customHeight="1">
      <c r="B30" s="1297"/>
      <c r="C30" s="3559"/>
      <c r="D30" s="1381"/>
      <c r="E30" s="1303"/>
      <c r="F30" s="1309"/>
      <c r="G30" s="1304"/>
      <c r="H30" s="1305" t="s">
        <v>11</v>
      </c>
      <c r="I30" s="1306" t="s">
        <v>11</v>
      </c>
      <c r="J30" s="1307" t="s">
        <v>11</v>
      </c>
      <c r="K30" s="1308"/>
      <c r="L30" s="1309"/>
    </row>
    <row r="31" spans="2:12" ht="21" customHeight="1">
      <c r="B31" s="1297"/>
      <c r="C31" s="3557" t="s">
        <v>2671</v>
      </c>
      <c r="D31" s="1381" t="s">
        <v>2672</v>
      </c>
      <c r="E31" s="1303"/>
      <c r="F31" s="1309"/>
      <c r="G31" s="1304"/>
      <c r="H31" s="1305" t="s">
        <v>11</v>
      </c>
      <c r="I31" s="1306" t="s">
        <v>11</v>
      </c>
      <c r="J31" s="1307" t="s">
        <v>11</v>
      </c>
      <c r="K31" s="1308"/>
      <c r="L31" s="1309"/>
    </row>
    <row r="32" spans="2:12" ht="21" customHeight="1">
      <c r="B32" s="1297"/>
      <c r="C32" s="3559"/>
      <c r="D32" s="1381"/>
      <c r="E32" s="1303"/>
      <c r="F32" s="1309"/>
      <c r="G32" s="1304"/>
      <c r="H32" s="1305" t="s">
        <v>11</v>
      </c>
      <c r="I32" s="1306" t="s">
        <v>11</v>
      </c>
      <c r="J32" s="1307" t="s">
        <v>11</v>
      </c>
      <c r="K32" s="1308"/>
      <c r="L32" s="1309"/>
    </row>
    <row r="33" spans="2:16" ht="21" customHeight="1">
      <c r="B33" s="1297"/>
      <c r="C33" s="3557" t="s">
        <v>2673</v>
      </c>
      <c r="D33" s="1381" t="s">
        <v>587</v>
      </c>
      <c r="E33" s="1303"/>
      <c r="F33" s="1309"/>
      <c r="G33" s="1304"/>
      <c r="H33" s="1305" t="s">
        <v>11</v>
      </c>
      <c r="I33" s="1306" t="s">
        <v>11</v>
      </c>
      <c r="J33" s="1307" t="s">
        <v>11</v>
      </c>
      <c r="K33" s="1308"/>
      <c r="L33" s="1309"/>
    </row>
    <row r="34" spans="2:16" ht="21" customHeight="1">
      <c r="B34" s="1297"/>
      <c r="C34" s="3559"/>
      <c r="D34" s="1381"/>
      <c r="E34" s="1303"/>
      <c r="F34" s="1309"/>
      <c r="G34" s="1304"/>
      <c r="H34" s="1305" t="s">
        <v>11</v>
      </c>
      <c r="I34" s="1306" t="s">
        <v>11</v>
      </c>
      <c r="J34" s="1307" t="s">
        <v>11</v>
      </c>
      <c r="K34" s="1308"/>
      <c r="L34" s="1309"/>
    </row>
    <row r="35" spans="2:16" ht="21" customHeight="1">
      <c r="B35" s="1314" t="s">
        <v>567</v>
      </c>
      <c r="C35" s="1315"/>
      <c r="D35" s="1382"/>
      <c r="E35" s="1303"/>
      <c r="F35" s="1303"/>
      <c r="G35" s="1304" t="s">
        <v>568</v>
      </c>
      <c r="H35" s="1305" t="s">
        <v>11</v>
      </c>
      <c r="I35" s="1306" t="s">
        <v>11</v>
      </c>
      <c r="J35" s="1307" t="s">
        <v>11</v>
      </c>
      <c r="K35" s="1308"/>
      <c r="L35" s="1309"/>
    </row>
    <row r="36" spans="2:16" ht="21" customHeight="1">
      <c r="B36" s="1314" t="s">
        <v>569</v>
      </c>
      <c r="C36" s="1315"/>
      <c r="D36" s="1382"/>
      <c r="E36" s="1303"/>
      <c r="F36" s="1303"/>
      <c r="G36" s="1304" t="s">
        <v>570</v>
      </c>
      <c r="H36" s="1305" t="s">
        <v>11</v>
      </c>
      <c r="I36" s="1306" t="s">
        <v>11</v>
      </c>
      <c r="J36" s="1307" t="s">
        <v>11</v>
      </c>
      <c r="K36" s="1308"/>
      <c r="L36" s="1309"/>
    </row>
    <row r="37" spans="2:16" ht="21" customHeight="1">
      <c r="B37" s="1314" t="s">
        <v>571</v>
      </c>
      <c r="C37" s="1315"/>
      <c r="D37" s="1382"/>
      <c r="E37" s="1303"/>
      <c r="F37" s="1303"/>
      <c r="G37" s="1304" t="s">
        <v>572</v>
      </c>
      <c r="H37" s="1305" t="s">
        <v>11</v>
      </c>
      <c r="I37" s="1306" t="s">
        <v>11</v>
      </c>
      <c r="J37" s="1307" t="s">
        <v>11</v>
      </c>
      <c r="K37" s="1308"/>
      <c r="L37" s="1309"/>
    </row>
    <row r="38" spans="2:16" ht="21" customHeight="1">
      <c r="B38" s="1314" t="s">
        <v>573</v>
      </c>
      <c r="C38" s="1303"/>
      <c r="D38" s="1382"/>
      <c r="E38" s="1303"/>
      <c r="F38" s="1303"/>
      <c r="G38" s="1304"/>
      <c r="H38" s="1305" t="s">
        <v>11</v>
      </c>
      <c r="I38" s="1306" t="s">
        <v>11</v>
      </c>
      <c r="J38" s="1307" t="s">
        <v>11</v>
      </c>
      <c r="K38" s="1308"/>
      <c r="L38" s="1309"/>
    </row>
    <row r="39" spans="2:16" ht="21" customHeight="1">
      <c r="B39" s="1314" t="s">
        <v>574</v>
      </c>
      <c r="C39" s="1303"/>
      <c r="D39" s="1382"/>
      <c r="E39" s="1303"/>
      <c r="F39" s="1303"/>
      <c r="G39" s="1304"/>
      <c r="H39" s="1305" t="s">
        <v>11</v>
      </c>
      <c r="I39" s="1306" t="s">
        <v>11</v>
      </c>
      <c r="J39" s="1307" t="s">
        <v>11</v>
      </c>
      <c r="K39" s="1308"/>
      <c r="L39" s="1309"/>
    </row>
    <row r="40" spans="2:16" ht="21" customHeight="1">
      <c r="B40" s="1302"/>
      <c r="C40" s="1316"/>
      <c r="D40" s="1371"/>
      <c r="E40" s="1316"/>
      <c r="F40" s="1316"/>
      <c r="G40" s="1317"/>
      <c r="H40" s="1318" t="s">
        <v>11</v>
      </c>
      <c r="I40" s="1319" t="s">
        <v>11</v>
      </c>
      <c r="J40" s="1320" t="s">
        <v>11</v>
      </c>
      <c r="K40" s="1321"/>
      <c r="L40" s="1312"/>
    </row>
    <row r="41" spans="2:16" ht="27.75" customHeight="1" collapsed="1">
      <c r="B41" s="3500" t="s">
        <v>575</v>
      </c>
      <c r="C41" s="3501"/>
      <c r="D41" s="3501"/>
      <c r="E41" s="3501"/>
      <c r="F41" s="3501"/>
      <c r="G41" s="3501"/>
      <c r="H41" s="3501"/>
      <c r="I41" s="3501"/>
      <c r="J41" s="3501"/>
      <c r="K41" s="3501"/>
      <c r="L41" s="3560"/>
    </row>
    <row r="42" spans="2:16" ht="17.25" customHeight="1">
      <c r="B42" s="3502" t="s">
        <v>551</v>
      </c>
      <c r="C42" s="3503"/>
      <c r="D42" s="3503"/>
      <c r="E42" s="3503"/>
      <c r="F42" s="3504"/>
      <c r="G42" s="3508" t="s">
        <v>2662</v>
      </c>
      <c r="H42" s="3510" t="s">
        <v>2663</v>
      </c>
      <c r="I42" s="3511"/>
      <c r="J42" s="3511"/>
      <c r="K42" s="3512" t="s">
        <v>2664</v>
      </c>
      <c r="L42" s="3514" t="s">
        <v>552</v>
      </c>
      <c r="P42" s="1292"/>
    </row>
    <row r="43" spans="2:16" ht="23.25" customHeight="1">
      <c r="B43" s="3505"/>
      <c r="C43" s="3506"/>
      <c r="D43" s="3506"/>
      <c r="E43" s="3506"/>
      <c r="F43" s="3507"/>
      <c r="G43" s="3509"/>
      <c r="H43" s="1322" t="s">
        <v>553</v>
      </c>
      <c r="I43" s="1294" t="s">
        <v>554</v>
      </c>
      <c r="J43" s="1323" t="s">
        <v>2665</v>
      </c>
      <c r="K43" s="3513"/>
      <c r="L43" s="3515"/>
      <c r="P43" s="1296"/>
    </row>
    <row r="44" spans="2:16" ht="21" customHeight="1">
      <c r="B44" s="1297" t="s">
        <v>576</v>
      </c>
      <c r="C44" s="1280"/>
      <c r="D44" s="1372"/>
      <c r="E44" s="1280"/>
      <c r="F44" s="1280"/>
      <c r="G44" s="1298"/>
      <c r="H44" s="1324" t="s">
        <v>11</v>
      </c>
      <c r="I44" s="1300" t="s">
        <v>11</v>
      </c>
      <c r="J44" s="1325" t="s">
        <v>11</v>
      </c>
      <c r="K44" s="1301"/>
      <c r="L44" s="1281"/>
    </row>
    <row r="45" spans="2:16" ht="21" customHeight="1">
      <c r="B45" s="1310"/>
      <c r="C45" s="1326" t="s">
        <v>577</v>
      </c>
      <c r="D45" s="1381"/>
      <c r="E45" s="1303"/>
      <c r="F45" s="1303"/>
      <c r="G45" s="1304"/>
      <c r="H45" s="1327" t="s">
        <v>11</v>
      </c>
      <c r="I45" s="1306" t="s">
        <v>11</v>
      </c>
      <c r="J45" s="1328" t="s">
        <v>11</v>
      </c>
      <c r="K45" s="1308" t="s">
        <v>2674</v>
      </c>
      <c r="L45" s="1309"/>
    </row>
    <row r="46" spans="2:16" ht="21" customHeight="1">
      <c r="B46" s="1297"/>
      <c r="C46" s="1326" t="s">
        <v>578</v>
      </c>
      <c r="D46" s="1381"/>
      <c r="E46" s="1303"/>
      <c r="F46" s="1303"/>
      <c r="G46" s="1304"/>
      <c r="H46" s="1327" t="s">
        <v>11</v>
      </c>
      <c r="I46" s="1306" t="s">
        <v>11</v>
      </c>
      <c r="J46" s="1328" t="s">
        <v>11</v>
      </c>
      <c r="K46" s="1308" t="s">
        <v>2674</v>
      </c>
      <c r="L46" s="1309"/>
    </row>
    <row r="47" spans="2:16" ht="21" customHeight="1">
      <c r="B47" s="1297"/>
      <c r="C47" s="1326" t="s">
        <v>579</v>
      </c>
      <c r="D47" s="1381"/>
      <c r="E47" s="1303"/>
      <c r="F47" s="1303"/>
      <c r="G47" s="1304"/>
      <c r="H47" s="1327" t="s">
        <v>11</v>
      </c>
      <c r="I47" s="1306" t="s">
        <v>11</v>
      </c>
      <c r="J47" s="1328" t="s">
        <v>11</v>
      </c>
      <c r="K47" s="1308" t="s">
        <v>2674</v>
      </c>
      <c r="L47" s="1309"/>
    </row>
    <row r="48" spans="2:16" ht="21" customHeight="1">
      <c r="B48" s="1297"/>
      <c r="C48" s="1326" t="s">
        <v>580</v>
      </c>
      <c r="D48" s="1381"/>
      <c r="E48" s="1303"/>
      <c r="F48" s="1303"/>
      <c r="G48" s="1304"/>
      <c r="H48" s="1327" t="s">
        <v>11</v>
      </c>
      <c r="I48" s="1306" t="s">
        <v>11</v>
      </c>
      <c r="J48" s="1328" t="s">
        <v>11</v>
      </c>
      <c r="K48" s="1308" t="s">
        <v>2674</v>
      </c>
      <c r="L48" s="1309"/>
    </row>
    <row r="49" spans="2:12" ht="21" customHeight="1">
      <c r="B49" s="1297"/>
      <c r="C49" s="1329" t="s">
        <v>581</v>
      </c>
      <c r="D49" s="1416"/>
      <c r="E49" s="1316"/>
      <c r="F49" s="1316"/>
      <c r="G49" s="1317"/>
      <c r="H49" s="1330" t="s">
        <v>11</v>
      </c>
      <c r="I49" s="1331" t="s">
        <v>11</v>
      </c>
      <c r="J49" s="1332" t="s">
        <v>11</v>
      </c>
      <c r="K49" s="1321" t="s">
        <v>2674</v>
      </c>
      <c r="L49" s="1312"/>
    </row>
    <row r="50" spans="2:12" ht="21" customHeight="1">
      <c r="B50" s="1297"/>
      <c r="C50" s="1313"/>
      <c r="D50" s="1371"/>
      <c r="E50" s="1316"/>
      <c r="F50" s="1316"/>
      <c r="G50" s="1317"/>
      <c r="H50" s="1330" t="s">
        <v>11</v>
      </c>
      <c r="I50" s="1331" t="s">
        <v>11</v>
      </c>
      <c r="J50" s="1332" t="s">
        <v>11</v>
      </c>
      <c r="K50" s="1321" t="s">
        <v>2674</v>
      </c>
      <c r="L50" s="1312"/>
    </row>
    <row r="51" spans="2:12" ht="21" customHeight="1">
      <c r="B51" s="1333"/>
      <c r="C51" s="1334"/>
      <c r="D51" s="1417"/>
      <c r="E51" s="1334"/>
      <c r="F51" s="1334"/>
      <c r="G51" s="1335"/>
      <c r="H51" s="1336" t="s">
        <v>11</v>
      </c>
      <c r="I51" s="1319" t="s">
        <v>11</v>
      </c>
      <c r="J51" s="1337" t="s">
        <v>11</v>
      </c>
      <c r="K51" s="1338"/>
      <c r="L51" s="1339"/>
    </row>
    <row r="52" spans="2:12" ht="18" customHeight="1">
      <c r="B52" s="3492" t="s">
        <v>582</v>
      </c>
      <c r="C52" s="3492"/>
      <c r="D52" s="3492"/>
      <c r="E52" s="3492"/>
      <c r="F52" s="3492"/>
      <c r="G52" s="3492"/>
      <c r="H52" s="3492"/>
      <c r="I52" s="3492"/>
      <c r="J52" s="3492"/>
      <c r="K52" s="3492"/>
      <c r="L52" s="3492"/>
    </row>
    <row r="54" spans="2:12" ht="28" customHeight="1">
      <c r="B54" s="3526" t="s">
        <v>594</v>
      </c>
      <c r="C54" s="3527"/>
      <c r="D54" s="3527"/>
      <c r="E54" s="3527"/>
      <c r="F54" s="3527"/>
      <c r="G54" s="3527"/>
      <c r="H54" s="3527"/>
      <c r="I54" s="3527"/>
      <c r="J54" s="3527"/>
      <c r="K54" s="3527"/>
      <c r="L54" s="3527"/>
    </row>
    <row r="55" spans="2:12" ht="18" customHeight="1">
      <c r="B55" s="3502" t="s">
        <v>551</v>
      </c>
      <c r="C55" s="3503"/>
      <c r="D55" s="3503"/>
      <c r="E55" s="3503"/>
      <c r="F55" s="3504"/>
      <c r="G55" s="3508" t="s">
        <v>2662</v>
      </c>
      <c r="H55" s="3510" t="s">
        <v>2663</v>
      </c>
      <c r="I55" s="3511"/>
      <c r="J55" s="3511"/>
      <c r="K55" s="3512" t="s">
        <v>2664</v>
      </c>
      <c r="L55" s="3514" t="s">
        <v>552</v>
      </c>
    </row>
    <row r="56" spans="2:12" ht="18" customHeight="1">
      <c r="B56" s="3505"/>
      <c r="C56" s="3506"/>
      <c r="D56" s="3506"/>
      <c r="E56" s="3506"/>
      <c r="F56" s="3507"/>
      <c r="G56" s="3509"/>
      <c r="H56" s="1293" t="s">
        <v>553</v>
      </c>
      <c r="I56" s="1294" t="s">
        <v>554</v>
      </c>
      <c r="J56" s="1295" t="s">
        <v>2665</v>
      </c>
      <c r="K56" s="3513"/>
      <c r="L56" s="3515"/>
    </row>
    <row r="57" spans="2:12" ht="18" customHeight="1">
      <c r="B57" s="1297" t="s">
        <v>595</v>
      </c>
      <c r="C57" s="1280"/>
      <c r="D57" s="1372"/>
      <c r="E57" s="1280"/>
      <c r="F57" s="1280"/>
      <c r="G57" s="1298"/>
      <c r="H57" s="1299" t="s">
        <v>11</v>
      </c>
      <c r="I57" s="1300" t="s">
        <v>11</v>
      </c>
      <c r="J57" s="1277" t="s">
        <v>11</v>
      </c>
      <c r="K57" s="1301"/>
      <c r="L57" s="1281"/>
    </row>
    <row r="58" spans="2:12" ht="18" customHeight="1">
      <c r="B58" s="1310"/>
      <c r="C58" s="1340" t="s">
        <v>2675</v>
      </c>
      <c r="D58" s="1416"/>
      <c r="E58" s="1316"/>
      <c r="F58" s="1316"/>
      <c r="G58" s="1317"/>
      <c r="H58" s="3538" t="s">
        <v>11</v>
      </c>
      <c r="I58" s="3539" t="s">
        <v>11</v>
      </c>
      <c r="J58" s="3555" t="s">
        <v>11</v>
      </c>
      <c r="K58" s="1321"/>
      <c r="L58" s="1312"/>
    </row>
    <row r="59" spans="2:12" ht="18" customHeight="1">
      <c r="B59" s="1297"/>
      <c r="C59" s="1341" t="s">
        <v>2676</v>
      </c>
      <c r="D59" s="1418"/>
      <c r="E59" s="1343"/>
      <c r="F59" s="1343"/>
      <c r="G59" s="1344"/>
      <c r="H59" s="3538"/>
      <c r="I59" s="3539"/>
      <c r="J59" s="3555"/>
      <c r="K59" s="1345"/>
      <c r="L59" s="1346"/>
    </row>
    <row r="60" spans="2:12" ht="18" customHeight="1">
      <c r="B60" s="1297"/>
      <c r="C60" s="1326" t="s">
        <v>596</v>
      </c>
      <c r="D60" s="1381"/>
      <c r="E60" s="1303"/>
      <c r="F60" s="1303"/>
      <c r="G60" s="1304"/>
      <c r="H60" s="1347" t="s">
        <v>11</v>
      </c>
      <c r="I60" s="1306" t="s">
        <v>11</v>
      </c>
      <c r="J60" s="1348" t="s">
        <v>11</v>
      </c>
      <c r="K60" s="1308"/>
      <c r="L60" s="1309"/>
    </row>
    <row r="61" spans="2:12" ht="18" customHeight="1">
      <c r="B61" s="1297"/>
      <c r="C61" s="1326" t="s">
        <v>597</v>
      </c>
      <c r="D61" s="1381"/>
      <c r="E61" s="1303"/>
      <c r="F61" s="1303"/>
      <c r="G61" s="1304"/>
      <c r="H61" s="1347" t="s">
        <v>11</v>
      </c>
      <c r="I61" s="1306" t="s">
        <v>11</v>
      </c>
      <c r="J61" s="1348" t="s">
        <v>11</v>
      </c>
      <c r="K61" s="1308"/>
      <c r="L61" s="1309"/>
    </row>
    <row r="62" spans="2:12" ht="18" customHeight="1">
      <c r="B62" s="1297"/>
      <c r="C62" s="1326" t="s">
        <v>598</v>
      </c>
      <c r="D62" s="1381"/>
      <c r="E62" s="1303"/>
      <c r="F62" s="1303"/>
      <c r="G62" s="1304"/>
      <c r="H62" s="1347" t="s">
        <v>11</v>
      </c>
      <c r="I62" s="1306" t="s">
        <v>11</v>
      </c>
      <c r="J62" s="1348" t="s">
        <v>11</v>
      </c>
      <c r="K62" s="1308"/>
      <c r="L62" s="1309"/>
    </row>
    <row r="63" spans="2:12" ht="18" customHeight="1">
      <c r="B63" s="1297"/>
      <c r="C63" s="1326" t="s">
        <v>599</v>
      </c>
      <c r="D63" s="1381"/>
      <c r="E63" s="1303"/>
      <c r="F63" s="1303"/>
      <c r="G63" s="1304"/>
      <c r="H63" s="1347" t="s">
        <v>11</v>
      </c>
      <c r="I63" s="1306" t="s">
        <v>11</v>
      </c>
      <c r="J63" s="1348" t="s">
        <v>11</v>
      </c>
      <c r="K63" s="1308"/>
      <c r="L63" s="1309"/>
    </row>
    <row r="64" spans="2:12" ht="18" customHeight="1">
      <c r="B64" s="1314" t="s">
        <v>600</v>
      </c>
      <c r="C64" s="1303"/>
      <c r="D64" s="1382"/>
      <c r="E64" s="1303"/>
      <c r="F64" s="1303"/>
      <c r="G64" s="1304" t="s">
        <v>601</v>
      </c>
      <c r="H64" s="1347" t="s">
        <v>11</v>
      </c>
      <c r="I64" s="1306" t="s">
        <v>11</v>
      </c>
      <c r="J64" s="1348" t="s">
        <v>11</v>
      </c>
      <c r="K64" s="1308"/>
      <c r="L64" s="1309"/>
    </row>
    <row r="65" spans="2:12" ht="18" customHeight="1">
      <c r="B65" s="1314" t="s">
        <v>602</v>
      </c>
      <c r="C65" s="1303"/>
      <c r="D65" s="1382"/>
      <c r="E65" s="1303"/>
      <c r="F65" s="1303"/>
      <c r="G65" s="1304" t="s">
        <v>603</v>
      </c>
      <c r="H65" s="1347" t="s">
        <v>11</v>
      </c>
      <c r="I65" s="1306" t="s">
        <v>11</v>
      </c>
      <c r="J65" s="1348" t="s">
        <v>11</v>
      </c>
      <c r="K65" s="1308"/>
      <c r="L65" s="1309"/>
    </row>
    <row r="66" spans="2:12" ht="18" customHeight="1">
      <c r="B66" s="1314" t="s">
        <v>604</v>
      </c>
      <c r="C66" s="1303"/>
      <c r="D66" s="1382"/>
      <c r="E66" s="1303"/>
      <c r="F66" s="1303"/>
      <c r="G66" s="1304"/>
      <c r="H66" s="1347" t="s">
        <v>11</v>
      </c>
      <c r="I66" s="1306" t="s">
        <v>11</v>
      </c>
      <c r="J66" s="1348" t="s">
        <v>11</v>
      </c>
      <c r="K66" s="1308"/>
      <c r="L66" s="1309"/>
    </row>
    <row r="67" spans="2:12" ht="18" customHeight="1">
      <c r="B67" s="1302" t="s">
        <v>605</v>
      </c>
      <c r="C67" s="1303"/>
      <c r="D67" s="1382"/>
      <c r="E67" s="1303"/>
      <c r="F67" s="1303"/>
      <c r="G67" s="1304"/>
      <c r="H67" s="1347" t="s">
        <v>11</v>
      </c>
      <c r="I67" s="1306" t="s">
        <v>11</v>
      </c>
      <c r="J67" s="1348" t="s">
        <v>11</v>
      </c>
      <c r="K67" s="1308"/>
      <c r="L67" s="1309"/>
    </row>
    <row r="68" spans="2:12" ht="18" customHeight="1">
      <c r="B68" s="1310"/>
      <c r="C68" s="1313" t="s">
        <v>606</v>
      </c>
      <c r="D68" s="1382"/>
      <c r="E68" s="1303"/>
      <c r="F68" s="1303"/>
      <c r="G68" s="1304"/>
      <c r="H68" s="1347" t="s">
        <v>11</v>
      </c>
      <c r="I68" s="1306" t="s">
        <v>11</v>
      </c>
      <c r="J68" s="1348" t="s">
        <v>11</v>
      </c>
      <c r="K68" s="1308"/>
      <c r="L68" s="1309"/>
    </row>
    <row r="69" spans="2:12" ht="18" customHeight="1">
      <c r="B69" s="1310"/>
      <c r="C69" s="1313" t="s">
        <v>607</v>
      </c>
      <c r="D69" s="1382"/>
      <c r="E69" s="1303"/>
      <c r="F69" s="1303"/>
      <c r="G69" s="1304"/>
      <c r="H69" s="1347" t="s">
        <v>11</v>
      </c>
      <c r="I69" s="1306" t="s">
        <v>11</v>
      </c>
      <c r="J69" s="1348" t="s">
        <v>11</v>
      </c>
      <c r="K69" s="1308"/>
      <c r="L69" s="1309"/>
    </row>
    <row r="70" spans="2:12" ht="18" customHeight="1">
      <c r="B70" s="1349"/>
      <c r="C70" s="1313" t="s">
        <v>608</v>
      </c>
      <c r="D70" s="1382"/>
      <c r="E70" s="1303"/>
      <c r="F70" s="1303"/>
      <c r="G70" s="1304"/>
      <c r="H70" s="1347" t="s">
        <v>11</v>
      </c>
      <c r="I70" s="1306" t="s">
        <v>11</v>
      </c>
      <c r="J70" s="1348" t="s">
        <v>11</v>
      </c>
      <c r="K70" s="1308"/>
      <c r="L70" s="1309"/>
    </row>
    <row r="71" spans="2:12" ht="18" customHeight="1">
      <c r="B71" s="3496" t="s">
        <v>609</v>
      </c>
      <c r="C71" s="3494"/>
      <c r="D71" s="3494"/>
      <c r="E71" s="3494"/>
      <c r="F71" s="3495"/>
      <c r="G71" s="1304"/>
      <c r="H71" s="1347" t="s">
        <v>11</v>
      </c>
      <c r="I71" s="1306" t="s">
        <v>11</v>
      </c>
      <c r="J71" s="1348" t="s">
        <v>11</v>
      </c>
      <c r="K71" s="1308"/>
      <c r="L71" s="1309"/>
    </row>
    <row r="72" spans="2:12" ht="18" customHeight="1">
      <c r="B72" s="1314" t="s">
        <v>610</v>
      </c>
      <c r="C72" s="1303"/>
      <c r="D72" s="1382"/>
      <c r="E72" s="1303"/>
      <c r="F72" s="1303"/>
      <c r="G72" s="1304"/>
      <c r="H72" s="1347" t="s">
        <v>11</v>
      </c>
      <c r="I72" s="1306" t="s">
        <v>11</v>
      </c>
      <c r="J72" s="1348" t="s">
        <v>11</v>
      </c>
      <c r="K72" s="1308"/>
      <c r="L72" s="1309"/>
    </row>
    <row r="73" spans="2:12" ht="18" customHeight="1">
      <c r="B73" s="1314" t="s">
        <v>611</v>
      </c>
      <c r="C73" s="1303"/>
      <c r="D73" s="1382"/>
      <c r="E73" s="1303"/>
      <c r="F73" s="1303"/>
      <c r="G73" s="1304"/>
      <c r="H73" s="1347" t="s">
        <v>11</v>
      </c>
      <c r="I73" s="1306" t="s">
        <v>11</v>
      </c>
      <c r="J73" s="1348" t="s">
        <v>11</v>
      </c>
      <c r="K73" s="1308"/>
      <c r="L73" s="1309"/>
    </row>
    <row r="74" spans="2:12" ht="18" customHeight="1">
      <c r="B74" s="1350"/>
      <c r="C74" s="1287"/>
      <c r="D74" s="1419"/>
      <c r="E74" s="1287"/>
      <c r="F74" s="1287"/>
      <c r="G74" s="1351"/>
      <c r="H74" s="1347" t="s">
        <v>11</v>
      </c>
      <c r="I74" s="1306" t="s">
        <v>11</v>
      </c>
      <c r="J74" s="1348" t="s">
        <v>11</v>
      </c>
      <c r="K74" s="1352"/>
      <c r="L74" s="1288"/>
    </row>
    <row r="75" spans="2:12" ht="28" customHeight="1">
      <c r="B75" s="3500" t="s">
        <v>612</v>
      </c>
      <c r="C75" s="3501"/>
      <c r="D75" s="3501"/>
      <c r="E75" s="3501"/>
      <c r="F75" s="3501"/>
      <c r="G75" s="3501"/>
      <c r="H75" s="3501"/>
      <c r="I75" s="3501"/>
      <c r="J75" s="3501"/>
      <c r="K75" s="3501"/>
      <c r="L75" s="3501"/>
    </row>
    <row r="76" spans="2:12" ht="18" customHeight="1">
      <c r="B76" s="3502" t="s">
        <v>551</v>
      </c>
      <c r="C76" s="3503"/>
      <c r="D76" s="3503"/>
      <c r="E76" s="3503"/>
      <c r="F76" s="3504"/>
      <c r="G76" s="3508" t="s">
        <v>2662</v>
      </c>
      <c r="H76" s="3510" t="s">
        <v>2663</v>
      </c>
      <c r="I76" s="3511"/>
      <c r="J76" s="3511"/>
      <c r="K76" s="3512" t="s">
        <v>2664</v>
      </c>
      <c r="L76" s="3514" t="s">
        <v>552</v>
      </c>
    </row>
    <row r="77" spans="2:12" ht="18" customHeight="1">
      <c r="B77" s="3505"/>
      <c r="C77" s="3506"/>
      <c r="D77" s="3506"/>
      <c r="E77" s="3506"/>
      <c r="F77" s="3507"/>
      <c r="G77" s="3509"/>
      <c r="H77" s="1293" t="s">
        <v>553</v>
      </c>
      <c r="I77" s="1294" t="s">
        <v>554</v>
      </c>
      <c r="J77" s="1295" t="s">
        <v>2665</v>
      </c>
      <c r="K77" s="3513"/>
      <c r="L77" s="3515"/>
    </row>
    <row r="78" spans="2:12" ht="18" customHeight="1">
      <c r="B78" s="1297" t="s">
        <v>613</v>
      </c>
      <c r="C78" s="1280"/>
      <c r="D78" s="1372"/>
      <c r="E78" s="1280"/>
      <c r="F78" s="1280"/>
      <c r="G78" s="1298"/>
      <c r="H78" s="1347" t="s">
        <v>11</v>
      </c>
      <c r="I78" s="1306" t="s">
        <v>11</v>
      </c>
      <c r="J78" s="1348" t="s">
        <v>11</v>
      </c>
      <c r="K78" s="1301"/>
      <c r="L78" s="1281"/>
    </row>
    <row r="79" spans="2:12" ht="18" customHeight="1">
      <c r="B79" s="1310"/>
      <c r="C79" s="1303" t="s">
        <v>614</v>
      </c>
      <c r="D79" s="1382"/>
      <c r="E79" s="1303"/>
      <c r="F79" s="1303"/>
      <c r="G79" s="1304" t="s">
        <v>601</v>
      </c>
      <c r="H79" s="1347" t="s">
        <v>11</v>
      </c>
      <c r="I79" s="1306" t="s">
        <v>11</v>
      </c>
      <c r="J79" s="1348" t="s">
        <v>11</v>
      </c>
      <c r="K79" s="1308"/>
      <c r="L79" s="1309"/>
    </row>
    <row r="80" spans="2:12" ht="18" customHeight="1">
      <c r="B80" s="1297"/>
      <c r="C80" s="1326" t="s">
        <v>615</v>
      </c>
      <c r="D80" s="1381"/>
      <c r="E80" s="1303"/>
      <c r="F80" s="1303"/>
      <c r="G80" s="1304" t="s">
        <v>616</v>
      </c>
      <c r="H80" s="1347" t="s">
        <v>11</v>
      </c>
      <c r="I80" s="1306" t="s">
        <v>11</v>
      </c>
      <c r="J80" s="1348" t="s">
        <v>11</v>
      </c>
      <c r="K80" s="1308"/>
      <c r="L80" s="1309"/>
    </row>
    <row r="81" spans="2:12" ht="18" customHeight="1">
      <c r="B81" s="1297"/>
      <c r="C81" s="1326" t="s">
        <v>617</v>
      </c>
      <c r="D81" s="1381"/>
      <c r="E81" s="1303"/>
      <c r="F81" s="1303"/>
      <c r="G81" s="1304" t="s">
        <v>618</v>
      </c>
      <c r="H81" s="1347" t="s">
        <v>11</v>
      </c>
      <c r="I81" s="1306" t="s">
        <v>11</v>
      </c>
      <c r="J81" s="1348" t="s">
        <v>11</v>
      </c>
      <c r="K81" s="1308"/>
      <c r="L81" s="1309"/>
    </row>
    <row r="82" spans="2:12" ht="18" customHeight="1">
      <c r="B82" s="1297"/>
      <c r="C82" s="1326" t="s">
        <v>619</v>
      </c>
      <c r="D82" s="1381"/>
      <c r="E82" s="1303"/>
      <c r="F82" s="1303"/>
      <c r="G82" s="1304" t="s">
        <v>620</v>
      </c>
      <c r="H82" s="1347" t="s">
        <v>11</v>
      </c>
      <c r="I82" s="1306" t="s">
        <v>11</v>
      </c>
      <c r="J82" s="1348" t="s">
        <v>11</v>
      </c>
      <c r="K82" s="1308"/>
      <c r="L82" s="1309"/>
    </row>
    <row r="83" spans="2:12" ht="18" customHeight="1">
      <c r="B83" s="1297"/>
      <c r="C83" s="1326" t="s">
        <v>621</v>
      </c>
      <c r="D83" s="1381"/>
      <c r="E83" s="1303"/>
      <c r="F83" s="1303"/>
      <c r="G83" s="1304" t="s">
        <v>622</v>
      </c>
      <c r="H83" s="1347" t="s">
        <v>11</v>
      </c>
      <c r="I83" s="1306" t="s">
        <v>11</v>
      </c>
      <c r="J83" s="1348" t="s">
        <v>11</v>
      </c>
      <c r="K83" s="1308"/>
      <c r="L83" s="1309"/>
    </row>
    <row r="84" spans="2:12" ht="18" customHeight="1">
      <c r="B84" s="1297"/>
      <c r="C84" s="1313" t="s">
        <v>623</v>
      </c>
      <c r="D84" s="1382"/>
      <c r="E84" s="1303"/>
      <c r="F84" s="1303"/>
      <c r="G84" s="1304" t="s">
        <v>618</v>
      </c>
      <c r="H84" s="1347" t="s">
        <v>11</v>
      </c>
      <c r="I84" s="1306" t="s">
        <v>11</v>
      </c>
      <c r="J84" s="1348" t="s">
        <v>11</v>
      </c>
      <c r="K84" s="1308"/>
      <c r="L84" s="1309"/>
    </row>
    <row r="85" spans="2:12" ht="18" customHeight="1">
      <c r="B85" s="1297"/>
      <c r="C85" s="1313" t="s">
        <v>624</v>
      </c>
      <c r="D85" s="1382"/>
      <c r="E85" s="1303"/>
      <c r="F85" s="1303"/>
      <c r="G85" s="1304"/>
      <c r="H85" s="1347" t="s">
        <v>11</v>
      </c>
      <c r="I85" s="1306" t="s">
        <v>11</v>
      </c>
      <c r="J85" s="1348" t="s">
        <v>11</v>
      </c>
      <c r="K85" s="1308"/>
      <c r="L85" s="1309"/>
    </row>
    <row r="86" spans="2:12" ht="18" customHeight="1">
      <c r="B86" s="1297"/>
      <c r="C86" s="3493" t="s">
        <v>625</v>
      </c>
      <c r="D86" s="3494"/>
      <c r="E86" s="3494"/>
      <c r="F86" s="3495"/>
      <c r="G86" s="1304"/>
      <c r="H86" s="1347" t="s">
        <v>11</v>
      </c>
      <c r="I86" s="1306" t="s">
        <v>11</v>
      </c>
      <c r="J86" s="1348" t="s">
        <v>11</v>
      </c>
      <c r="K86" s="1308"/>
      <c r="L86" s="1309"/>
    </row>
    <row r="87" spans="2:12" ht="18" customHeight="1">
      <c r="B87" s="1302" t="s">
        <v>626</v>
      </c>
      <c r="C87" s="1303"/>
      <c r="D87" s="1382"/>
      <c r="E87" s="1303"/>
      <c r="F87" s="1303"/>
      <c r="G87" s="1304"/>
      <c r="H87" s="1347" t="s">
        <v>11</v>
      </c>
      <c r="I87" s="1306" t="s">
        <v>11</v>
      </c>
      <c r="J87" s="1348" t="s">
        <v>11</v>
      </c>
      <c r="K87" s="1308"/>
      <c r="L87" s="1309"/>
    </row>
    <row r="88" spans="2:12" ht="18" customHeight="1">
      <c r="B88" s="1310"/>
      <c r="C88" s="1313" t="s">
        <v>627</v>
      </c>
      <c r="D88" s="1382"/>
      <c r="E88" s="1303"/>
      <c r="F88" s="1303"/>
      <c r="G88" s="1304" t="s">
        <v>601</v>
      </c>
      <c r="H88" s="1347" t="s">
        <v>11</v>
      </c>
      <c r="I88" s="1306" t="s">
        <v>11</v>
      </c>
      <c r="J88" s="1348" t="s">
        <v>11</v>
      </c>
      <c r="K88" s="1308"/>
      <c r="L88" s="1309"/>
    </row>
    <row r="89" spans="2:12" ht="18" customHeight="1">
      <c r="B89" s="1310"/>
      <c r="C89" s="1313" t="s">
        <v>628</v>
      </c>
      <c r="D89" s="1382"/>
      <c r="E89" s="1303"/>
      <c r="F89" s="1303"/>
      <c r="G89" s="1304" t="s">
        <v>616</v>
      </c>
      <c r="H89" s="1347" t="s">
        <v>11</v>
      </c>
      <c r="I89" s="1306" t="s">
        <v>11</v>
      </c>
      <c r="J89" s="1348" t="s">
        <v>11</v>
      </c>
      <c r="K89" s="1308"/>
      <c r="L89" s="1309"/>
    </row>
    <row r="90" spans="2:12" ht="18" customHeight="1">
      <c r="B90" s="1310"/>
      <c r="C90" s="1313" t="s">
        <v>629</v>
      </c>
      <c r="D90" s="1382"/>
      <c r="E90" s="1303"/>
      <c r="F90" s="1303"/>
      <c r="G90" s="1304" t="s">
        <v>618</v>
      </c>
      <c r="H90" s="1347" t="s">
        <v>11</v>
      </c>
      <c r="I90" s="1306" t="s">
        <v>11</v>
      </c>
      <c r="J90" s="1348" t="s">
        <v>11</v>
      </c>
      <c r="K90" s="1308"/>
      <c r="L90" s="1309"/>
    </row>
    <row r="91" spans="2:12" ht="18" customHeight="1">
      <c r="B91" s="1310"/>
      <c r="C91" s="1313" t="s">
        <v>617</v>
      </c>
      <c r="D91" s="1382"/>
      <c r="E91" s="1303"/>
      <c r="F91" s="1303"/>
      <c r="G91" s="1304" t="s">
        <v>618</v>
      </c>
      <c r="H91" s="1347" t="s">
        <v>11</v>
      </c>
      <c r="I91" s="1306" t="s">
        <v>11</v>
      </c>
      <c r="J91" s="1348" t="s">
        <v>11</v>
      </c>
      <c r="K91" s="1308"/>
      <c r="L91" s="1309"/>
    </row>
    <row r="92" spans="2:12" ht="18" customHeight="1">
      <c r="B92" s="1349"/>
      <c r="C92" s="1313" t="s">
        <v>623</v>
      </c>
      <c r="D92" s="1382"/>
      <c r="E92" s="1303"/>
      <c r="F92" s="1303"/>
      <c r="G92" s="1304" t="s">
        <v>618</v>
      </c>
      <c r="H92" s="1347" t="s">
        <v>11</v>
      </c>
      <c r="I92" s="1306" t="s">
        <v>11</v>
      </c>
      <c r="J92" s="1348" t="s">
        <v>11</v>
      </c>
      <c r="K92" s="1308"/>
      <c r="L92" s="1309"/>
    </row>
    <row r="93" spans="2:12" ht="18" customHeight="1">
      <c r="B93" s="1314" t="s">
        <v>630</v>
      </c>
      <c r="C93" s="1303"/>
      <c r="D93" s="1382"/>
      <c r="E93" s="1303"/>
      <c r="F93" s="1303"/>
      <c r="G93" s="1304"/>
      <c r="H93" s="1347" t="s">
        <v>11</v>
      </c>
      <c r="I93" s="1306" t="s">
        <v>11</v>
      </c>
      <c r="J93" s="1348" t="s">
        <v>11</v>
      </c>
      <c r="K93" s="1308"/>
      <c r="L93" s="1309"/>
    </row>
    <row r="94" spans="2:12" ht="18" customHeight="1">
      <c r="B94" s="1314" t="s">
        <v>631</v>
      </c>
      <c r="C94" s="1303"/>
      <c r="D94" s="1382"/>
      <c r="E94" s="1303"/>
      <c r="F94" s="1303"/>
      <c r="G94" s="1304"/>
      <c r="H94" s="1347" t="s">
        <v>11</v>
      </c>
      <c r="I94" s="1306" t="s">
        <v>11</v>
      </c>
      <c r="J94" s="1348" t="s">
        <v>11</v>
      </c>
      <c r="K94" s="1308"/>
      <c r="L94" s="1309"/>
    </row>
    <row r="95" spans="2:12" ht="18" customHeight="1">
      <c r="B95" s="1302" t="s">
        <v>632</v>
      </c>
      <c r="C95" s="1316"/>
      <c r="D95" s="1371"/>
      <c r="E95" s="1316"/>
      <c r="F95" s="1316"/>
      <c r="G95" s="1317"/>
      <c r="H95" s="1347" t="s">
        <v>11</v>
      </c>
      <c r="I95" s="1306" t="s">
        <v>11</v>
      </c>
      <c r="J95" s="1348" t="s">
        <v>11</v>
      </c>
      <c r="K95" s="1321"/>
      <c r="L95" s="1312"/>
    </row>
    <row r="96" spans="2:12" ht="18" customHeight="1">
      <c r="B96" s="1353"/>
      <c r="C96" s="1334"/>
      <c r="D96" s="1417"/>
      <c r="E96" s="1334"/>
      <c r="F96" s="1334"/>
      <c r="G96" s="1335"/>
      <c r="H96" s="1354" t="s">
        <v>11</v>
      </c>
      <c r="I96" s="1319" t="s">
        <v>11</v>
      </c>
      <c r="J96" s="1355" t="s">
        <v>11</v>
      </c>
      <c r="K96" s="1338"/>
      <c r="L96" s="1339"/>
    </row>
    <row r="97" spans="2:12" ht="18" customHeight="1">
      <c r="B97" s="1262" t="s">
        <v>582</v>
      </c>
      <c r="F97" s="1264"/>
      <c r="J97" s="1356"/>
    </row>
    <row r="99" spans="2:12" ht="28" customHeight="1">
      <c r="B99" s="3526" t="s">
        <v>633</v>
      </c>
      <c r="C99" s="3527"/>
      <c r="D99" s="3527"/>
      <c r="E99" s="3527"/>
      <c r="F99" s="3527"/>
      <c r="G99" s="3527"/>
      <c r="H99" s="3527"/>
      <c r="I99" s="3527"/>
      <c r="J99" s="3527"/>
      <c r="K99" s="3527"/>
      <c r="L99" s="3527"/>
    </row>
    <row r="100" spans="2:12" ht="18" customHeight="1">
      <c r="B100" s="3502" t="s">
        <v>551</v>
      </c>
      <c r="C100" s="3503"/>
      <c r="D100" s="3503"/>
      <c r="E100" s="3503"/>
      <c r="F100" s="3504"/>
      <c r="G100" s="3508" t="s">
        <v>2662</v>
      </c>
      <c r="H100" s="3510" t="s">
        <v>2663</v>
      </c>
      <c r="I100" s="3556"/>
      <c r="J100" s="3556"/>
      <c r="K100" s="3512" t="s">
        <v>2664</v>
      </c>
      <c r="L100" s="3514" t="s">
        <v>552</v>
      </c>
    </row>
    <row r="101" spans="2:12" ht="18" customHeight="1">
      <c r="B101" s="3505"/>
      <c r="C101" s="3506"/>
      <c r="D101" s="3506"/>
      <c r="E101" s="3506"/>
      <c r="F101" s="3507"/>
      <c r="G101" s="3509"/>
      <c r="H101" s="1293" t="s">
        <v>553</v>
      </c>
      <c r="I101" s="1294" t="s">
        <v>554</v>
      </c>
      <c r="J101" s="1295" t="s">
        <v>2665</v>
      </c>
      <c r="K101" s="3513"/>
      <c r="L101" s="3515"/>
    </row>
    <row r="102" spans="2:12" ht="18" customHeight="1">
      <c r="B102" s="1297" t="s">
        <v>634</v>
      </c>
      <c r="C102" s="1280"/>
      <c r="D102" s="1372"/>
      <c r="E102" s="1280"/>
      <c r="F102" s="1280"/>
      <c r="G102" s="1427"/>
      <c r="H102" s="1299" t="s">
        <v>11</v>
      </c>
      <c r="I102" s="1428" t="s">
        <v>11</v>
      </c>
      <c r="J102" s="1277" t="s">
        <v>11</v>
      </c>
      <c r="K102" s="1301"/>
      <c r="L102" s="1281"/>
    </row>
    <row r="103" spans="2:12" ht="18" customHeight="1">
      <c r="B103" s="1310"/>
      <c r="C103" s="1303" t="s">
        <v>635</v>
      </c>
      <c r="D103" s="1382"/>
      <c r="E103" s="1303"/>
      <c r="F103" s="1303"/>
      <c r="G103" s="1304" t="s">
        <v>636</v>
      </c>
      <c r="H103" s="1423" t="s">
        <v>11</v>
      </c>
      <c r="I103" s="1424" t="s">
        <v>11</v>
      </c>
      <c r="J103" s="1425" t="s">
        <v>11</v>
      </c>
      <c r="K103" s="1308"/>
      <c r="L103" s="1309"/>
    </row>
    <row r="104" spans="2:12" ht="18" customHeight="1">
      <c r="B104" s="1297"/>
      <c r="C104" s="1326" t="s">
        <v>637</v>
      </c>
      <c r="D104" s="1381"/>
      <c r="E104" s="1303"/>
      <c r="F104" s="1303"/>
      <c r="G104" s="1304" t="s">
        <v>638</v>
      </c>
      <c r="H104" s="1423" t="s">
        <v>11</v>
      </c>
      <c r="I104" s="1424" t="s">
        <v>11</v>
      </c>
      <c r="J104" s="1425" t="s">
        <v>11</v>
      </c>
      <c r="K104" s="1308"/>
      <c r="L104" s="1309"/>
    </row>
    <row r="105" spans="2:12" ht="18" customHeight="1">
      <c r="B105" s="1297"/>
      <c r="C105" s="1326" t="s">
        <v>639</v>
      </c>
      <c r="D105" s="1381"/>
      <c r="E105" s="1303"/>
      <c r="F105" s="1303"/>
      <c r="G105" s="1304" t="s">
        <v>640</v>
      </c>
      <c r="H105" s="1423" t="s">
        <v>11</v>
      </c>
      <c r="I105" s="1424" t="s">
        <v>11</v>
      </c>
      <c r="J105" s="1425" t="s">
        <v>11</v>
      </c>
      <c r="K105" s="1308"/>
      <c r="L105" s="1309"/>
    </row>
    <row r="106" spans="2:12" ht="18" customHeight="1">
      <c r="B106" s="1297"/>
      <c r="C106" s="1326" t="s">
        <v>641</v>
      </c>
      <c r="D106" s="1381"/>
      <c r="E106" s="1303"/>
      <c r="F106" s="1303"/>
      <c r="G106" s="1304" t="s">
        <v>640</v>
      </c>
      <c r="H106" s="1423" t="s">
        <v>11</v>
      </c>
      <c r="I106" s="1424" t="s">
        <v>11</v>
      </c>
      <c r="J106" s="1425" t="s">
        <v>11</v>
      </c>
      <c r="K106" s="1308"/>
      <c r="L106" s="1309"/>
    </row>
    <row r="107" spans="2:12" ht="18" customHeight="1">
      <c r="B107" s="1297"/>
      <c r="C107" s="1326" t="s">
        <v>2916</v>
      </c>
      <c r="D107" s="1381"/>
      <c r="E107" s="1303"/>
      <c r="F107" s="1303"/>
      <c r="G107" s="1304" t="s">
        <v>642</v>
      </c>
      <c r="H107" s="1423" t="s">
        <v>11</v>
      </c>
      <c r="I107" s="1424" t="s">
        <v>11</v>
      </c>
      <c r="J107" s="1425" t="s">
        <v>11</v>
      </c>
      <c r="K107" s="1308"/>
      <c r="L107" s="1309"/>
    </row>
    <row r="108" spans="2:12" ht="18" customHeight="1">
      <c r="B108" s="1297"/>
      <c r="C108" s="1357" t="s">
        <v>2677</v>
      </c>
      <c r="D108" s="1371"/>
      <c r="E108" s="1316"/>
      <c r="F108" s="1316"/>
      <c r="G108" s="3516" t="s">
        <v>643</v>
      </c>
      <c r="H108" s="3538" t="s">
        <v>11</v>
      </c>
      <c r="I108" s="3539" t="s">
        <v>11</v>
      </c>
      <c r="J108" s="3555" t="s">
        <v>11</v>
      </c>
      <c r="K108" s="1321"/>
      <c r="L108" s="1312"/>
    </row>
    <row r="109" spans="2:12" ht="18" customHeight="1">
      <c r="B109" s="1349"/>
      <c r="C109" s="1358" t="s">
        <v>2678</v>
      </c>
      <c r="D109" s="1379"/>
      <c r="E109" s="1343"/>
      <c r="F109" s="1343"/>
      <c r="G109" s="3517"/>
      <c r="H109" s="3538"/>
      <c r="I109" s="3539"/>
      <c r="J109" s="3555"/>
      <c r="K109" s="1345"/>
      <c r="L109" s="1346"/>
    </row>
    <row r="110" spans="2:12" ht="18" customHeight="1">
      <c r="B110" s="1359"/>
      <c r="C110" s="1287"/>
      <c r="D110" s="1419"/>
      <c r="E110" s="1287"/>
      <c r="F110" s="1287"/>
      <c r="G110" s="1351"/>
      <c r="H110" s="1336" t="s">
        <v>11</v>
      </c>
      <c r="I110" s="1319" t="s">
        <v>11</v>
      </c>
      <c r="J110" s="1337" t="s">
        <v>11</v>
      </c>
      <c r="K110" s="1352"/>
      <c r="L110" s="1288"/>
    </row>
    <row r="111" spans="2:12" ht="28" customHeight="1">
      <c r="B111" s="3500" t="s">
        <v>644</v>
      </c>
      <c r="C111" s="3501"/>
      <c r="D111" s="3501"/>
      <c r="E111" s="3501"/>
      <c r="F111" s="3501"/>
      <c r="G111" s="3501"/>
      <c r="H111" s="3501"/>
      <c r="I111" s="3501"/>
      <c r="J111" s="3501"/>
      <c r="K111" s="3501"/>
      <c r="L111" s="3501"/>
    </row>
    <row r="112" spans="2:12" ht="18" customHeight="1">
      <c r="B112" s="3502" t="s">
        <v>551</v>
      </c>
      <c r="C112" s="3503"/>
      <c r="D112" s="3503"/>
      <c r="E112" s="3503"/>
      <c r="F112" s="3504"/>
      <c r="G112" s="3508" t="s">
        <v>2662</v>
      </c>
      <c r="H112" s="3510" t="s">
        <v>2663</v>
      </c>
      <c r="I112" s="3511"/>
      <c r="J112" s="3511"/>
      <c r="K112" s="3512" t="s">
        <v>2664</v>
      </c>
      <c r="L112" s="3514" t="s">
        <v>552</v>
      </c>
    </row>
    <row r="113" spans="2:12" ht="18" customHeight="1">
      <c r="B113" s="3505"/>
      <c r="C113" s="3506"/>
      <c r="D113" s="3506"/>
      <c r="E113" s="3506"/>
      <c r="F113" s="3507"/>
      <c r="G113" s="3509"/>
      <c r="H113" s="1293" t="s">
        <v>553</v>
      </c>
      <c r="I113" s="1294" t="s">
        <v>554</v>
      </c>
      <c r="J113" s="1295" t="s">
        <v>2665</v>
      </c>
      <c r="K113" s="3513"/>
      <c r="L113" s="3515"/>
    </row>
    <row r="114" spans="2:12" ht="18" customHeight="1">
      <c r="B114" s="1297" t="s">
        <v>645</v>
      </c>
      <c r="C114" s="1280"/>
      <c r="D114" s="1372"/>
      <c r="E114" s="1280"/>
      <c r="F114" s="1280"/>
      <c r="G114" s="1298"/>
      <c r="H114" s="1299" t="s">
        <v>11</v>
      </c>
      <c r="I114" s="1300" t="s">
        <v>11</v>
      </c>
      <c r="J114" s="1277" t="s">
        <v>11</v>
      </c>
      <c r="K114" s="1301"/>
      <c r="L114" s="1281"/>
    </row>
    <row r="115" spans="2:12" ht="18" customHeight="1">
      <c r="B115" s="1310"/>
      <c r="C115" s="1303" t="s">
        <v>646</v>
      </c>
      <c r="D115" s="1382"/>
      <c r="E115" s="1303"/>
      <c r="F115" s="1303"/>
      <c r="G115" s="1304" t="s">
        <v>647</v>
      </c>
      <c r="H115" s="1347" t="s">
        <v>11</v>
      </c>
      <c r="I115" s="1306" t="s">
        <v>11</v>
      </c>
      <c r="J115" s="1348" t="s">
        <v>11</v>
      </c>
      <c r="K115" s="1308"/>
      <c r="L115" s="1309"/>
    </row>
    <row r="116" spans="2:12" ht="18" customHeight="1">
      <c r="B116" s="1297"/>
      <c r="C116" s="1326" t="s">
        <v>648</v>
      </c>
      <c r="D116" s="1381"/>
      <c r="E116" s="1303"/>
      <c r="F116" s="1303"/>
      <c r="G116" s="1304" t="s">
        <v>649</v>
      </c>
      <c r="H116" s="1347" t="s">
        <v>11</v>
      </c>
      <c r="I116" s="1306" t="s">
        <v>11</v>
      </c>
      <c r="J116" s="1348" t="s">
        <v>11</v>
      </c>
      <c r="K116" s="1308"/>
      <c r="L116" s="1309"/>
    </row>
    <row r="117" spans="2:12" ht="18" customHeight="1">
      <c r="B117" s="1297"/>
      <c r="C117" s="1326" t="s">
        <v>650</v>
      </c>
      <c r="D117" s="1381"/>
      <c r="E117" s="1316"/>
      <c r="F117" s="1316"/>
      <c r="G117" s="1317" t="s">
        <v>651</v>
      </c>
      <c r="H117" s="1347" t="s">
        <v>11</v>
      </c>
      <c r="I117" s="1306" t="s">
        <v>11</v>
      </c>
      <c r="J117" s="1348" t="s">
        <v>11</v>
      </c>
      <c r="K117" s="1308"/>
      <c r="L117" s="1309"/>
    </row>
    <row r="118" spans="2:12" ht="18" customHeight="1">
      <c r="B118" s="1297"/>
      <c r="C118" s="1326" t="s">
        <v>652</v>
      </c>
      <c r="D118" s="1381"/>
      <c r="E118" s="1303"/>
      <c r="F118" s="1303"/>
      <c r="G118" s="1304" t="s">
        <v>653</v>
      </c>
      <c r="H118" s="1347" t="s">
        <v>11</v>
      </c>
      <c r="I118" s="1306" t="s">
        <v>11</v>
      </c>
      <c r="J118" s="1348" t="s">
        <v>11</v>
      </c>
      <c r="K118" s="1308"/>
      <c r="L118" s="1309"/>
    </row>
    <row r="119" spans="2:12" ht="18" customHeight="1">
      <c r="B119" s="1297"/>
      <c r="C119" s="1326" t="s">
        <v>654</v>
      </c>
      <c r="D119" s="1381"/>
      <c r="E119" s="1303"/>
      <c r="F119" s="1303"/>
      <c r="G119" s="1304" t="s">
        <v>655</v>
      </c>
      <c r="H119" s="1347" t="s">
        <v>11</v>
      </c>
      <c r="I119" s="1306" t="s">
        <v>11</v>
      </c>
      <c r="J119" s="1348" t="s">
        <v>11</v>
      </c>
      <c r="K119" s="1308"/>
      <c r="L119" s="1309"/>
    </row>
    <row r="120" spans="2:12" ht="18" customHeight="1">
      <c r="B120" s="1297"/>
      <c r="C120" s="1311" t="s">
        <v>656</v>
      </c>
      <c r="D120" s="1371"/>
      <c r="E120" s="1316"/>
      <c r="F120" s="1316"/>
      <c r="G120" s="1317" t="s">
        <v>657</v>
      </c>
      <c r="H120" s="1347" t="s">
        <v>11</v>
      </c>
      <c r="I120" s="1306" t="s">
        <v>11</v>
      </c>
      <c r="J120" s="1348" t="s">
        <v>11</v>
      </c>
      <c r="K120" s="1321"/>
      <c r="L120" s="1312"/>
    </row>
    <row r="121" spans="2:12" ht="18" customHeight="1">
      <c r="B121" s="1297"/>
      <c r="C121" s="1311" t="s">
        <v>658</v>
      </c>
      <c r="D121" s="1371"/>
      <c r="E121" s="1316"/>
      <c r="F121" s="1316"/>
      <c r="G121" s="1317" t="s">
        <v>659</v>
      </c>
      <c r="H121" s="1347" t="s">
        <v>11</v>
      </c>
      <c r="I121" s="1306" t="s">
        <v>11</v>
      </c>
      <c r="J121" s="1348" t="s">
        <v>11</v>
      </c>
      <c r="K121" s="1321"/>
      <c r="L121" s="1312"/>
    </row>
    <row r="122" spans="2:12" ht="18" customHeight="1">
      <c r="B122" s="1297"/>
      <c r="C122" s="1311" t="s">
        <v>660</v>
      </c>
      <c r="D122" s="1371"/>
      <c r="E122" s="1316"/>
      <c r="F122" s="1316"/>
      <c r="G122" s="1317" t="s">
        <v>661</v>
      </c>
      <c r="H122" s="1347" t="s">
        <v>11</v>
      </c>
      <c r="I122" s="1306" t="s">
        <v>11</v>
      </c>
      <c r="J122" s="1348" t="s">
        <v>11</v>
      </c>
      <c r="K122" s="1321"/>
      <c r="L122" s="1312"/>
    </row>
    <row r="123" spans="2:12" ht="18" customHeight="1">
      <c r="B123" s="1297"/>
      <c r="C123" s="1311" t="s">
        <v>662</v>
      </c>
      <c r="D123" s="1371"/>
      <c r="E123" s="1316"/>
      <c r="F123" s="1316"/>
      <c r="G123" s="1317"/>
      <c r="H123" s="1347" t="s">
        <v>11</v>
      </c>
      <c r="I123" s="1306" t="s">
        <v>11</v>
      </c>
      <c r="J123" s="1348" t="s">
        <v>11</v>
      </c>
      <c r="K123" s="1321"/>
      <c r="L123" s="1312"/>
    </row>
    <row r="124" spans="2:12" ht="18" customHeight="1">
      <c r="B124" s="1297"/>
      <c r="C124" s="1311" t="s">
        <v>663</v>
      </c>
      <c r="D124" s="1371"/>
      <c r="E124" s="1316"/>
      <c r="F124" s="1316"/>
      <c r="G124" s="1317" t="s">
        <v>664</v>
      </c>
      <c r="H124" s="1347" t="s">
        <v>11</v>
      </c>
      <c r="I124" s="1306" t="s">
        <v>11</v>
      </c>
      <c r="J124" s="1348" t="s">
        <v>11</v>
      </c>
      <c r="K124" s="1321"/>
      <c r="L124" s="1312"/>
    </row>
    <row r="125" spans="2:12" ht="18" customHeight="1">
      <c r="B125" s="1297"/>
      <c r="C125" s="3497" t="s">
        <v>665</v>
      </c>
      <c r="D125" s="3498"/>
      <c r="E125" s="3498"/>
      <c r="F125" s="3499"/>
      <c r="G125" s="1317"/>
      <c r="H125" s="1347" t="s">
        <v>11</v>
      </c>
      <c r="I125" s="1306" t="s">
        <v>11</v>
      </c>
      <c r="J125" s="1348" t="s">
        <v>11</v>
      </c>
      <c r="K125" s="1321"/>
      <c r="L125" s="1312"/>
    </row>
    <row r="126" spans="2:12" ht="18" customHeight="1">
      <c r="B126" s="1297"/>
      <c r="C126" s="1360"/>
      <c r="D126" s="1416" t="s">
        <v>666</v>
      </c>
      <c r="E126" s="1316"/>
      <c r="F126" s="1312"/>
      <c r="G126" s="1317"/>
      <c r="H126" s="1347" t="s">
        <v>11</v>
      </c>
      <c r="I126" s="1306" t="s">
        <v>11</v>
      </c>
      <c r="J126" s="1348" t="s">
        <v>11</v>
      </c>
      <c r="K126" s="1321"/>
      <c r="L126" s="1312"/>
    </row>
    <row r="127" spans="2:12" ht="18" customHeight="1">
      <c r="B127" s="1297"/>
      <c r="C127" s="1360"/>
      <c r="D127" s="1357" t="s">
        <v>2679</v>
      </c>
      <c r="E127" s="1374"/>
      <c r="F127" s="1361"/>
      <c r="G127" s="1317"/>
      <c r="H127" s="3538" t="s">
        <v>11</v>
      </c>
      <c r="I127" s="3539" t="s">
        <v>11</v>
      </c>
      <c r="J127" s="3555" t="s">
        <v>11</v>
      </c>
      <c r="K127" s="1321"/>
      <c r="L127" s="1312"/>
    </row>
    <row r="128" spans="2:12" ht="18" customHeight="1">
      <c r="B128" s="1310"/>
      <c r="C128" s="1360"/>
      <c r="D128" s="1358" t="s">
        <v>2680</v>
      </c>
      <c r="E128" s="1363"/>
      <c r="F128" s="1362"/>
      <c r="G128" s="1344"/>
      <c r="H128" s="3538"/>
      <c r="I128" s="3539"/>
      <c r="J128" s="3555"/>
      <c r="K128" s="1345"/>
      <c r="L128" s="1346"/>
    </row>
    <row r="129" spans="2:12" ht="18" customHeight="1">
      <c r="B129" s="1310"/>
      <c r="C129" s="1360"/>
      <c r="D129" s="1357" t="s">
        <v>2681</v>
      </c>
      <c r="E129" s="1374"/>
      <c r="F129" s="1361"/>
      <c r="G129" s="1317"/>
      <c r="H129" s="3538" t="s">
        <v>11</v>
      </c>
      <c r="I129" s="3539" t="s">
        <v>11</v>
      </c>
      <c r="J129" s="3555" t="s">
        <v>11</v>
      </c>
      <c r="K129" s="1321"/>
      <c r="L129" s="1312"/>
    </row>
    <row r="130" spans="2:12" ht="18" customHeight="1">
      <c r="B130" s="1310"/>
      <c r="C130" s="1342"/>
      <c r="D130" s="1358" t="s">
        <v>2682</v>
      </c>
      <c r="E130" s="1363"/>
      <c r="F130" s="1362"/>
      <c r="G130" s="1344"/>
      <c r="H130" s="3538"/>
      <c r="I130" s="3539"/>
      <c r="J130" s="3555"/>
      <c r="K130" s="1345"/>
      <c r="L130" s="1346"/>
    </row>
    <row r="131" spans="2:12" ht="18" customHeight="1">
      <c r="B131" s="1310"/>
      <c r="C131" s="1313" t="s">
        <v>667</v>
      </c>
      <c r="D131" s="1363"/>
      <c r="E131" s="1363"/>
      <c r="F131" s="1363"/>
      <c r="G131" s="1344" t="s">
        <v>655</v>
      </c>
      <c r="H131" s="1347" t="s">
        <v>11</v>
      </c>
      <c r="I131" s="1306" t="s">
        <v>11</v>
      </c>
      <c r="J131" s="1348" t="s">
        <v>11</v>
      </c>
      <c r="K131" s="1345"/>
      <c r="L131" s="1346"/>
    </row>
    <row r="132" spans="2:12" ht="18" customHeight="1">
      <c r="B132" s="1349"/>
      <c r="C132" s="1342" t="s">
        <v>668</v>
      </c>
      <c r="D132" s="1363"/>
      <c r="E132" s="1363"/>
      <c r="F132" s="1363"/>
      <c r="G132" s="1344"/>
      <c r="H132" s="1347" t="s">
        <v>11</v>
      </c>
      <c r="I132" s="1306" t="s">
        <v>11</v>
      </c>
      <c r="J132" s="1348" t="s">
        <v>11</v>
      </c>
      <c r="K132" s="1345"/>
      <c r="L132" s="1346"/>
    </row>
    <row r="133" spans="2:12" ht="18" customHeight="1">
      <c r="B133" s="1314" t="s">
        <v>669</v>
      </c>
      <c r="C133" s="1303"/>
      <c r="D133" s="1382"/>
      <c r="E133" s="1303"/>
      <c r="F133" s="1303"/>
      <c r="G133" s="1304"/>
      <c r="H133" s="1347" t="s">
        <v>11</v>
      </c>
      <c r="I133" s="1306" t="s">
        <v>11</v>
      </c>
      <c r="J133" s="1348" t="s">
        <v>11</v>
      </c>
      <c r="K133" s="1308"/>
      <c r="L133" s="1309"/>
    </row>
    <row r="134" spans="2:12" ht="18" customHeight="1">
      <c r="B134" s="1302" t="s">
        <v>670</v>
      </c>
      <c r="C134" s="1316"/>
      <c r="D134" s="1371"/>
      <c r="E134" s="1316"/>
      <c r="F134" s="1316"/>
      <c r="G134" s="1317"/>
      <c r="H134" s="1347" t="s">
        <v>11</v>
      </c>
      <c r="I134" s="1306" t="s">
        <v>11</v>
      </c>
      <c r="J134" s="1348" t="s">
        <v>11</v>
      </c>
      <c r="K134" s="1321"/>
      <c r="L134" s="1312"/>
    </row>
    <row r="135" spans="2:12" ht="18" customHeight="1">
      <c r="B135" s="1364"/>
      <c r="C135" s="1334"/>
      <c r="D135" s="1417"/>
      <c r="E135" s="1334"/>
      <c r="F135" s="1334"/>
      <c r="G135" s="1335"/>
      <c r="H135" s="1299" t="s">
        <v>11</v>
      </c>
      <c r="I135" s="1300" t="s">
        <v>11</v>
      </c>
      <c r="J135" s="1277" t="s">
        <v>11</v>
      </c>
      <c r="K135" s="1338"/>
      <c r="L135" s="1339"/>
    </row>
    <row r="136" spans="2:12" ht="28" customHeight="1">
      <c r="B136" s="3500" t="s">
        <v>671</v>
      </c>
      <c r="C136" s="3501"/>
      <c r="D136" s="3501"/>
      <c r="E136" s="3501"/>
      <c r="F136" s="3501"/>
      <c r="G136" s="3501"/>
      <c r="H136" s="3501"/>
      <c r="I136" s="3501"/>
      <c r="J136" s="3501"/>
      <c r="K136" s="3501"/>
      <c r="L136" s="3501"/>
    </row>
    <row r="137" spans="2:12" ht="18" customHeight="1">
      <c r="B137" s="3502" t="s">
        <v>551</v>
      </c>
      <c r="C137" s="3503"/>
      <c r="D137" s="3503"/>
      <c r="E137" s="3503"/>
      <c r="F137" s="3504"/>
      <c r="G137" s="3508" t="s">
        <v>2662</v>
      </c>
      <c r="H137" s="3510" t="s">
        <v>2663</v>
      </c>
      <c r="I137" s="3511"/>
      <c r="J137" s="3511"/>
      <c r="K137" s="3512" t="s">
        <v>2664</v>
      </c>
      <c r="L137" s="3514" t="s">
        <v>552</v>
      </c>
    </row>
    <row r="138" spans="2:12" ht="18" customHeight="1">
      <c r="B138" s="3505"/>
      <c r="C138" s="3506"/>
      <c r="D138" s="3506"/>
      <c r="E138" s="3506"/>
      <c r="F138" s="3507"/>
      <c r="G138" s="3509"/>
      <c r="H138" s="1293" t="s">
        <v>553</v>
      </c>
      <c r="I138" s="1294" t="s">
        <v>554</v>
      </c>
      <c r="J138" s="1295" t="s">
        <v>2665</v>
      </c>
      <c r="K138" s="3513"/>
      <c r="L138" s="3515"/>
    </row>
    <row r="139" spans="2:12" ht="18" customHeight="1">
      <c r="B139" s="1314" t="s">
        <v>672</v>
      </c>
      <c r="C139" s="1303"/>
      <c r="D139" s="1382"/>
      <c r="E139" s="1316"/>
      <c r="F139" s="1316"/>
      <c r="G139" s="1317" t="s">
        <v>673</v>
      </c>
      <c r="H139" s="1299" t="s">
        <v>11</v>
      </c>
      <c r="I139" s="1300" t="s">
        <v>11</v>
      </c>
      <c r="J139" s="1277" t="s">
        <v>11</v>
      </c>
      <c r="K139" s="1308"/>
      <c r="L139" s="1309"/>
    </row>
    <row r="140" spans="2:12" ht="18" customHeight="1">
      <c r="B140" s="1314" t="s">
        <v>674</v>
      </c>
      <c r="C140" s="1303"/>
      <c r="D140" s="1382"/>
      <c r="E140" s="1316"/>
      <c r="F140" s="1316"/>
      <c r="G140" s="1317"/>
      <c r="H140" s="1347" t="s">
        <v>11</v>
      </c>
      <c r="I140" s="1306" t="s">
        <v>11</v>
      </c>
      <c r="J140" s="1348" t="s">
        <v>11</v>
      </c>
      <c r="K140" s="1308"/>
      <c r="L140" s="1309"/>
    </row>
    <row r="141" spans="2:12" ht="18" customHeight="1">
      <c r="B141" s="1365" t="s">
        <v>675</v>
      </c>
      <c r="C141" s="1280"/>
      <c r="D141" s="1372"/>
      <c r="E141" s="1280"/>
      <c r="F141" s="1280"/>
      <c r="G141" s="1317"/>
      <c r="H141" s="1347" t="s">
        <v>11</v>
      </c>
      <c r="I141" s="1306" t="s">
        <v>11</v>
      </c>
      <c r="J141" s="1348" t="s">
        <v>11</v>
      </c>
      <c r="K141" s="1301"/>
      <c r="L141" s="1281"/>
    </row>
    <row r="142" spans="2:12" ht="18" customHeight="1">
      <c r="B142" s="1366" t="s">
        <v>676</v>
      </c>
      <c r="C142" s="1303"/>
      <c r="D142" s="1382"/>
      <c r="E142" s="1303"/>
      <c r="F142" s="1303"/>
      <c r="G142" s="1304"/>
      <c r="H142" s="1347" t="s">
        <v>11</v>
      </c>
      <c r="I142" s="1306" t="s">
        <v>11</v>
      </c>
      <c r="J142" s="1348" t="s">
        <v>11</v>
      </c>
      <c r="K142" s="1308"/>
      <c r="L142" s="1309"/>
    </row>
    <row r="143" spans="2:12" ht="18" customHeight="1">
      <c r="B143" s="1314" t="s">
        <v>677</v>
      </c>
      <c r="C143" s="1303"/>
      <c r="D143" s="1382"/>
      <c r="E143" s="1303"/>
      <c r="F143" s="1303"/>
      <c r="G143" s="1304"/>
      <c r="H143" s="1347" t="s">
        <v>11</v>
      </c>
      <c r="I143" s="1306" t="s">
        <v>11</v>
      </c>
      <c r="J143" s="1348" t="s">
        <v>11</v>
      </c>
      <c r="K143" s="1308"/>
      <c r="L143" s="1309"/>
    </row>
    <row r="144" spans="2:12" ht="18" customHeight="1">
      <c r="B144" s="1314" t="s">
        <v>678</v>
      </c>
      <c r="C144" s="1303"/>
      <c r="D144" s="1382"/>
      <c r="E144" s="1303"/>
      <c r="F144" s="1303"/>
      <c r="G144" s="1304"/>
      <c r="H144" s="1347" t="s">
        <v>11</v>
      </c>
      <c r="I144" s="1306" t="s">
        <v>11</v>
      </c>
      <c r="J144" s="1348" t="s">
        <v>11</v>
      </c>
      <c r="K144" s="1308"/>
      <c r="L144" s="1309"/>
    </row>
    <row r="145" spans="2:12" ht="18" customHeight="1">
      <c r="B145" s="1353"/>
      <c r="C145" s="1334"/>
      <c r="D145" s="1417"/>
      <c r="E145" s="1334"/>
      <c r="F145" s="1334"/>
      <c r="G145" s="1335"/>
      <c r="H145" s="1299" t="s">
        <v>11</v>
      </c>
      <c r="I145" s="1300" t="s">
        <v>11</v>
      </c>
      <c r="J145" s="1277" t="s">
        <v>11</v>
      </c>
      <c r="K145" s="1338"/>
      <c r="L145" s="1339"/>
    </row>
    <row r="146" spans="2:12" ht="18" customHeight="1">
      <c r="B146" s="3492" t="s">
        <v>679</v>
      </c>
      <c r="C146" s="3492"/>
      <c r="D146" s="3492"/>
      <c r="E146" s="3492"/>
      <c r="F146" s="3492"/>
      <c r="G146" s="3492"/>
      <c r="H146" s="3492"/>
      <c r="I146" s="3492"/>
      <c r="J146" s="3492"/>
      <c r="K146" s="3492"/>
    </row>
    <row r="147" spans="2:12" ht="18" customHeight="1">
      <c r="B147" s="1262" t="s">
        <v>680</v>
      </c>
      <c r="F147" s="1264"/>
      <c r="J147" s="1356"/>
    </row>
    <row r="149" spans="2:12" ht="28" customHeight="1">
      <c r="B149" s="3526" t="s">
        <v>681</v>
      </c>
      <c r="C149" s="3527"/>
      <c r="D149" s="3527"/>
      <c r="E149" s="3527"/>
      <c r="F149" s="3527"/>
      <c r="G149" s="3527"/>
      <c r="H149" s="3527"/>
      <c r="I149" s="3527"/>
      <c r="J149" s="3527"/>
      <c r="K149" s="3527"/>
      <c r="L149" s="3527"/>
    </row>
    <row r="150" spans="2:12" ht="18" customHeight="1">
      <c r="B150" s="3502" t="s">
        <v>551</v>
      </c>
      <c r="C150" s="3503"/>
      <c r="D150" s="3503"/>
      <c r="E150" s="3503"/>
      <c r="F150" s="3504"/>
      <c r="G150" s="3508" t="s">
        <v>2662</v>
      </c>
      <c r="H150" s="3510" t="s">
        <v>2663</v>
      </c>
      <c r="I150" s="3511"/>
      <c r="J150" s="3511"/>
      <c r="K150" s="3512" t="s">
        <v>2664</v>
      </c>
      <c r="L150" s="3514" t="s">
        <v>552</v>
      </c>
    </row>
    <row r="151" spans="2:12" ht="18" customHeight="1">
      <c r="B151" s="3505"/>
      <c r="C151" s="3506"/>
      <c r="D151" s="3506"/>
      <c r="E151" s="3506"/>
      <c r="F151" s="3507"/>
      <c r="G151" s="3509"/>
      <c r="H151" s="1293" t="s">
        <v>553</v>
      </c>
      <c r="I151" s="1294" t="s">
        <v>554</v>
      </c>
      <c r="J151" s="1295" t="s">
        <v>2665</v>
      </c>
      <c r="K151" s="3513"/>
      <c r="L151" s="3515"/>
    </row>
    <row r="152" spans="2:12" ht="18" customHeight="1">
      <c r="B152" s="1314" t="s">
        <v>682</v>
      </c>
      <c r="C152" s="1303"/>
      <c r="D152" s="1382"/>
      <c r="E152" s="1316"/>
      <c r="F152" s="1316"/>
      <c r="G152" s="1317" t="s">
        <v>683</v>
      </c>
      <c r="H152" s="1347" t="s">
        <v>11</v>
      </c>
      <c r="I152" s="1306" t="s">
        <v>11</v>
      </c>
      <c r="J152" s="1348" t="s">
        <v>11</v>
      </c>
      <c r="K152" s="1308"/>
      <c r="L152" s="1309"/>
    </row>
    <row r="153" spans="2:12" ht="18" customHeight="1">
      <c r="B153" s="1314" t="s">
        <v>684</v>
      </c>
      <c r="C153" s="1303"/>
      <c r="D153" s="1382"/>
      <c r="E153" s="1316"/>
      <c r="F153" s="1316"/>
      <c r="G153" s="1367" t="s">
        <v>714</v>
      </c>
      <c r="H153" s="1347" t="s">
        <v>11</v>
      </c>
      <c r="I153" s="1306" t="s">
        <v>11</v>
      </c>
      <c r="J153" s="1348" t="s">
        <v>11</v>
      </c>
      <c r="K153" s="1308"/>
      <c r="L153" s="1309"/>
    </row>
    <row r="154" spans="2:12" ht="18" customHeight="1">
      <c r="B154" s="1368" t="s">
        <v>2683</v>
      </c>
      <c r="C154" s="1316"/>
      <c r="D154" s="1371"/>
      <c r="E154" s="1316"/>
      <c r="F154" s="1316"/>
      <c r="G154" s="3516" t="s">
        <v>685</v>
      </c>
      <c r="H154" s="3538" t="s">
        <v>11</v>
      </c>
      <c r="I154" s="3539" t="s">
        <v>11</v>
      </c>
      <c r="J154" s="3540" t="s">
        <v>11</v>
      </c>
      <c r="K154" s="1321"/>
      <c r="L154" s="1312"/>
    </row>
    <row r="155" spans="2:12" ht="18" customHeight="1">
      <c r="B155" s="1369" t="s">
        <v>2684</v>
      </c>
      <c r="C155" s="1343"/>
      <c r="D155" s="1379"/>
      <c r="E155" s="1343"/>
      <c r="F155" s="1343"/>
      <c r="G155" s="3517"/>
      <c r="H155" s="3538"/>
      <c r="I155" s="3539"/>
      <c r="J155" s="3540"/>
      <c r="K155" s="1345"/>
      <c r="L155" s="1346"/>
    </row>
    <row r="156" spans="2:12" ht="18" customHeight="1">
      <c r="B156" s="1366"/>
      <c r="C156" s="1303"/>
      <c r="D156" s="1382"/>
      <c r="E156" s="1303"/>
      <c r="F156" s="1303"/>
      <c r="G156" s="1304"/>
      <c r="H156" s="1347" t="s">
        <v>11</v>
      </c>
      <c r="I156" s="1306" t="s">
        <v>11</v>
      </c>
      <c r="J156" s="1348" t="s">
        <v>11</v>
      </c>
      <c r="K156" s="1308"/>
      <c r="L156" s="1309"/>
    </row>
    <row r="157" spans="2:12" ht="28" customHeight="1">
      <c r="B157" s="3526" t="s">
        <v>686</v>
      </c>
      <c r="C157" s="3527"/>
      <c r="D157" s="3527"/>
      <c r="E157" s="3527"/>
      <c r="F157" s="3527"/>
      <c r="G157" s="3527"/>
      <c r="H157" s="3527"/>
      <c r="I157" s="3527"/>
      <c r="J157" s="3527"/>
      <c r="K157" s="3527"/>
      <c r="L157" s="3527"/>
    </row>
    <row r="158" spans="2:12" ht="18" customHeight="1">
      <c r="B158" s="3502" t="s">
        <v>551</v>
      </c>
      <c r="C158" s="3503"/>
      <c r="D158" s="3503"/>
      <c r="E158" s="3503"/>
      <c r="F158" s="3504"/>
      <c r="G158" s="3508" t="s">
        <v>2662</v>
      </c>
      <c r="H158" s="3510" t="s">
        <v>2663</v>
      </c>
      <c r="I158" s="3511"/>
      <c r="J158" s="3511"/>
      <c r="K158" s="3512" t="s">
        <v>2664</v>
      </c>
      <c r="L158" s="3514" t="s">
        <v>552</v>
      </c>
    </row>
    <row r="159" spans="2:12" ht="18" customHeight="1">
      <c r="B159" s="3505"/>
      <c r="C159" s="3506"/>
      <c r="D159" s="3506"/>
      <c r="E159" s="3506"/>
      <c r="F159" s="3507"/>
      <c r="G159" s="3509"/>
      <c r="H159" s="1293" t="s">
        <v>553</v>
      </c>
      <c r="I159" s="1294" t="s">
        <v>554</v>
      </c>
      <c r="J159" s="1295" t="s">
        <v>2665</v>
      </c>
      <c r="K159" s="3513"/>
      <c r="L159" s="3515"/>
    </row>
    <row r="160" spans="2:12" ht="18" customHeight="1">
      <c r="B160" s="3528" t="s">
        <v>484</v>
      </c>
      <c r="C160" s="1370" t="s">
        <v>2685</v>
      </c>
      <c r="D160" s="1371"/>
      <c r="E160" s="1372"/>
      <c r="F160" s="1372"/>
      <c r="G160" s="3541"/>
      <c r="H160" s="3538" t="s">
        <v>11</v>
      </c>
      <c r="I160" s="3539" t="s">
        <v>11</v>
      </c>
      <c r="J160" s="3540" t="s">
        <v>11</v>
      </c>
      <c r="K160" s="3554"/>
      <c r="L160" s="3554"/>
    </row>
    <row r="161" spans="2:12" ht="18" customHeight="1">
      <c r="B161" s="3529"/>
      <c r="C161" s="1373" t="s">
        <v>2686</v>
      </c>
      <c r="D161" s="1379"/>
      <c r="E161" s="1343"/>
      <c r="F161" s="1343"/>
      <c r="G161" s="3517"/>
      <c r="H161" s="3538"/>
      <c r="I161" s="3539"/>
      <c r="J161" s="3540"/>
      <c r="K161" s="3553"/>
      <c r="L161" s="3553"/>
    </row>
    <row r="162" spans="2:12" ht="18" customHeight="1">
      <c r="B162" s="3529"/>
      <c r="C162" s="1303" t="s">
        <v>687</v>
      </c>
      <c r="D162" s="1382"/>
      <c r="E162" s="1303"/>
      <c r="F162" s="1303"/>
      <c r="G162" s="1304"/>
      <c r="H162" s="1347" t="s">
        <v>11</v>
      </c>
      <c r="I162" s="1306" t="s">
        <v>11</v>
      </c>
      <c r="J162" s="1348" t="s">
        <v>11</v>
      </c>
      <c r="K162" s="1321"/>
      <c r="L162" s="1312"/>
    </row>
    <row r="163" spans="2:12" ht="18" customHeight="1">
      <c r="B163" s="3529"/>
      <c r="C163" s="1374" t="s">
        <v>2687</v>
      </c>
      <c r="D163" s="1371"/>
      <c r="E163" s="1316"/>
      <c r="F163" s="1316"/>
      <c r="G163" s="1317"/>
      <c r="H163" s="3538" t="s">
        <v>11</v>
      </c>
      <c r="I163" s="3539" t="s">
        <v>11</v>
      </c>
      <c r="J163" s="3540" t="s">
        <v>11</v>
      </c>
      <c r="K163" s="3552"/>
      <c r="L163" s="3552"/>
    </row>
    <row r="164" spans="2:12" ht="18" customHeight="1">
      <c r="B164" s="3529"/>
      <c r="C164" s="1363" t="s">
        <v>2688</v>
      </c>
      <c r="D164" s="1379"/>
      <c r="E164" s="1343"/>
      <c r="F164" s="1343"/>
      <c r="G164" s="1344"/>
      <c r="H164" s="3538"/>
      <c r="I164" s="3539"/>
      <c r="J164" s="3540"/>
      <c r="K164" s="3553"/>
      <c r="L164" s="3553"/>
    </row>
    <row r="165" spans="2:12" ht="18" customHeight="1">
      <c r="B165" s="3530"/>
      <c r="C165" s="1303" t="s">
        <v>703</v>
      </c>
      <c r="D165" s="1382"/>
      <c r="E165" s="1303"/>
      <c r="F165" s="1303"/>
      <c r="G165" s="1304"/>
      <c r="H165" s="1347" t="s">
        <v>11</v>
      </c>
      <c r="I165" s="1306" t="s">
        <v>11</v>
      </c>
      <c r="J165" s="1348" t="s">
        <v>11</v>
      </c>
      <c r="K165" s="1308"/>
      <c r="L165" s="1309"/>
    </row>
    <row r="166" spans="2:12" ht="18" customHeight="1">
      <c r="B166" s="3534" t="s">
        <v>489</v>
      </c>
      <c r="C166" s="1303" t="s">
        <v>704</v>
      </c>
      <c r="D166" s="1382"/>
      <c r="E166" s="1303"/>
      <c r="F166" s="1303"/>
      <c r="G166" s="1304"/>
      <c r="H166" s="1347" t="s">
        <v>11</v>
      </c>
      <c r="I166" s="1306" t="s">
        <v>11</v>
      </c>
      <c r="J166" s="1348" t="s">
        <v>11</v>
      </c>
      <c r="K166" s="1308"/>
      <c r="L166" s="1309"/>
    </row>
    <row r="167" spans="2:12" ht="18" customHeight="1">
      <c r="B167" s="3529"/>
      <c r="C167" s="1374" t="s">
        <v>2689</v>
      </c>
      <c r="D167" s="1371"/>
      <c r="E167" s="1316"/>
      <c r="F167" s="1316"/>
      <c r="G167" s="1317"/>
      <c r="H167" s="3538" t="s">
        <v>11</v>
      </c>
      <c r="I167" s="3539" t="s">
        <v>11</v>
      </c>
      <c r="J167" s="3540" t="s">
        <v>11</v>
      </c>
      <c r="K167" s="3552"/>
      <c r="L167" s="3552"/>
    </row>
    <row r="168" spans="2:12" ht="18" customHeight="1">
      <c r="B168" s="3529"/>
      <c r="C168" s="1363" t="s">
        <v>2690</v>
      </c>
      <c r="D168" s="1379"/>
      <c r="E168" s="1343"/>
      <c r="F168" s="1343"/>
      <c r="G168" s="1344"/>
      <c r="H168" s="3538"/>
      <c r="I168" s="3539"/>
      <c r="J168" s="3540"/>
      <c r="K168" s="3553"/>
      <c r="L168" s="3553"/>
    </row>
    <row r="169" spans="2:12" ht="18" customHeight="1">
      <c r="B169" s="3529"/>
      <c r="C169" s="1303" t="s">
        <v>705</v>
      </c>
      <c r="D169" s="1382"/>
      <c r="E169" s="1303"/>
      <c r="F169" s="1303"/>
      <c r="G169" s="1304"/>
      <c r="H169" s="1347" t="s">
        <v>11</v>
      </c>
      <c r="I169" s="1306" t="s">
        <v>11</v>
      </c>
      <c r="J169" s="1348" t="s">
        <v>11</v>
      </c>
      <c r="K169" s="1308"/>
      <c r="L169" s="1309"/>
    </row>
    <row r="170" spans="2:12" ht="18" customHeight="1">
      <c r="B170" s="3530"/>
      <c r="C170" s="1303" t="s">
        <v>706</v>
      </c>
      <c r="D170" s="1382"/>
      <c r="E170" s="1303"/>
      <c r="F170" s="1303"/>
      <c r="G170" s="1304"/>
      <c r="H170" s="1347" t="s">
        <v>11</v>
      </c>
      <c r="I170" s="1306" t="s">
        <v>11</v>
      </c>
      <c r="J170" s="1348" t="s">
        <v>11</v>
      </c>
      <c r="K170" s="1308"/>
      <c r="L170" s="1309"/>
    </row>
    <row r="171" spans="2:12" ht="18" customHeight="1">
      <c r="B171" s="3534" t="s">
        <v>494</v>
      </c>
      <c r="C171" s="1303" t="s">
        <v>707</v>
      </c>
      <c r="D171" s="1382"/>
      <c r="E171" s="1303"/>
      <c r="F171" s="1303"/>
      <c r="G171" s="1304"/>
      <c r="H171" s="1347" t="s">
        <v>11</v>
      </c>
      <c r="I171" s="1306" t="s">
        <v>11</v>
      </c>
      <c r="J171" s="1348" t="s">
        <v>11</v>
      </c>
      <c r="K171" s="1308"/>
      <c r="L171" s="1309"/>
    </row>
    <row r="172" spans="2:12" ht="18" customHeight="1">
      <c r="B172" s="3529"/>
      <c r="C172" s="1303" t="s">
        <v>708</v>
      </c>
      <c r="D172" s="1382"/>
      <c r="E172" s="1303"/>
      <c r="F172" s="1303"/>
      <c r="G172" s="1304"/>
      <c r="H172" s="1347" t="s">
        <v>11</v>
      </c>
      <c r="I172" s="1306" t="s">
        <v>11</v>
      </c>
      <c r="J172" s="1348" t="s">
        <v>11</v>
      </c>
      <c r="K172" s="1308"/>
      <c r="L172" s="1309"/>
    </row>
    <row r="173" spans="2:12" ht="18" customHeight="1">
      <c r="B173" s="3529"/>
      <c r="C173" s="1303" t="s">
        <v>709</v>
      </c>
      <c r="D173" s="1382"/>
      <c r="E173" s="1303"/>
      <c r="F173" s="1303"/>
      <c r="G173" s="1304"/>
      <c r="H173" s="1347" t="s">
        <v>11</v>
      </c>
      <c r="I173" s="1306" t="s">
        <v>11</v>
      </c>
      <c r="J173" s="1348" t="s">
        <v>11</v>
      </c>
      <c r="K173" s="1308"/>
      <c r="L173" s="1309"/>
    </row>
    <row r="174" spans="2:12" ht="18" customHeight="1">
      <c r="B174" s="3530"/>
      <c r="C174" s="1303" t="s">
        <v>710</v>
      </c>
      <c r="D174" s="1382"/>
      <c r="E174" s="1303"/>
      <c r="F174" s="1303"/>
      <c r="G174" s="1304"/>
      <c r="H174" s="1347" t="s">
        <v>11</v>
      </c>
      <c r="I174" s="1306" t="s">
        <v>11</v>
      </c>
      <c r="J174" s="1348" t="s">
        <v>11</v>
      </c>
      <c r="K174" s="1308"/>
      <c r="L174" s="1309"/>
    </row>
    <row r="175" spans="2:12" ht="18" customHeight="1">
      <c r="B175" s="3535" t="s">
        <v>499</v>
      </c>
      <c r="C175" s="1303" t="s">
        <v>711</v>
      </c>
      <c r="D175" s="1382"/>
      <c r="E175" s="1303"/>
      <c r="F175" s="1303"/>
      <c r="G175" s="1304"/>
      <c r="H175" s="1347" t="s">
        <v>11</v>
      </c>
      <c r="I175" s="1306" t="s">
        <v>11</v>
      </c>
      <c r="J175" s="1348" t="s">
        <v>11</v>
      </c>
      <c r="K175" s="1308"/>
      <c r="L175" s="1309"/>
    </row>
    <row r="176" spans="2:12" ht="18" customHeight="1">
      <c r="B176" s="3551"/>
      <c r="C176" s="1303"/>
      <c r="D176" s="1382"/>
      <c r="E176" s="1303"/>
      <c r="F176" s="1303"/>
      <c r="G176" s="1304"/>
      <c r="H176" s="1347" t="s">
        <v>11</v>
      </c>
      <c r="I176" s="1306" t="s">
        <v>11</v>
      </c>
      <c r="J176" s="1348" t="s">
        <v>11</v>
      </c>
      <c r="K176" s="1308"/>
      <c r="L176" s="1309"/>
    </row>
    <row r="177" spans="2:12" ht="18" customHeight="1">
      <c r="B177" s="3535" t="s">
        <v>501</v>
      </c>
      <c r="C177" s="1303" t="s">
        <v>712</v>
      </c>
      <c r="D177" s="1382"/>
      <c r="E177" s="1303"/>
      <c r="F177" s="1303"/>
      <c r="G177" s="1304"/>
      <c r="H177" s="1347" t="s">
        <v>11</v>
      </c>
      <c r="I177" s="1306" t="s">
        <v>11</v>
      </c>
      <c r="J177" s="1348" t="s">
        <v>11</v>
      </c>
      <c r="K177" s="1308"/>
      <c r="L177" s="1309"/>
    </row>
    <row r="178" spans="2:12" ht="18" customHeight="1">
      <c r="B178" s="3551"/>
      <c r="C178" s="1303" t="s">
        <v>713</v>
      </c>
      <c r="D178" s="1382"/>
      <c r="E178" s="1303"/>
      <c r="F178" s="1303"/>
      <c r="G178" s="1304"/>
      <c r="H178" s="1347" t="s">
        <v>11</v>
      </c>
      <c r="I178" s="1306" t="s">
        <v>11</v>
      </c>
      <c r="J178" s="1348" t="s">
        <v>11</v>
      </c>
      <c r="K178" s="1308"/>
      <c r="L178" s="1309"/>
    </row>
    <row r="179" spans="2:12" ht="18" customHeight="1">
      <c r="B179" s="1314"/>
      <c r="C179" s="1303"/>
      <c r="D179" s="1382"/>
      <c r="E179" s="1303"/>
      <c r="F179" s="1303"/>
      <c r="G179" s="1304"/>
      <c r="H179" s="1347" t="s">
        <v>11</v>
      </c>
      <c r="I179" s="1306" t="s">
        <v>11</v>
      </c>
      <c r="J179" s="1348" t="s">
        <v>11</v>
      </c>
      <c r="K179" s="1308"/>
      <c r="L179" s="1309"/>
    </row>
    <row r="180" spans="2:12" ht="28" customHeight="1">
      <c r="B180" s="3526" t="s">
        <v>688</v>
      </c>
      <c r="C180" s="3527"/>
      <c r="D180" s="3527"/>
      <c r="E180" s="3527"/>
      <c r="F180" s="3527"/>
      <c r="G180" s="3527"/>
      <c r="H180" s="3527"/>
      <c r="I180" s="3527"/>
      <c r="J180" s="3527"/>
      <c r="K180" s="3527"/>
      <c r="L180" s="3527"/>
    </row>
    <row r="181" spans="2:12" ht="18" customHeight="1">
      <c r="B181" s="3502" t="s">
        <v>551</v>
      </c>
      <c r="C181" s="3503"/>
      <c r="D181" s="3503"/>
      <c r="E181" s="3503"/>
      <c r="F181" s="3504"/>
      <c r="G181" s="3508" t="s">
        <v>2662</v>
      </c>
      <c r="H181" s="3510" t="s">
        <v>2663</v>
      </c>
      <c r="I181" s="3511"/>
      <c r="J181" s="3511"/>
      <c r="K181" s="3512" t="s">
        <v>2664</v>
      </c>
      <c r="L181" s="3514" t="s">
        <v>552</v>
      </c>
    </row>
    <row r="182" spans="2:12" ht="18" customHeight="1">
      <c r="B182" s="3505"/>
      <c r="C182" s="3506"/>
      <c r="D182" s="3506"/>
      <c r="E182" s="3506"/>
      <c r="F182" s="3507"/>
      <c r="G182" s="3509"/>
      <c r="H182" s="1293" t="s">
        <v>553</v>
      </c>
      <c r="I182" s="1294" t="s">
        <v>554</v>
      </c>
      <c r="J182" s="1295" t="s">
        <v>2665</v>
      </c>
      <c r="K182" s="3513"/>
      <c r="L182" s="3515"/>
    </row>
    <row r="183" spans="2:12" ht="18" customHeight="1">
      <c r="B183" s="1297" t="s">
        <v>2901</v>
      </c>
      <c r="C183" s="1280"/>
      <c r="D183" s="1372"/>
      <c r="E183" s="1280"/>
      <c r="F183" s="1280"/>
      <c r="G183" s="1298"/>
      <c r="H183" s="1347" t="s">
        <v>11</v>
      </c>
      <c r="I183" s="1306" t="s">
        <v>11</v>
      </c>
      <c r="J183" s="1348" t="s">
        <v>11</v>
      </c>
      <c r="K183" s="1301"/>
      <c r="L183" s="1281"/>
    </row>
    <row r="184" spans="2:12" ht="18" customHeight="1">
      <c r="B184" s="1314" t="s">
        <v>689</v>
      </c>
      <c r="C184" s="1303"/>
      <c r="D184" s="1382"/>
      <c r="E184" s="1303"/>
      <c r="F184" s="1303"/>
      <c r="G184" s="1304"/>
      <c r="H184" s="1347" t="s">
        <v>11</v>
      </c>
      <c r="I184" s="1306" t="s">
        <v>11</v>
      </c>
      <c r="J184" s="1348" t="s">
        <v>11</v>
      </c>
      <c r="K184" s="1308"/>
      <c r="L184" s="1309"/>
    </row>
    <row r="185" spans="2:12" ht="18" customHeight="1">
      <c r="B185" s="1314" t="s">
        <v>690</v>
      </c>
      <c r="C185" s="1303"/>
      <c r="D185" s="1382"/>
      <c r="E185" s="1303"/>
      <c r="F185" s="1303"/>
      <c r="G185" s="1304"/>
      <c r="H185" s="1347" t="s">
        <v>11</v>
      </c>
      <c r="I185" s="1306" t="s">
        <v>11</v>
      </c>
      <c r="J185" s="1348" t="s">
        <v>11</v>
      </c>
      <c r="K185" s="1308"/>
      <c r="L185" s="1309"/>
    </row>
    <row r="186" spans="2:12" ht="18" customHeight="1">
      <c r="B186" s="1314" t="s">
        <v>691</v>
      </c>
      <c r="C186" s="1303"/>
      <c r="D186" s="1382"/>
      <c r="E186" s="1303"/>
      <c r="F186" s="1303"/>
      <c r="G186" s="1304"/>
      <c r="H186" s="1347" t="s">
        <v>11</v>
      </c>
      <c r="I186" s="1306" t="s">
        <v>11</v>
      </c>
      <c r="J186" s="1348" t="s">
        <v>11</v>
      </c>
      <c r="K186" s="1308"/>
      <c r="L186" s="1309"/>
    </row>
    <row r="187" spans="2:12" ht="18" customHeight="1">
      <c r="B187" s="1314" t="s">
        <v>692</v>
      </c>
      <c r="C187" s="1303"/>
      <c r="D187" s="1382"/>
      <c r="E187" s="1303"/>
      <c r="F187" s="1303"/>
      <c r="G187" s="1304"/>
      <c r="H187" s="1347" t="s">
        <v>11</v>
      </c>
      <c r="I187" s="1306" t="s">
        <v>11</v>
      </c>
      <c r="J187" s="1348" t="s">
        <v>11</v>
      </c>
      <c r="K187" s="1308"/>
      <c r="L187" s="1309"/>
    </row>
    <row r="188" spans="2:12" ht="18" customHeight="1">
      <c r="B188" s="1314" t="s">
        <v>693</v>
      </c>
      <c r="C188" s="1303"/>
      <c r="D188" s="1382"/>
      <c r="E188" s="1303"/>
      <c r="F188" s="1303"/>
      <c r="G188" s="1304"/>
      <c r="H188" s="1347" t="s">
        <v>11</v>
      </c>
      <c r="I188" s="1306" t="s">
        <v>11</v>
      </c>
      <c r="J188" s="1348" t="s">
        <v>11</v>
      </c>
      <c r="K188" s="1308"/>
      <c r="L188" s="1309"/>
    </row>
    <row r="189" spans="2:12" ht="18" customHeight="1">
      <c r="B189" s="1314" t="s">
        <v>694</v>
      </c>
      <c r="C189" s="1303"/>
      <c r="D189" s="1382"/>
      <c r="E189" s="1303"/>
      <c r="F189" s="1303"/>
      <c r="G189" s="1304"/>
      <c r="H189" s="1347" t="s">
        <v>11</v>
      </c>
      <c r="I189" s="1306" t="s">
        <v>11</v>
      </c>
      <c r="J189" s="1348" t="s">
        <v>11</v>
      </c>
      <c r="K189" s="1308"/>
      <c r="L189" s="1309"/>
    </row>
    <row r="190" spans="2:12" ht="18" customHeight="1">
      <c r="B190" s="1297" t="s">
        <v>695</v>
      </c>
      <c r="C190" s="1280"/>
      <c r="D190" s="1372"/>
      <c r="E190" s="1280"/>
      <c r="F190" s="1280"/>
      <c r="G190" s="1298"/>
      <c r="H190" s="1347" t="s">
        <v>11</v>
      </c>
      <c r="I190" s="1306" t="s">
        <v>11</v>
      </c>
      <c r="J190" s="1348" t="s">
        <v>11</v>
      </c>
      <c r="K190" s="1301"/>
      <c r="L190" s="1281"/>
    </row>
    <row r="191" spans="2:12" ht="18" customHeight="1">
      <c r="B191" s="1310"/>
      <c r="C191" s="1313" t="s">
        <v>696</v>
      </c>
      <c r="D191" s="1382"/>
      <c r="E191" s="1303"/>
      <c r="F191" s="1303"/>
      <c r="G191" s="1304"/>
      <c r="H191" s="1347" t="s">
        <v>11</v>
      </c>
      <c r="I191" s="1306" t="s">
        <v>11</v>
      </c>
      <c r="J191" s="1348" t="s">
        <v>11</v>
      </c>
      <c r="K191" s="1308"/>
      <c r="L191" s="1309"/>
    </row>
    <row r="192" spans="2:12" ht="18" customHeight="1">
      <c r="B192" s="1310"/>
      <c r="C192" s="1313" t="s">
        <v>697</v>
      </c>
      <c r="D192" s="1382"/>
      <c r="E192" s="1303"/>
      <c r="F192" s="1303"/>
      <c r="G192" s="1304"/>
      <c r="H192" s="1347" t="s">
        <v>11</v>
      </c>
      <c r="I192" s="1306" t="s">
        <v>11</v>
      </c>
      <c r="J192" s="1348" t="s">
        <v>11</v>
      </c>
      <c r="K192" s="1308"/>
      <c r="L192" s="1309"/>
    </row>
    <row r="193" spans="2:12" ht="18" customHeight="1">
      <c r="B193" s="1310"/>
      <c r="C193" s="1313" t="s">
        <v>698</v>
      </c>
      <c r="D193" s="1382"/>
      <c r="E193" s="1303"/>
      <c r="F193" s="1303"/>
      <c r="G193" s="1304"/>
      <c r="H193" s="1347" t="s">
        <v>11</v>
      </c>
      <c r="I193" s="1306" t="s">
        <v>11</v>
      </c>
      <c r="J193" s="1348" t="s">
        <v>11</v>
      </c>
      <c r="K193" s="1308"/>
      <c r="L193" s="1309"/>
    </row>
    <row r="194" spans="2:12" ht="18" customHeight="1">
      <c r="B194" s="1310"/>
      <c r="C194" s="1313" t="s">
        <v>699</v>
      </c>
      <c r="D194" s="1382"/>
      <c r="E194" s="1303"/>
      <c r="F194" s="1303"/>
      <c r="G194" s="1304"/>
      <c r="H194" s="1347" t="s">
        <v>11</v>
      </c>
      <c r="I194" s="1306" t="s">
        <v>11</v>
      </c>
      <c r="J194" s="1348" t="s">
        <v>11</v>
      </c>
      <c r="K194" s="1308"/>
      <c r="L194" s="1309"/>
    </row>
    <row r="195" spans="2:12" ht="18" customHeight="1">
      <c r="B195" s="1310"/>
      <c r="C195" s="1313" t="s">
        <v>700</v>
      </c>
      <c r="D195" s="1382"/>
      <c r="E195" s="1303"/>
      <c r="F195" s="1303"/>
      <c r="G195" s="1304"/>
      <c r="H195" s="1347" t="s">
        <v>11</v>
      </c>
      <c r="I195" s="1306" t="s">
        <v>11</v>
      </c>
      <c r="J195" s="1348" t="s">
        <v>11</v>
      </c>
      <c r="K195" s="1308"/>
      <c r="L195" s="1309"/>
    </row>
    <row r="196" spans="2:12" ht="18" customHeight="1">
      <c r="B196" s="1310"/>
      <c r="C196" s="1313" t="s">
        <v>701</v>
      </c>
      <c r="D196" s="1382"/>
      <c r="E196" s="1303"/>
      <c r="F196" s="1303"/>
      <c r="G196" s="1304"/>
      <c r="H196" s="1347" t="s">
        <v>11</v>
      </c>
      <c r="I196" s="1306" t="s">
        <v>11</v>
      </c>
      <c r="J196" s="1348" t="s">
        <v>11</v>
      </c>
      <c r="K196" s="1308"/>
      <c r="L196" s="1309"/>
    </row>
    <row r="197" spans="2:12" ht="18" customHeight="1">
      <c r="B197" s="1310"/>
      <c r="C197" s="1311" t="s">
        <v>702</v>
      </c>
      <c r="D197" s="1371"/>
      <c r="E197" s="1316"/>
      <c r="F197" s="1316"/>
      <c r="G197" s="1317"/>
      <c r="H197" s="1347" t="s">
        <v>11</v>
      </c>
      <c r="I197" s="1306" t="s">
        <v>11</v>
      </c>
      <c r="J197" s="1348" t="s">
        <v>11</v>
      </c>
      <c r="K197" s="1321"/>
      <c r="L197" s="1312"/>
    </row>
    <row r="198" spans="2:12" ht="18" customHeight="1">
      <c r="B198" s="1375"/>
      <c r="C198" s="1334"/>
      <c r="D198" s="1417"/>
      <c r="E198" s="1334"/>
      <c r="F198" s="1334"/>
      <c r="G198" s="1335"/>
      <c r="H198" s="1347" t="s">
        <v>11</v>
      </c>
      <c r="I198" s="1306" t="s">
        <v>11</v>
      </c>
      <c r="J198" s="1348" t="s">
        <v>11</v>
      </c>
      <c r="K198" s="1338"/>
      <c r="L198" s="1339"/>
    </row>
    <row r="199" spans="2:12" ht="18" customHeight="1">
      <c r="B199" s="3492" t="s">
        <v>582</v>
      </c>
      <c r="C199" s="3492"/>
      <c r="D199" s="3492"/>
      <c r="E199" s="3492"/>
      <c r="F199" s="3492"/>
      <c r="G199" s="3492"/>
      <c r="H199" s="3492"/>
      <c r="I199" s="3492"/>
      <c r="J199" s="3492"/>
      <c r="K199" s="3492"/>
    </row>
    <row r="201" spans="2:12" ht="28" customHeight="1">
      <c r="B201" s="3526" t="s">
        <v>715</v>
      </c>
      <c r="C201" s="3527"/>
      <c r="D201" s="3527"/>
      <c r="E201" s="3527"/>
      <c r="F201" s="3527"/>
      <c r="G201" s="3527"/>
      <c r="H201" s="3527"/>
      <c r="I201" s="3527"/>
      <c r="J201" s="3527"/>
      <c r="K201" s="3527"/>
      <c r="L201" s="3527"/>
    </row>
    <row r="202" spans="2:12" ht="18" customHeight="1">
      <c r="B202" s="3502" t="s">
        <v>551</v>
      </c>
      <c r="C202" s="3503"/>
      <c r="D202" s="3503"/>
      <c r="E202" s="3503"/>
      <c r="F202" s="3504"/>
      <c r="G202" s="3508" t="s">
        <v>2662</v>
      </c>
      <c r="H202" s="3510" t="s">
        <v>2663</v>
      </c>
      <c r="I202" s="3511"/>
      <c r="J202" s="3511"/>
      <c r="K202" s="3512" t="s">
        <v>2664</v>
      </c>
      <c r="L202" s="3514" t="s">
        <v>552</v>
      </c>
    </row>
    <row r="203" spans="2:12" ht="18" customHeight="1">
      <c r="B203" s="3505"/>
      <c r="C203" s="3506"/>
      <c r="D203" s="3506"/>
      <c r="E203" s="3506"/>
      <c r="F203" s="3507"/>
      <c r="G203" s="3509"/>
      <c r="H203" s="1293" t="s">
        <v>553</v>
      </c>
      <c r="I203" s="1294" t="s">
        <v>554</v>
      </c>
      <c r="J203" s="1295" t="s">
        <v>2665</v>
      </c>
      <c r="K203" s="3513"/>
      <c r="L203" s="3515"/>
    </row>
    <row r="204" spans="2:12" ht="18" customHeight="1">
      <c r="B204" s="3528" t="s">
        <v>716</v>
      </c>
      <c r="C204" s="1280" t="s">
        <v>717</v>
      </c>
      <c r="D204" s="1372"/>
      <c r="E204" s="1280"/>
      <c r="F204" s="1280"/>
      <c r="G204" s="1304" t="s">
        <v>718</v>
      </c>
      <c r="H204" s="1347" t="s">
        <v>11</v>
      </c>
      <c r="I204" s="1306" t="s">
        <v>11</v>
      </c>
      <c r="J204" s="1348" t="s">
        <v>11</v>
      </c>
      <c r="K204" s="1301"/>
      <c r="L204" s="1281"/>
    </row>
    <row r="205" spans="2:12" ht="18" customHeight="1">
      <c r="B205" s="3529"/>
      <c r="C205" s="1303" t="s">
        <v>719</v>
      </c>
      <c r="D205" s="1382"/>
      <c r="E205" s="1303"/>
      <c r="F205" s="1303"/>
      <c r="G205" s="1304" t="s">
        <v>720</v>
      </c>
      <c r="H205" s="1347" t="s">
        <v>11</v>
      </c>
      <c r="I205" s="1306" t="s">
        <v>11</v>
      </c>
      <c r="J205" s="1348" t="s">
        <v>11</v>
      </c>
      <c r="K205" s="1308"/>
      <c r="L205" s="1309"/>
    </row>
    <row r="206" spans="2:12" ht="18" customHeight="1">
      <c r="B206" s="3529"/>
      <c r="C206" s="1376" t="s">
        <v>721</v>
      </c>
      <c r="D206" s="1381"/>
      <c r="E206" s="1303"/>
      <c r="F206" s="1303"/>
      <c r="G206" s="1304" t="s">
        <v>718</v>
      </c>
      <c r="H206" s="1347" t="s">
        <v>11</v>
      </c>
      <c r="I206" s="1306" t="s">
        <v>11</v>
      </c>
      <c r="J206" s="1348" t="s">
        <v>11</v>
      </c>
      <c r="K206" s="1308"/>
      <c r="L206" s="1309"/>
    </row>
    <row r="207" spans="2:12" ht="18" customHeight="1">
      <c r="B207" s="3529"/>
      <c r="C207" s="1376" t="s">
        <v>722</v>
      </c>
      <c r="D207" s="1381"/>
      <c r="E207" s="1303"/>
      <c r="F207" s="1303"/>
      <c r="G207" s="1304" t="s">
        <v>718</v>
      </c>
      <c r="H207" s="1347" t="s">
        <v>11</v>
      </c>
      <c r="I207" s="1306" t="s">
        <v>11</v>
      </c>
      <c r="J207" s="1348" t="s">
        <v>11</v>
      </c>
      <c r="K207" s="1308"/>
      <c r="L207" s="1309"/>
    </row>
    <row r="208" spans="2:12" ht="18" customHeight="1">
      <c r="B208" s="3529"/>
      <c r="C208" s="1376" t="s">
        <v>821</v>
      </c>
      <c r="D208" s="1381"/>
      <c r="E208" s="1303"/>
      <c r="F208" s="1303"/>
      <c r="G208" s="1304" t="s">
        <v>723</v>
      </c>
      <c r="H208" s="1347" t="s">
        <v>11</v>
      </c>
      <c r="I208" s="1306" t="s">
        <v>11</v>
      </c>
      <c r="J208" s="1348" t="s">
        <v>11</v>
      </c>
      <c r="K208" s="1308"/>
      <c r="L208" s="1309"/>
    </row>
    <row r="209" spans="2:12" ht="18" customHeight="1">
      <c r="B209" s="3529"/>
      <c r="C209" s="1376" t="s">
        <v>724</v>
      </c>
      <c r="D209" s="1381"/>
      <c r="E209" s="1303"/>
      <c r="F209" s="1303"/>
      <c r="G209" s="1304" t="s">
        <v>723</v>
      </c>
      <c r="H209" s="1347" t="s">
        <v>11</v>
      </c>
      <c r="I209" s="1306" t="s">
        <v>11</v>
      </c>
      <c r="J209" s="1348" t="s">
        <v>11</v>
      </c>
      <c r="K209" s="1308"/>
      <c r="L209" s="1309"/>
    </row>
    <row r="210" spans="2:12" ht="18" customHeight="1">
      <c r="B210" s="3529"/>
      <c r="C210" s="1376" t="s">
        <v>725</v>
      </c>
      <c r="D210" s="1381"/>
      <c r="E210" s="1303"/>
      <c r="F210" s="1303"/>
      <c r="G210" s="1304" t="s">
        <v>642</v>
      </c>
      <c r="H210" s="1347" t="s">
        <v>11</v>
      </c>
      <c r="I210" s="1306" t="s">
        <v>11</v>
      </c>
      <c r="J210" s="1348" t="s">
        <v>11</v>
      </c>
      <c r="K210" s="1308"/>
      <c r="L210" s="1309"/>
    </row>
    <row r="211" spans="2:12" ht="18" customHeight="1">
      <c r="B211" s="3529"/>
      <c r="C211" s="1376" t="s">
        <v>726</v>
      </c>
      <c r="D211" s="1381"/>
      <c r="E211" s="1303"/>
      <c r="F211" s="1303"/>
      <c r="G211" s="1304" t="s">
        <v>718</v>
      </c>
      <c r="H211" s="1347" t="s">
        <v>11</v>
      </c>
      <c r="I211" s="1306" t="s">
        <v>11</v>
      </c>
      <c r="J211" s="1348" t="s">
        <v>11</v>
      </c>
      <c r="K211" s="1308"/>
      <c r="L211" s="1309"/>
    </row>
    <row r="212" spans="2:12" ht="18" customHeight="1">
      <c r="B212" s="3529"/>
      <c r="C212" s="1376" t="s">
        <v>727</v>
      </c>
      <c r="D212" s="1381"/>
      <c r="E212" s="1303"/>
      <c r="F212" s="1303"/>
      <c r="G212" s="1304" t="s">
        <v>642</v>
      </c>
      <c r="H212" s="1347" t="s">
        <v>11</v>
      </c>
      <c r="I212" s="1306" t="s">
        <v>11</v>
      </c>
      <c r="J212" s="1348" t="s">
        <v>11</v>
      </c>
      <c r="K212" s="1308"/>
      <c r="L212" s="1309"/>
    </row>
    <row r="213" spans="2:12" ht="18" customHeight="1">
      <c r="B213" s="3529"/>
      <c r="C213" s="1376" t="s">
        <v>728</v>
      </c>
      <c r="D213" s="1381"/>
      <c r="E213" s="1303"/>
      <c r="F213" s="1303"/>
      <c r="G213" s="1304" t="s">
        <v>723</v>
      </c>
      <c r="H213" s="1347" t="s">
        <v>11</v>
      </c>
      <c r="I213" s="1306" t="s">
        <v>11</v>
      </c>
      <c r="J213" s="1348" t="s">
        <v>11</v>
      </c>
      <c r="K213" s="1308"/>
      <c r="L213" s="1309"/>
    </row>
    <row r="214" spans="2:12" ht="18" customHeight="1">
      <c r="B214" s="3529"/>
      <c r="C214" s="1376" t="s">
        <v>729</v>
      </c>
      <c r="D214" s="1381"/>
      <c r="E214" s="1303"/>
      <c r="F214" s="1303"/>
      <c r="G214" s="1304" t="s">
        <v>723</v>
      </c>
      <c r="H214" s="1347" t="s">
        <v>11</v>
      </c>
      <c r="I214" s="1306" t="s">
        <v>11</v>
      </c>
      <c r="J214" s="1348" t="s">
        <v>11</v>
      </c>
      <c r="K214" s="1308"/>
      <c r="L214" s="1309"/>
    </row>
    <row r="215" spans="2:12" ht="18" customHeight="1">
      <c r="B215" s="3529"/>
      <c r="C215" s="1313" t="s">
        <v>730</v>
      </c>
      <c r="D215" s="1382"/>
      <c r="E215" s="1303"/>
      <c r="F215" s="1303"/>
      <c r="G215" s="1304" t="s">
        <v>655</v>
      </c>
      <c r="H215" s="1347" t="s">
        <v>11</v>
      </c>
      <c r="I215" s="1306" t="s">
        <v>11</v>
      </c>
      <c r="J215" s="1348" t="s">
        <v>11</v>
      </c>
      <c r="K215" s="1308"/>
      <c r="L215" s="1309"/>
    </row>
    <row r="216" spans="2:12" ht="18" customHeight="1">
      <c r="B216" s="3529"/>
      <c r="C216" s="1357" t="s">
        <v>2691</v>
      </c>
      <c r="D216" s="1371"/>
      <c r="E216" s="1316"/>
      <c r="F216" s="1316"/>
      <c r="G216" s="3516" t="s">
        <v>731</v>
      </c>
      <c r="H216" s="3538" t="s">
        <v>11</v>
      </c>
      <c r="I216" s="3539" t="s">
        <v>11</v>
      </c>
      <c r="J216" s="3540" t="s">
        <v>11</v>
      </c>
      <c r="K216" s="1321"/>
      <c r="L216" s="1312"/>
    </row>
    <row r="217" spans="2:12" ht="18" customHeight="1">
      <c r="B217" s="3529"/>
      <c r="C217" s="1358" t="s">
        <v>2692</v>
      </c>
      <c r="D217" s="1379"/>
      <c r="E217" s="1343"/>
      <c r="F217" s="1343"/>
      <c r="G217" s="3517"/>
      <c r="H217" s="3538"/>
      <c r="I217" s="3539"/>
      <c r="J217" s="3540"/>
      <c r="K217" s="1345"/>
      <c r="L217" s="1346"/>
    </row>
    <row r="218" spans="2:12" ht="18" customHeight="1">
      <c r="B218" s="3529"/>
      <c r="C218" s="1357" t="s">
        <v>2693</v>
      </c>
      <c r="D218" s="1371"/>
      <c r="E218" s="1316"/>
      <c r="F218" s="1316"/>
      <c r="G218" s="3516" t="s">
        <v>732</v>
      </c>
      <c r="H218" s="3518" t="s">
        <v>11</v>
      </c>
      <c r="I218" s="3520" t="s">
        <v>11</v>
      </c>
      <c r="J218" s="3522" t="s">
        <v>11</v>
      </c>
      <c r="K218" s="1321"/>
      <c r="L218" s="1312"/>
    </row>
    <row r="219" spans="2:12" ht="18" customHeight="1">
      <c r="B219" s="3529"/>
      <c r="C219" s="1360" t="s">
        <v>2694</v>
      </c>
      <c r="D219" s="1372"/>
      <c r="E219" s="1280"/>
      <c r="F219" s="1280"/>
      <c r="G219" s="3542"/>
      <c r="H219" s="3544"/>
      <c r="I219" s="3546"/>
      <c r="J219" s="3548"/>
      <c r="K219" s="1301"/>
      <c r="L219" s="1281"/>
    </row>
    <row r="220" spans="2:12" ht="18" customHeight="1">
      <c r="B220" s="3529"/>
      <c r="C220" s="1358" t="s">
        <v>2695</v>
      </c>
      <c r="D220" s="1379"/>
      <c r="E220" s="1343"/>
      <c r="F220" s="1343"/>
      <c r="G220" s="3517"/>
      <c r="H220" s="3519"/>
      <c r="I220" s="3521"/>
      <c r="J220" s="3523"/>
      <c r="K220" s="1345"/>
      <c r="L220" s="1346"/>
    </row>
    <row r="221" spans="2:12" ht="18" customHeight="1">
      <c r="B221" s="3529"/>
      <c r="C221" s="1377" t="s">
        <v>2696</v>
      </c>
      <c r="D221" s="1372"/>
      <c r="E221" s="1280"/>
      <c r="F221" s="1280"/>
      <c r="G221" s="3516" t="s">
        <v>733</v>
      </c>
      <c r="H221" s="3538" t="s">
        <v>11</v>
      </c>
      <c r="I221" s="3539" t="s">
        <v>11</v>
      </c>
      <c r="J221" s="3540" t="s">
        <v>11</v>
      </c>
      <c r="K221" s="1301"/>
      <c r="L221" s="1281"/>
    </row>
    <row r="222" spans="2:12" ht="18" customHeight="1">
      <c r="B222" s="3529"/>
      <c r="C222" s="1358" t="s">
        <v>2697</v>
      </c>
      <c r="D222" s="1379"/>
      <c r="E222" s="1343"/>
      <c r="F222" s="1343"/>
      <c r="G222" s="3517"/>
      <c r="H222" s="3538"/>
      <c r="I222" s="3539"/>
      <c r="J222" s="3540"/>
      <c r="K222" s="1345"/>
      <c r="L222" s="1346"/>
    </row>
    <row r="223" spans="2:12" ht="18" customHeight="1">
      <c r="B223" s="3529"/>
      <c r="C223" s="1357" t="s">
        <v>2698</v>
      </c>
      <c r="D223" s="1372"/>
      <c r="E223" s="1280"/>
      <c r="F223" s="1280"/>
      <c r="G223" s="3516" t="s">
        <v>733</v>
      </c>
      <c r="H223" s="3518" t="s">
        <v>11</v>
      </c>
      <c r="I223" s="3520" t="s">
        <v>11</v>
      </c>
      <c r="J223" s="3522" t="s">
        <v>11</v>
      </c>
      <c r="K223" s="1301"/>
      <c r="L223" s="1281"/>
    </row>
    <row r="224" spans="2:12" ht="18" customHeight="1">
      <c r="B224" s="3529"/>
      <c r="C224" s="1378" t="s">
        <v>2699</v>
      </c>
      <c r="D224" s="1372"/>
      <c r="E224" s="1280"/>
      <c r="F224" s="1280"/>
      <c r="G224" s="3542"/>
      <c r="H224" s="3544"/>
      <c r="I224" s="3546"/>
      <c r="J224" s="3548"/>
      <c r="K224" s="1301"/>
      <c r="L224" s="1281"/>
    </row>
    <row r="225" spans="2:12" ht="18" customHeight="1">
      <c r="B225" s="3529"/>
      <c r="C225" s="1358" t="s">
        <v>2700</v>
      </c>
      <c r="D225" s="1379"/>
      <c r="E225" s="1343"/>
      <c r="F225" s="1343"/>
      <c r="G225" s="3517"/>
      <c r="H225" s="3519"/>
      <c r="I225" s="3521"/>
      <c r="J225" s="3523"/>
      <c r="K225" s="1345"/>
      <c r="L225" s="1346"/>
    </row>
    <row r="226" spans="2:12" ht="18" customHeight="1">
      <c r="B226" s="3530"/>
      <c r="C226" s="1379" t="s">
        <v>734</v>
      </c>
      <c r="D226" s="1379"/>
      <c r="E226" s="1343"/>
      <c r="F226" s="1343"/>
      <c r="G226" s="1304" t="s">
        <v>735</v>
      </c>
      <c r="H226" s="1347" t="s">
        <v>11</v>
      </c>
      <c r="I226" s="1306" t="s">
        <v>11</v>
      </c>
      <c r="J226" s="1348" t="s">
        <v>11</v>
      </c>
      <c r="K226" s="1345"/>
      <c r="L226" s="1346"/>
    </row>
    <row r="227" spans="2:12" ht="18" customHeight="1">
      <c r="B227" s="3534" t="s">
        <v>736</v>
      </c>
      <c r="C227" s="1374" t="s">
        <v>2701</v>
      </c>
      <c r="D227" s="1371"/>
      <c r="E227" s="1316"/>
      <c r="F227" s="1316"/>
      <c r="G227" s="3516" t="s">
        <v>718</v>
      </c>
      <c r="H227" s="3538" t="s">
        <v>11</v>
      </c>
      <c r="I227" s="3539" t="s">
        <v>11</v>
      </c>
      <c r="J227" s="3540" t="s">
        <v>11</v>
      </c>
      <c r="K227" s="1321"/>
      <c r="L227" s="1312"/>
    </row>
    <row r="228" spans="2:12" ht="18" customHeight="1">
      <c r="B228" s="3529"/>
      <c r="C228" s="1363" t="s">
        <v>2702</v>
      </c>
      <c r="D228" s="1379"/>
      <c r="E228" s="1343"/>
      <c r="F228" s="1343"/>
      <c r="G228" s="3517"/>
      <c r="H228" s="3538"/>
      <c r="I228" s="3539"/>
      <c r="J228" s="3540"/>
      <c r="K228" s="1345"/>
      <c r="L228" s="1346"/>
    </row>
    <row r="229" spans="2:12" ht="18" customHeight="1">
      <c r="B229" s="3529"/>
      <c r="C229" s="1374" t="s">
        <v>725</v>
      </c>
      <c r="D229" s="1371"/>
      <c r="E229" s="1316"/>
      <c r="F229" s="1316"/>
      <c r="G229" s="3516" t="s">
        <v>642</v>
      </c>
      <c r="H229" s="3538" t="s">
        <v>11</v>
      </c>
      <c r="I229" s="3539" t="s">
        <v>11</v>
      </c>
      <c r="J229" s="3540" t="s">
        <v>11</v>
      </c>
      <c r="K229" s="1321"/>
      <c r="L229" s="1312"/>
    </row>
    <row r="230" spans="2:12" ht="18" customHeight="1">
      <c r="B230" s="3529"/>
      <c r="C230" s="1363" t="s">
        <v>2703</v>
      </c>
      <c r="D230" s="1379"/>
      <c r="E230" s="1343"/>
      <c r="F230" s="1343"/>
      <c r="G230" s="3517"/>
      <c r="H230" s="3538"/>
      <c r="I230" s="3539"/>
      <c r="J230" s="3540"/>
      <c r="K230" s="1345"/>
      <c r="L230" s="1346"/>
    </row>
    <row r="231" spans="2:12" ht="18" customHeight="1">
      <c r="B231" s="3529"/>
      <c r="C231" s="1357" t="s">
        <v>2698</v>
      </c>
      <c r="D231" s="1372"/>
      <c r="E231" s="1280"/>
      <c r="F231" s="1280"/>
      <c r="G231" s="3516" t="s">
        <v>733</v>
      </c>
      <c r="H231" s="3518" t="s">
        <v>11</v>
      </c>
      <c r="I231" s="3520" t="s">
        <v>11</v>
      </c>
      <c r="J231" s="3522" t="s">
        <v>11</v>
      </c>
      <c r="K231" s="1301"/>
      <c r="L231" s="1281"/>
    </row>
    <row r="232" spans="2:12" ht="18" customHeight="1">
      <c r="B232" s="3529"/>
      <c r="C232" s="1378" t="s">
        <v>2704</v>
      </c>
      <c r="D232" s="1372"/>
      <c r="E232" s="1280"/>
      <c r="F232" s="1280"/>
      <c r="G232" s="3542"/>
      <c r="H232" s="3544"/>
      <c r="I232" s="3546"/>
      <c r="J232" s="3548"/>
      <c r="K232" s="1301"/>
      <c r="L232" s="1281"/>
    </row>
    <row r="233" spans="2:12" ht="18" customHeight="1">
      <c r="B233" s="3529"/>
      <c r="C233" s="1358" t="s">
        <v>2705</v>
      </c>
      <c r="D233" s="1379"/>
      <c r="E233" s="1343"/>
      <c r="F233" s="1343"/>
      <c r="G233" s="3517"/>
      <c r="H233" s="3519"/>
      <c r="I233" s="3521"/>
      <c r="J233" s="3523"/>
      <c r="K233" s="1345"/>
      <c r="L233" s="1346"/>
    </row>
    <row r="234" spans="2:12" ht="18" customHeight="1">
      <c r="B234" s="3529"/>
      <c r="C234" s="1374" t="s">
        <v>2706</v>
      </c>
      <c r="D234" s="1371"/>
      <c r="E234" s="1316"/>
      <c r="F234" s="1316"/>
      <c r="G234" s="3516" t="s">
        <v>731</v>
      </c>
      <c r="H234" s="3538" t="s">
        <v>11</v>
      </c>
      <c r="I234" s="3539" t="s">
        <v>11</v>
      </c>
      <c r="J234" s="3540" t="s">
        <v>11</v>
      </c>
      <c r="K234" s="1321"/>
      <c r="L234" s="1312"/>
    </row>
    <row r="235" spans="2:12" ht="18" customHeight="1">
      <c r="B235" s="3529"/>
      <c r="C235" s="1363" t="s">
        <v>2707</v>
      </c>
      <c r="D235" s="1379"/>
      <c r="E235" s="1343"/>
      <c r="F235" s="1343"/>
      <c r="G235" s="3517"/>
      <c r="H235" s="3538"/>
      <c r="I235" s="3539"/>
      <c r="J235" s="3540"/>
      <c r="K235" s="1345"/>
      <c r="L235" s="1346"/>
    </row>
    <row r="236" spans="2:12" ht="18" customHeight="1">
      <c r="B236" s="3529"/>
      <c r="C236" s="1377" t="s">
        <v>721</v>
      </c>
      <c r="D236" s="1372"/>
      <c r="E236" s="1280"/>
      <c r="F236" s="1280"/>
      <c r="G236" s="3542" t="s">
        <v>718</v>
      </c>
      <c r="H236" s="3538" t="s">
        <v>11</v>
      </c>
      <c r="I236" s="3539" t="s">
        <v>11</v>
      </c>
      <c r="J236" s="3540" t="s">
        <v>11</v>
      </c>
      <c r="K236" s="1301"/>
      <c r="L236" s="1281"/>
    </row>
    <row r="237" spans="2:12" ht="18" customHeight="1">
      <c r="B237" s="3529"/>
      <c r="C237" s="1363" t="s">
        <v>2708</v>
      </c>
      <c r="D237" s="1379"/>
      <c r="E237" s="1343"/>
      <c r="F237" s="1343"/>
      <c r="G237" s="3517"/>
      <c r="H237" s="3538"/>
      <c r="I237" s="3539"/>
      <c r="J237" s="3540"/>
      <c r="K237" s="1345"/>
      <c r="L237" s="1346"/>
    </row>
    <row r="238" spans="2:12" ht="18" customHeight="1">
      <c r="B238" s="3529"/>
      <c r="C238" s="1379" t="s">
        <v>722</v>
      </c>
      <c r="D238" s="1379"/>
      <c r="E238" s="1343"/>
      <c r="F238" s="1343"/>
      <c r="G238" s="1304" t="s">
        <v>718</v>
      </c>
      <c r="H238" s="1347" t="s">
        <v>11</v>
      </c>
      <c r="I238" s="1306" t="s">
        <v>11</v>
      </c>
      <c r="J238" s="1348" t="s">
        <v>11</v>
      </c>
      <c r="K238" s="1345"/>
      <c r="L238" s="1346"/>
    </row>
    <row r="239" spans="2:12" ht="18" customHeight="1">
      <c r="B239" s="3529"/>
      <c r="C239" s="1379" t="s">
        <v>821</v>
      </c>
      <c r="D239" s="1379"/>
      <c r="E239" s="1343"/>
      <c r="F239" s="1343"/>
      <c r="G239" s="1304" t="s">
        <v>723</v>
      </c>
      <c r="H239" s="1347" t="s">
        <v>11</v>
      </c>
      <c r="I239" s="1306" t="s">
        <v>11</v>
      </c>
      <c r="J239" s="1348" t="s">
        <v>11</v>
      </c>
      <c r="K239" s="1345"/>
      <c r="L239" s="1346"/>
    </row>
    <row r="240" spans="2:12" ht="18" customHeight="1">
      <c r="B240" s="3529"/>
      <c r="C240" s="1379" t="s">
        <v>737</v>
      </c>
      <c r="D240" s="1379"/>
      <c r="E240" s="1343"/>
      <c r="F240" s="1343"/>
      <c r="G240" s="1304" t="s">
        <v>718</v>
      </c>
      <c r="H240" s="1347" t="s">
        <v>11</v>
      </c>
      <c r="I240" s="1306" t="s">
        <v>11</v>
      </c>
      <c r="J240" s="1348" t="s">
        <v>11</v>
      </c>
      <c r="K240" s="1345"/>
      <c r="L240" s="1346"/>
    </row>
    <row r="241" spans="2:12" ht="18" customHeight="1">
      <c r="B241" s="3529"/>
      <c r="C241" s="1379" t="s">
        <v>738</v>
      </c>
      <c r="D241" s="1379"/>
      <c r="E241" s="1343"/>
      <c r="F241" s="1343"/>
      <c r="G241" s="1344"/>
      <c r="H241" s="1347" t="s">
        <v>11</v>
      </c>
      <c r="I241" s="1306" t="s">
        <v>11</v>
      </c>
      <c r="J241" s="1348" t="s">
        <v>11</v>
      </c>
      <c r="K241" s="1345"/>
      <c r="L241" s="1346"/>
    </row>
    <row r="242" spans="2:12" ht="18" customHeight="1">
      <c r="B242" s="3529"/>
      <c r="C242" s="1379" t="s">
        <v>719</v>
      </c>
      <c r="D242" s="1379"/>
      <c r="E242" s="1343"/>
      <c r="F242" s="1343"/>
      <c r="G242" s="1304" t="s">
        <v>720</v>
      </c>
      <c r="H242" s="1347" t="s">
        <v>11</v>
      </c>
      <c r="I242" s="1306" t="s">
        <v>11</v>
      </c>
      <c r="J242" s="1348" t="s">
        <v>11</v>
      </c>
      <c r="K242" s="1345"/>
      <c r="L242" s="1346"/>
    </row>
    <row r="243" spans="2:12" ht="18" customHeight="1">
      <c r="B243" s="3529"/>
      <c r="C243" s="1377" t="s">
        <v>730</v>
      </c>
      <c r="D243" s="1372"/>
      <c r="E243" s="1280"/>
      <c r="F243" s="1280"/>
      <c r="G243" s="3516" t="s">
        <v>655</v>
      </c>
      <c r="H243" s="3538" t="s">
        <v>11</v>
      </c>
      <c r="I243" s="3539" t="s">
        <v>11</v>
      </c>
      <c r="J243" s="3540" t="s">
        <v>11</v>
      </c>
      <c r="K243" s="1301"/>
      <c r="L243" s="1281"/>
    </row>
    <row r="244" spans="2:12" ht="18" customHeight="1">
      <c r="B244" s="3529"/>
      <c r="C244" s="1363" t="s">
        <v>2709</v>
      </c>
      <c r="D244" s="1379"/>
      <c r="E244" s="1343"/>
      <c r="F244" s="1343"/>
      <c r="G244" s="3517"/>
      <c r="H244" s="3538"/>
      <c r="I244" s="3539"/>
      <c r="J244" s="3540"/>
      <c r="K244" s="1345"/>
      <c r="L244" s="1346"/>
    </row>
    <row r="245" spans="2:12" ht="18" customHeight="1">
      <c r="B245" s="3529"/>
      <c r="C245" s="1374" t="s">
        <v>2693</v>
      </c>
      <c r="D245" s="1371"/>
      <c r="E245" s="1316"/>
      <c r="F245" s="1316"/>
      <c r="G245" s="3516" t="s">
        <v>732</v>
      </c>
      <c r="H245" s="3518" t="s">
        <v>11</v>
      </c>
      <c r="I245" s="3520" t="s">
        <v>11</v>
      </c>
      <c r="J245" s="3522" t="s">
        <v>11</v>
      </c>
      <c r="K245" s="1321"/>
      <c r="L245" s="1312"/>
    </row>
    <row r="246" spans="2:12" ht="18" customHeight="1">
      <c r="B246" s="3529"/>
      <c r="C246" s="1280" t="s">
        <v>2694</v>
      </c>
      <c r="D246" s="1372"/>
      <c r="E246" s="1280"/>
      <c r="F246" s="1280"/>
      <c r="G246" s="3542"/>
      <c r="H246" s="3544"/>
      <c r="I246" s="3546"/>
      <c r="J246" s="3548"/>
      <c r="K246" s="1301"/>
      <c r="L246" s="1281"/>
    </row>
    <row r="247" spans="2:12" ht="18" customHeight="1">
      <c r="B247" s="3529"/>
      <c r="C247" s="1363" t="s">
        <v>2695</v>
      </c>
      <c r="D247" s="1379"/>
      <c r="E247" s="1343"/>
      <c r="F247" s="1343"/>
      <c r="G247" s="3517"/>
      <c r="H247" s="3519"/>
      <c r="I247" s="3521"/>
      <c r="J247" s="3523"/>
      <c r="K247" s="1345"/>
      <c r="L247" s="1346"/>
    </row>
    <row r="248" spans="2:12" ht="18" customHeight="1">
      <c r="B248" s="3529"/>
      <c r="C248" s="1377" t="s">
        <v>2710</v>
      </c>
      <c r="D248" s="1372"/>
      <c r="E248" s="1280"/>
      <c r="F248" s="1280"/>
      <c r="G248" s="3516" t="s">
        <v>733</v>
      </c>
      <c r="H248" s="3538" t="s">
        <v>11</v>
      </c>
      <c r="I248" s="3539" t="s">
        <v>11</v>
      </c>
      <c r="J248" s="3540" t="s">
        <v>11</v>
      </c>
      <c r="K248" s="1301"/>
      <c r="L248" s="1281"/>
    </row>
    <row r="249" spans="2:12" ht="18" customHeight="1">
      <c r="B249" s="3529"/>
      <c r="C249" s="1363" t="s">
        <v>2711</v>
      </c>
      <c r="D249" s="1379"/>
      <c r="E249" s="1343"/>
      <c r="F249" s="1343"/>
      <c r="G249" s="3517"/>
      <c r="H249" s="3538"/>
      <c r="I249" s="3539"/>
      <c r="J249" s="3540"/>
      <c r="K249" s="1345"/>
      <c r="L249" s="1346"/>
    </row>
    <row r="250" spans="2:12" ht="18" customHeight="1">
      <c r="B250" s="3550"/>
      <c r="C250" s="1287" t="s">
        <v>2712</v>
      </c>
      <c r="D250" s="1419"/>
      <c r="E250" s="1287"/>
      <c r="F250" s="1287"/>
      <c r="G250" s="1351"/>
      <c r="H250" s="1347" t="s">
        <v>11</v>
      </c>
      <c r="I250" s="1424" t="s">
        <v>11</v>
      </c>
      <c r="J250" s="1348" t="s">
        <v>11</v>
      </c>
      <c r="K250" s="1352"/>
      <c r="L250" s="1288"/>
    </row>
    <row r="251" spans="2:12" ht="18" customHeight="1">
      <c r="B251" s="3492" t="s">
        <v>582</v>
      </c>
      <c r="C251" s="3492"/>
      <c r="D251" s="3492"/>
      <c r="E251" s="3492"/>
      <c r="F251" s="3492"/>
      <c r="G251" s="3492"/>
      <c r="H251" s="3492"/>
      <c r="I251" s="3492"/>
      <c r="J251" s="3492"/>
      <c r="K251" s="3492"/>
    </row>
    <row r="252" spans="2:12" ht="28" customHeight="1">
      <c r="B252" s="3526" t="s">
        <v>739</v>
      </c>
      <c r="C252" s="3527"/>
      <c r="D252" s="3527"/>
      <c r="E252" s="3527"/>
      <c r="F252" s="3527"/>
      <c r="G252" s="3527"/>
      <c r="H252" s="3527"/>
      <c r="I252" s="3527"/>
      <c r="J252" s="3527"/>
      <c r="K252" s="3527"/>
      <c r="L252" s="3527"/>
    </row>
    <row r="253" spans="2:12" ht="18" customHeight="1">
      <c r="B253" s="3502" t="s">
        <v>551</v>
      </c>
      <c r="C253" s="3503"/>
      <c r="D253" s="3503"/>
      <c r="E253" s="3503"/>
      <c r="F253" s="3504"/>
      <c r="G253" s="3508" t="s">
        <v>2662</v>
      </c>
      <c r="H253" s="3510" t="s">
        <v>2663</v>
      </c>
      <c r="I253" s="3511"/>
      <c r="J253" s="3511"/>
      <c r="K253" s="3512" t="s">
        <v>2664</v>
      </c>
      <c r="L253" s="3514" t="s">
        <v>552</v>
      </c>
    </row>
    <row r="254" spans="2:12" ht="18" customHeight="1">
      <c r="B254" s="3505"/>
      <c r="C254" s="3506"/>
      <c r="D254" s="3506"/>
      <c r="E254" s="3506"/>
      <c r="F254" s="3507"/>
      <c r="G254" s="3509"/>
      <c r="H254" s="1293" t="s">
        <v>553</v>
      </c>
      <c r="I254" s="1294" t="s">
        <v>554</v>
      </c>
      <c r="J254" s="1295" t="s">
        <v>2665</v>
      </c>
      <c r="K254" s="3513"/>
      <c r="L254" s="3515"/>
    </row>
    <row r="255" spans="2:12" ht="18" customHeight="1">
      <c r="B255" s="3528" t="s">
        <v>740</v>
      </c>
      <c r="C255" s="1374" t="s">
        <v>2713</v>
      </c>
      <c r="D255" s="1371"/>
      <c r="E255" s="1316"/>
      <c r="F255" s="1316"/>
      <c r="G255" s="1380" t="s">
        <v>741</v>
      </c>
      <c r="H255" s="3538" t="s">
        <v>11</v>
      </c>
      <c r="I255" s="3539" t="s">
        <v>11</v>
      </c>
      <c r="J255" s="3540" t="s">
        <v>11</v>
      </c>
      <c r="K255" s="1321"/>
      <c r="L255" s="1312"/>
    </row>
    <row r="256" spans="2:12" ht="18" customHeight="1">
      <c r="B256" s="3529"/>
      <c r="C256" s="1363" t="s">
        <v>2714</v>
      </c>
      <c r="D256" s="1379"/>
      <c r="E256" s="1343"/>
      <c r="F256" s="1343"/>
      <c r="G256" s="1344" t="s">
        <v>638</v>
      </c>
      <c r="H256" s="3538"/>
      <c r="I256" s="3539"/>
      <c r="J256" s="3540"/>
      <c r="K256" s="1345"/>
      <c r="L256" s="1346"/>
    </row>
    <row r="257" spans="2:12" ht="18" customHeight="1">
      <c r="B257" s="3529"/>
      <c r="C257" s="1379" t="s">
        <v>742</v>
      </c>
      <c r="D257" s="1379"/>
      <c r="E257" s="1343"/>
      <c r="F257" s="1343"/>
      <c r="G257" s="1344"/>
      <c r="H257" s="1347" t="s">
        <v>11</v>
      </c>
      <c r="I257" s="1306" t="s">
        <v>11</v>
      </c>
      <c r="J257" s="1348" t="s">
        <v>11</v>
      </c>
      <c r="K257" s="1345"/>
      <c r="L257" s="1346"/>
    </row>
    <row r="258" spans="2:12" ht="18" customHeight="1">
      <c r="B258" s="3529"/>
      <c r="C258" s="1372" t="s">
        <v>743</v>
      </c>
      <c r="D258" s="1372"/>
      <c r="E258" s="1280"/>
      <c r="F258" s="1280"/>
      <c r="G258" s="1298"/>
      <c r="H258" s="1347" t="s">
        <v>11</v>
      </c>
      <c r="I258" s="1306" t="s">
        <v>11</v>
      </c>
      <c r="J258" s="1348" t="s">
        <v>11</v>
      </c>
      <c r="K258" s="1301"/>
      <c r="L258" s="1281"/>
    </row>
    <row r="259" spans="2:12" ht="18" customHeight="1">
      <c r="B259" s="3529"/>
      <c r="C259" s="1381" t="s">
        <v>744</v>
      </c>
      <c r="D259" s="1382"/>
      <c r="E259" s="1303"/>
      <c r="F259" s="1303"/>
      <c r="G259" s="1304"/>
      <c r="H259" s="1347" t="s">
        <v>11</v>
      </c>
      <c r="I259" s="1306" t="s">
        <v>11</v>
      </c>
      <c r="J259" s="1348" t="s">
        <v>11</v>
      </c>
      <c r="K259" s="1308"/>
      <c r="L259" s="1309"/>
    </row>
    <row r="260" spans="2:12" ht="18" customHeight="1">
      <c r="B260" s="3529"/>
      <c r="C260" s="1379" t="s">
        <v>745</v>
      </c>
      <c r="D260" s="1379"/>
      <c r="E260" s="1343"/>
      <c r="F260" s="1343"/>
      <c r="G260" s="1344"/>
      <c r="H260" s="1347" t="s">
        <v>11</v>
      </c>
      <c r="I260" s="1306" t="s">
        <v>11</v>
      </c>
      <c r="J260" s="1348" t="s">
        <v>11</v>
      </c>
      <c r="K260" s="1345"/>
      <c r="L260" s="1346"/>
    </row>
    <row r="261" spans="2:12" ht="18" customHeight="1">
      <c r="B261" s="3529"/>
      <c r="C261" s="1377" t="s">
        <v>2715</v>
      </c>
      <c r="D261" s="1372"/>
      <c r="E261" s="1280"/>
      <c r="F261" s="1280"/>
      <c r="G261" s="3542"/>
      <c r="H261" s="3538" t="s">
        <v>11</v>
      </c>
      <c r="I261" s="3539" t="s">
        <v>11</v>
      </c>
      <c r="J261" s="3540" t="s">
        <v>11</v>
      </c>
      <c r="K261" s="1301"/>
      <c r="L261" s="1281"/>
    </row>
    <row r="262" spans="2:12" ht="18" customHeight="1">
      <c r="B262" s="3529"/>
      <c r="C262" s="1363" t="s">
        <v>2716</v>
      </c>
      <c r="D262" s="1379"/>
      <c r="E262" s="1343"/>
      <c r="F262" s="1343"/>
      <c r="G262" s="3517"/>
      <c r="H262" s="3538"/>
      <c r="I262" s="3539"/>
      <c r="J262" s="3540"/>
      <c r="K262" s="1345"/>
      <c r="L262" s="1346"/>
    </row>
    <row r="263" spans="2:12" ht="18" customHeight="1">
      <c r="B263" s="3529"/>
      <c r="C263" s="1374" t="s">
        <v>2717</v>
      </c>
      <c r="D263" s="1371"/>
      <c r="E263" s="1316"/>
      <c r="F263" s="1316"/>
      <c r="G263" s="3516"/>
      <c r="H263" s="3538" t="s">
        <v>11</v>
      </c>
      <c r="I263" s="3539" t="s">
        <v>11</v>
      </c>
      <c r="J263" s="3540" t="s">
        <v>11</v>
      </c>
      <c r="K263" s="1321"/>
      <c r="L263" s="1312"/>
    </row>
    <row r="264" spans="2:12" ht="18" customHeight="1">
      <c r="B264" s="3529"/>
      <c r="C264" s="1363" t="s">
        <v>2718</v>
      </c>
      <c r="D264" s="1379"/>
      <c r="E264" s="1343"/>
      <c r="F264" s="1343"/>
      <c r="G264" s="3517"/>
      <c r="H264" s="3538"/>
      <c r="I264" s="3539"/>
      <c r="J264" s="3540"/>
      <c r="K264" s="1345"/>
      <c r="L264" s="1346"/>
    </row>
    <row r="265" spans="2:12" ht="18" customHeight="1">
      <c r="B265" s="3529"/>
      <c r="C265" s="1379" t="s">
        <v>746</v>
      </c>
      <c r="D265" s="1379"/>
      <c r="E265" s="1343"/>
      <c r="F265" s="1343"/>
      <c r="G265" s="1344"/>
      <c r="H265" s="1347" t="s">
        <v>11</v>
      </c>
      <c r="I265" s="1306" t="s">
        <v>11</v>
      </c>
      <c r="J265" s="1348" t="s">
        <v>11</v>
      </c>
      <c r="K265" s="1345"/>
      <c r="L265" s="1346"/>
    </row>
    <row r="266" spans="2:12" ht="18" customHeight="1">
      <c r="B266" s="3530"/>
      <c r="C266" s="1372" t="s">
        <v>747</v>
      </c>
      <c r="D266" s="1372"/>
      <c r="E266" s="1280"/>
      <c r="F266" s="1280"/>
      <c r="G266" s="1298"/>
      <c r="H266" s="1347" t="s">
        <v>11</v>
      </c>
      <c r="I266" s="1306" t="s">
        <v>11</v>
      </c>
      <c r="J266" s="1348" t="s">
        <v>11</v>
      </c>
      <c r="K266" s="1301"/>
      <c r="L266" s="1281"/>
    </row>
    <row r="267" spans="2:12" ht="18" customHeight="1">
      <c r="B267" s="3534" t="s">
        <v>748</v>
      </c>
      <c r="C267" s="1382" t="s">
        <v>749</v>
      </c>
      <c r="D267" s="1382"/>
      <c r="E267" s="1303"/>
      <c r="F267" s="1303"/>
      <c r="G267" s="1304"/>
      <c r="H267" s="1347" t="s">
        <v>11</v>
      </c>
      <c r="I267" s="1306" t="s">
        <v>11</v>
      </c>
      <c r="J267" s="1348" t="s">
        <v>11</v>
      </c>
      <c r="K267" s="1308"/>
      <c r="L267" s="1309"/>
    </row>
    <row r="268" spans="2:12" ht="18" customHeight="1">
      <c r="B268" s="3529"/>
      <c r="C268" s="1357" t="s">
        <v>2719</v>
      </c>
      <c r="D268" s="1374"/>
      <c r="E268" s="1374"/>
      <c r="F268" s="1374"/>
      <c r="G268" s="3516" t="s">
        <v>750</v>
      </c>
      <c r="H268" s="3538" t="s">
        <v>11</v>
      </c>
      <c r="I268" s="3539" t="s">
        <v>11</v>
      </c>
      <c r="J268" s="3540" t="s">
        <v>11</v>
      </c>
      <c r="K268" s="1321"/>
      <c r="L268" s="1312"/>
    </row>
    <row r="269" spans="2:12" ht="18" customHeight="1">
      <c r="B269" s="3529"/>
      <c r="C269" s="1358" t="s">
        <v>2720</v>
      </c>
      <c r="D269" s="1379"/>
      <c r="E269" s="1343"/>
      <c r="F269" s="1343"/>
      <c r="G269" s="3517"/>
      <c r="H269" s="3538"/>
      <c r="I269" s="3539"/>
      <c r="J269" s="3540"/>
      <c r="K269" s="1345"/>
      <c r="L269" s="1346"/>
    </row>
    <row r="270" spans="2:12" ht="18" customHeight="1">
      <c r="B270" s="3529"/>
      <c r="C270" s="1382" t="s">
        <v>751</v>
      </c>
      <c r="D270" s="1382"/>
      <c r="E270" s="1303"/>
      <c r="F270" s="1303"/>
      <c r="G270" s="1304" t="s">
        <v>750</v>
      </c>
      <c r="H270" s="1347" t="s">
        <v>11</v>
      </c>
      <c r="I270" s="1306" t="s">
        <v>11</v>
      </c>
      <c r="J270" s="1348" t="s">
        <v>11</v>
      </c>
      <c r="K270" s="1308"/>
      <c r="L270" s="1309"/>
    </row>
    <row r="271" spans="2:12" ht="18" customHeight="1">
      <c r="B271" s="3529"/>
      <c r="C271" s="1382" t="s">
        <v>752</v>
      </c>
      <c r="D271" s="1382"/>
      <c r="E271" s="1303"/>
      <c r="F271" s="1303"/>
      <c r="G271" s="1304" t="s">
        <v>750</v>
      </c>
      <c r="H271" s="1347" t="s">
        <v>11</v>
      </c>
      <c r="I271" s="1306" t="s">
        <v>11</v>
      </c>
      <c r="J271" s="1348" t="s">
        <v>11</v>
      </c>
      <c r="K271" s="1308"/>
      <c r="L271" s="1309"/>
    </row>
    <row r="272" spans="2:12" ht="18" customHeight="1">
      <c r="B272" s="3529"/>
      <c r="C272" s="1382" t="s">
        <v>753</v>
      </c>
      <c r="D272" s="1382"/>
      <c r="E272" s="1303"/>
      <c r="F272" s="1303"/>
      <c r="G272" s="1304"/>
      <c r="H272" s="1347" t="s">
        <v>11</v>
      </c>
      <c r="I272" s="1306" t="s">
        <v>11</v>
      </c>
      <c r="J272" s="1348" t="s">
        <v>11</v>
      </c>
      <c r="K272" s="1308"/>
      <c r="L272" s="1309"/>
    </row>
    <row r="273" spans="2:12" ht="18" customHeight="1">
      <c r="B273" s="3529"/>
      <c r="C273" s="1382" t="s">
        <v>754</v>
      </c>
      <c r="D273" s="1382"/>
      <c r="E273" s="1303"/>
      <c r="F273" s="1303"/>
      <c r="G273" s="1304"/>
      <c r="H273" s="1347" t="s">
        <v>11</v>
      </c>
      <c r="I273" s="1306" t="s">
        <v>11</v>
      </c>
      <c r="J273" s="1348" t="s">
        <v>11</v>
      </c>
      <c r="K273" s="1308"/>
      <c r="L273" s="1309"/>
    </row>
    <row r="274" spans="2:12" ht="18" customHeight="1">
      <c r="B274" s="3529"/>
      <c r="C274" s="1374" t="s">
        <v>2721</v>
      </c>
      <c r="D274" s="1371"/>
      <c r="E274" s="1316"/>
      <c r="F274" s="1316"/>
      <c r="G274" s="3516"/>
      <c r="H274" s="3538" t="s">
        <v>11</v>
      </c>
      <c r="I274" s="3539" t="s">
        <v>11</v>
      </c>
      <c r="J274" s="3540" t="s">
        <v>11</v>
      </c>
      <c r="K274" s="1321"/>
      <c r="L274" s="1312"/>
    </row>
    <row r="275" spans="2:12" ht="18" customHeight="1">
      <c r="B275" s="3529"/>
      <c r="C275" s="1358" t="s">
        <v>2722</v>
      </c>
      <c r="D275" s="1379"/>
      <c r="E275" s="1343"/>
      <c r="F275" s="1343"/>
      <c r="G275" s="3517"/>
      <c r="H275" s="3538"/>
      <c r="I275" s="3539"/>
      <c r="J275" s="3540"/>
      <c r="K275" s="1345"/>
      <c r="L275" s="1346"/>
    </row>
    <row r="276" spans="2:12" ht="18" customHeight="1">
      <c r="B276" s="3529"/>
      <c r="C276" s="1379" t="s">
        <v>755</v>
      </c>
      <c r="D276" s="1379"/>
      <c r="E276" s="1343"/>
      <c r="F276" s="1343"/>
      <c r="G276" s="1344"/>
      <c r="H276" s="1347" t="s">
        <v>11</v>
      </c>
      <c r="I276" s="1306" t="s">
        <v>11</v>
      </c>
      <c r="J276" s="1348" t="s">
        <v>11</v>
      </c>
      <c r="K276" s="1345"/>
      <c r="L276" s="1346"/>
    </row>
    <row r="277" spans="2:12" ht="18" customHeight="1">
      <c r="B277" s="3529"/>
      <c r="C277" s="1379" t="s">
        <v>756</v>
      </c>
      <c r="D277" s="1379"/>
      <c r="E277" s="1343"/>
      <c r="F277" s="1343"/>
      <c r="G277" s="1344"/>
      <c r="H277" s="1347" t="s">
        <v>11</v>
      </c>
      <c r="I277" s="1306" t="s">
        <v>11</v>
      </c>
      <c r="J277" s="1348" t="s">
        <v>11</v>
      </c>
      <c r="K277" s="1345"/>
      <c r="L277" s="1346"/>
    </row>
    <row r="278" spans="2:12" ht="18" customHeight="1">
      <c r="B278" s="3529"/>
      <c r="C278" s="1377" t="s">
        <v>2723</v>
      </c>
      <c r="D278" s="1372"/>
      <c r="E278" s="1280"/>
      <c r="F278" s="1280"/>
      <c r="G278" s="3516"/>
      <c r="H278" s="3538" t="s">
        <v>11</v>
      </c>
      <c r="I278" s="3539" t="s">
        <v>11</v>
      </c>
      <c r="J278" s="3540" t="s">
        <v>11</v>
      </c>
      <c r="K278" s="1301"/>
      <c r="L278" s="1281"/>
    </row>
    <row r="279" spans="2:12" ht="18" customHeight="1">
      <c r="B279" s="3529"/>
      <c r="C279" s="1358" t="s">
        <v>2724</v>
      </c>
      <c r="D279" s="1379"/>
      <c r="E279" s="1343"/>
      <c r="F279" s="1343"/>
      <c r="G279" s="3517"/>
      <c r="H279" s="3538"/>
      <c r="I279" s="3539"/>
      <c r="J279" s="3540"/>
      <c r="K279" s="1345"/>
      <c r="L279" s="1346"/>
    </row>
    <row r="280" spans="2:12" ht="18" customHeight="1">
      <c r="B280" s="3529"/>
      <c r="C280" s="1382" t="s">
        <v>757</v>
      </c>
      <c r="D280" s="1382"/>
      <c r="E280" s="1303"/>
      <c r="F280" s="1303"/>
      <c r="G280" s="1304" t="s">
        <v>758</v>
      </c>
      <c r="H280" s="1347" t="s">
        <v>11</v>
      </c>
      <c r="I280" s="1306" t="s">
        <v>11</v>
      </c>
      <c r="J280" s="1348" t="s">
        <v>11</v>
      </c>
      <c r="K280" s="1308"/>
      <c r="L280" s="1309"/>
    </row>
    <row r="281" spans="2:12" ht="18" customHeight="1">
      <c r="B281" s="3529"/>
      <c r="C281" s="1382" t="s">
        <v>759</v>
      </c>
      <c r="D281" s="1382"/>
      <c r="E281" s="1303"/>
      <c r="F281" s="1303"/>
      <c r="G281" s="1304"/>
      <c r="H281" s="1347" t="s">
        <v>11</v>
      </c>
      <c r="I281" s="1306" t="s">
        <v>11</v>
      </c>
      <c r="J281" s="1348" t="s">
        <v>11</v>
      </c>
      <c r="K281" s="1308"/>
      <c r="L281" s="1309"/>
    </row>
    <row r="282" spans="2:12" ht="18" customHeight="1">
      <c r="B282" s="3530"/>
      <c r="C282" s="1382" t="s">
        <v>760</v>
      </c>
      <c r="D282" s="1382"/>
      <c r="E282" s="1303"/>
      <c r="F282" s="1303"/>
      <c r="G282" s="1304"/>
      <c r="H282" s="1347" t="s">
        <v>11</v>
      </c>
      <c r="I282" s="1306" t="s">
        <v>11</v>
      </c>
      <c r="J282" s="1348" t="s">
        <v>11</v>
      </c>
      <c r="K282" s="1308"/>
      <c r="L282" s="1309"/>
    </row>
    <row r="283" spans="2:12" ht="18" customHeight="1">
      <c r="B283" s="3534" t="s">
        <v>761</v>
      </c>
      <c r="C283" s="1379" t="s">
        <v>762</v>
      </c>
      <c r="D283" s="1379"/>
      <c r="E283" s="1343"/>
      <c r="F283" s="1343"/>
      <c r="G283" s="1344" t="s">
        <v>763</v>
      </c>
      <c r="H283" s="1347" t="s">
        <v>11</v>
      </c>
      <c r="I283" s="1306" t="s">
        <v>11</v>
      </c>
      <c r="J283" s="1348" t="s">
        <v>11</v>
      </c>
      <c r="K283" s="1345"/>
      <c r="L283" s="1346"/>
    </row>
    <row r="284" spans="2:12" ht="18" customHeight="1">
      <c r="B284" s="3529"/>
      <c r="C284" s="1379" t="s">
        <v>764</v>
      </c>
      <c r="D284" s="1379"/>
      <c r="E284" s="1343"/>
      <c r="F284" s="1343"/>
      <c r="G284" s="1344" t="s">
        <v>765</v>
      </c>
      <c r="H284" s="1347" t="s">
        <v>11</v>
      </c>
      <c r="I284" s="1306" t="s">
        <v>11</v>
      </c>
      <c r="J284" s="1348" t="s">
        <v>11</v>
      </c>
      <c r="K284" s="1345"/>
      <c r="L284" s="1346"/>
    </row>
    <row r="285" spans="2:12" ht="18" customHeight="1">
      <c r="B285" s="3529"/>
      <c r="C285" s="1379" t="s">
        <v>766</v>
      </c>
      <c r="D285" s="1379"/>
      <c r="E285" s="1343"/>
      <c r="F285" s="1343"/>
      <c r="G285" s="1304" t="s">
        <v>718</v>
      </c>
      <c r="H285" s="1347" t="s">
        <v>11</v>
      </c>
      <c r="I285" s="1306" t="s">
        <v>11</v>
      </c>
      <c r="J285" s="1348" t="s">
        <v>11</v>
      </c>
      <c r="K285" s="1345"/>
      <c r="L285" s="1346"/>
    </row>
    <row r="286" spans="2:12" ht="18" customHeight="1">
      <c r="B286" s="3529"/>
      <c r="C286" s="1379" t="s">
        <v>767</v>
      </c>
      <c r="D286" s="1379"/>
      <c r="E286" s="1343"/>
      <c r="F286" s="1343"/>
      <c r="G286" s="1344" t="s">
        <v>768</v>
      </c>
      <c r="H286" s="1347" t="s">
        <v>11</v>
      </c>
      <c r="I286" s="1306" t="s">
        <v>11</v>
      </c>
      <c r="J286" s="1348" t="s">
        <v>11</v>
      </c>
      <c r="K286" s="1345"/>
      <c r="L286" s="1346"/>
    </row>
    <row r="287" spans="2:12" ht="18" customHeight="1">
      <c r="B287" s="3529"/>
      <c r="C287" s="1379" t="s">
        <v>769</v>
      </c>
      <c r="D287" s="1379"/>
      <c r="E287" s="1343"/>
      <c r="F287" s="1343"/>
      <c r="G287" s="1344" t="s">
        <v>770</v>
      </c>
      <c r="H287" s="1347" t="s">
        <v>11</v>
      </c>
      <c r="I287" s="1306" t="s">
        <v>11</v>
      </c>
      <c r="J287" s="1348" t="s">
        <v>11</v>
      </c>
      <c r="K287" s="1345"/>
      <c r="L287" s="1346"/>
    </row>
    <row r="288" spans="2:12" ht="18" customHeight="1">
      <c r="B288" s="3529"/>
      <c r="C288" s="1379" t="s">
        <v>771</v>
      </c>
      <c r="D288" s="1379"/>
      <c r="E288" s="1343"/>
      <c r="F288" s="1343"/>
      <c r="G288" s="1344" t="s">
        <v>772</v>
      </c>
      <c r="H288" s="1347" t="s">
        <v>11</v>
      </c>
      <c r="I288" s="1306" t="s">
        <v>11</v>
      </c>
      <c r="J288" s="1348" t="s">
        <v>11</v>
      </c>
      <c r="K288" s="1345"/>
      <c r="L288" s="1346"/>
    </row>
    <row r="289" spans="2:12" ht="18" customHeight="1">
      <c r="B289" s="3529"/>
      <c r="C289" s="1377" t="s">
        <v>2725</v>
      </c>
      <c r="D289" s="1372"/>
      <c r="E289" s="1280"/>
      <c r="F289" s="1280"/>
      <c r="G289" s="3516"/>
      <c r="H289" s="3538" t="s">
        <v>11</v>
      </c>
      <c r="I289" s="3539" t="s">
        <v>11</v>
      </c>
      <c r="J289" s="3540" t="s">
        <v>11</v>
      </c>
      <c r="K289" s="1301"/>
      <c r="L289" s="1281"/>
    </row>
    <row r="290" spans="2:12" ht="18" customHeight="1">
      <c r="B290" s="3530"/>
      <c r="C290" s="1358" t="s">
        <v>2726</v>
      </c>
      <c r="D290" s="1379"/>
      <c r="E290" s="1343"/>
      <c r="F290" s="1343"/>
      <c r="G290" s="3517"/>
      <c r="H290" s="3538"/>
      <c r="I290" s="3539"/>
      <c r="J290" s="3540"/>
      <c r="K290" s="1345"/>
      <c r="L290" s="1346"/>
    </row>
    <row r="291" spans="2:12" ht="18" customHeight="1">
      <c r="B291" s="3534" t="s">
        <v>773</v>
      </c>
      <c r="C291" s="1303" t="s">
        <v>774</v>
      </c>
      <c r="D291" s="1382"/>
      <c r="E291" s="1303"/>
      <c r="F291" s="1303"/>
      <c r="G291" s="1304" t="s">
        <v>642</v>
      </c>
      <c r="H291" s="1347" t="s">
        <v>11</v>
      </c>
      <c r="I291" s="1306" t="s">
        <v>11</v>
      </c>
      <c r="J291" s="1348" t="s">
        <v>11</v>
      </c>
      <c r="K291" s="1308"/>
      <c r="L291" s="1309"/>
    </row>
    <row r="292" spans="2:12" ht="18" customHeight="1">
      <c r="B292" s="3529"/>
      <c r="C292" s="1316" t="s">
        <v>775</v>
      </c>
      <c r="D292" s="1371"/>
      <c r="E292" s="1316"/>
      <c r="F292" s="1316"/>
      <c r="G292" s="1304" t="s">
        <v>642</v>
      </c>
      <c r="H292" s="1347" t="s">
        <v>11</v>
      </c>
      <c r="I292" s="1306" t="s">
        <v>11</v>
      </c>
      <c r="J292" s="1348" t="s">
        <v>11</v>
      </c>
      <c r="K292" s="1321"/>
      <c r="L292" s="1312"/>
    </row>
    <row r="293" spans="2:12" ht="18" customHeight="1">
      <c r="B293" s="3529"/>
      <c r="C293" s="1316" t="s">
        <v>776</v>
      </c>
      <c r="D293" s="1371"/>
      <c r="E293" s="1316"/>
      <c r="F293" s="1316"/>
      <c r="G293" s="1304"/>
      <c r="H293" s="1347" t="s">
        <v>11</v>
      </c>
      <c r="I293" s="1306" t="s">
        <v>11</v>
      </c>
      <c r="J293" s="1348" t="s">
        <v>11</v>
      </c>
      <c r="K293" s="1321"/>
      <c r="L293" s="1312"/>
    </row>
    <row r="294" spans="2:12" ht="18" customHeight="1">
      <c r="B294" s="3529"/>
      <c r="C294" s="1303" t="s">
        <v>777</v>
      </c>
      <c r="D294" s="1382"/>
      <c r="E294" s="1303"/>
      <c r="F294" s="1303"/>
      <c r="G294" s="1304" t="s">
        <v>642</v>
      </c>
      <c r="H294" s="1347" t="s">
        <v>11</v>
      </c>
      <c r="I294" s="1306" t="s">
        <v>11</v>
      </c>
      <c r="J294" s="1348" t="s">
        <v>11</v>
      </c>
      <c r="K294" s="1308"/>
      <c r="L294" s="1308"/>
    </row>
    <row r="295" spans="2:12" ht="18" customHeight="1">
      <c r="B295" s="3529"/>
      <c r="C295" s="1316" t="s">
        <v>778</v>
      </c>
      <c r="D295" s="1371"/>
      <c r="E295" s="1316"/>
      <c r="F295" s="1316"/>
      <c r="G295" s="1304" t="s">
        <v>642</v>
      </c>
      <c r="H295" s="1347" t="s">
        <v>11</v>
      </c>
      <c r="I295" s="1306" t="s">
        <v>11</v>
      </c>
      <c r="J295" s="1348" t="s">
        <v>11</v>
      </c>
      <c r="K295" s="1321"/>
      <c r="L295" s="1312"/>
    </row>
    <row r="296" spans="2:12" ht="18" customHeight="1">
      <c r="B296" s="3529"/>
      <c r="C296" s="1303" t="s">
        <v>779</v>
      </c>
      <c r="D296" s="1382"/>
      <c r="E296" s="1303"/>
      <c r="F296" s="1303"/>
      <c r="G296" s="1304"/>
      <c r="H296" s="1347" t="s">
        <v>11</v>
      </c>
      <c r="I296" s="1306" t="s">
        <v>11</v>
      </c>
      <c r="J296" s="1348" t="s">
        <v>11</v>
      </c>
      <c r="K296" s="1308"/>
      <c r="L296" s="1309"/>
    </row>
    <row r="297" spans="2:12" ht="18" customHeight="1">
      <c r="B297" s="3529"/>
      <c r="C297" s="1343" t="s">
        <v>780</v>
      </c>
      <c r="D297" s="1379"/>
      <c r="E297" s="1343"/>
      <c r="F297" s="1343"/>
      <c r="G297" s="1304" t="s">
        <v>642</v>
      </c>
      <c r="H297" s="1347" t="s">
        <v>11</v>
      </c>
      <c r="I297" s="1306" t="s">
        <v>11</v>
      </c>
      <c r="J297" s="1348" t="s">
        <v>11</v>
      </c>
      <c r="K297" s="1345"/>
      <c r="L297" s="1346"/>
    </row>
    <row r="298" spans="2:12" ht="18" customHeight="1">
      <c r="B298" s="3529"/>
      <c r="C298" s="1303" t="s">
        <v>781</v>
      </c>
      <c r="D298" s="1382"/>
      <c r="E298" s="1303"/>
      <c r="F298" s="1303"/>
      <c r="G298" s="1304" t="s">
        <v>782</v>
      </c>
      <c r="H298" s="1347" t="s">
        <v>11</v>
      </c>
      <c r="I298" s="1306" t="s">
        <v>11</v>
      </c>
      <c r="J298" s="1348" t="s">
        <v>11</v>
      </c>
      <c r="K298" s="1308"/>
      <c r="L298" s="1309"/>
    </row>
    <row r="299" spans="2:12" ht="18" customHeight="1">
      <c r="B299" s="3529"/>
      <c r="C299" s="1303" t="s">
        <v>822</v>
      </c>
      <c r="D299" s="1382"/>
      <c r="E299" s="1303"/>
      <c r="F299" s="1303"/>
      <c r="G299" s="1304" t="s">
        <v>782</v>
      </c>
      <c r="H299" s="1347" t="s">
        <v>11</v>
      </c>
      <c r="I299" s="1306" t="s">
        <v>11</v>
      </c>
      <c r="J299" s="1348" t="s">
        <v>11</v>
      </c>
      <c r="K299" s="1308"/>
      <c r="L299" s="1309"/>
    </row>
    <row r="300" spans="2:12" ht="18" customHeight="1">
      <c r="B300" s="3529"/>
      <c r="C300" s="1303" t="s">
        <v>2727</v>
      </c>
      <c r="D300" s="1382"/>
      <c r="E300" s="1303"/>
      <c r="F300" s="1303"/>
      <c r="G300" s="1304"/>
      <c r="H300" s="1347" t="s">
        <v>11</v>
      </c>
      <c r="I300" s="1424" t="s">
        <v>11</v>
      </c>
      <c r="J300" s="1348" t="s">
        <v>11</v>
      </c>
      <c r="K300" s="1308"/>
      <c r="L300" s="1309"/>
    </row>
    <row r="301" spans="2:12" ht="18" customHeight="1">
      <c r="B301" s="3530"/>
      <c r="C301" s="1303" t="s">
        <v>2728</v>
      </c>
      <c r="D301" s="1382"/>
      <c r="E301" s="1303"/>
      <c r="F301" s="1303"/>
      <c r="G301" s="1304"/>
      <c r="H301" s="1347" t="s">
        <v>11</v>
      </c>
      <c r="I301" s="1424" t="s">
        <v>11</v>
      </c>
      <c r="J301" s="1348" t="s">
        <v>11</v>
      </c>
      <c r="K301" s="1308"/>
      <c r="L301" s="1309"/>
    </row>
    <row r="302" spans="2:12" ht="18" customHeight="1">
      <c r="B302" s="1383"/>
      <c r="C302" s="1287"/>
      <c r="D302" s="1419"/>
      <c r="E302" s="1287"/>
      <c r="F302" s="1287"/>
      <c r="G302" s="1351"/>
      <c r="H302" s="1347" t="s">
        <v>11</v>
      </c>
      <c r="I302" s="1306" t="s">
        <v>11</v>
      </c>
      <c r="J302" s="1348" t="s">
        <v>11</v>
      </c>
      <c r="K302" s="1352"/>
      <c r="L302" s="1288"/>
    </row>
    <row r="303" spans="2:12" ht="18" customHeight="1">
      <c r="B303" s="3492" t="s">
        <v>2729</v>
      </c>
      <c r="C303" s="3492"/>
      <c r="D303" s="3492"/>
      <c r="E303" s="3492"/>
      <c r="F303" s="3492"/>
      <c r="G303" s="3492"/>
      <c r="H303" s="3492"/>
      <c r="I303" s="3492"/>
      <c r="J303" s="3492"/>
      <c r="K303" s="3492"/>
    </row>
    <row r="304" spans="2:12" ht="28" customHeight="1">
      <c r="B304" s="3526" t="s">
        <v>783</v>
      </c>
      <c r="C304" s="3527"/>
      <c r="D304" s="3527"/>
      <c r="E304" s="3527"/>
      <c r="F304" s="3527"/>
      <c r="G304" s="3527"/>
      <c r="H304" s="3527"/>
      <c r="I304" s="3527"/>
      <c r="J304" s="3527"/>
      <c r="K304" s="3527"/>
      <c r="L304" s="3527"/>
    </row>
    <row r="305" spans="2:12" ht="18" customHeight="1">
      <c r="B305" s="3502" t="s">
        <v>551</v>
      </c>
      <c r="C305" s="3503"/>
      <c r="D305" s="3503"/>
      <c r="E305" s="3503"/>
      <c r="F305" s="3504"/>
      <c r="G305" s="3508" t="s">
        <v>2662</v>
      </c>
      <c r="H305" s="3510" t="s">
        <v>2663</v>
      </c>
      <c r="I305" s="3511"/>
      <c r="J305" s="3511"/>
      <c r="K305" s="3512" t="s">
        <v>2664</v>
      </c>
      <c r="L305" s="3514" t="s">
        <v>552</v>
      </c>
    </row>
    <row r="306" spans="2:12" ht="18" customHeight="1">
      <c r="B306" s="3505"/>
      <c r="C306" s="3506"/>
      <c r="D306" s="3506"/>
      <c r="E306" s="3506"/>
      <c r="F306" s="3507"/>
      <c r="G306" s="3509"/>
      <c r="H306" s="1293" t="s">
        <v>553</v>
      </c>
      <c r="I306" s="1294" t="s">
        <v>554</v>
      </c>
      <c r="J306" s="1295" t="s">
        <v>2665</v>
      </c>
      <c r="K306" s="3513"/>
      <c r="L306" s="3515"/>
    </row>
    <row r="307" spans="2:12" ht="18" customHeight="1">
      <c r="B307" s="3534" t="s">
        <v>784</v>
      </c>
      <c r="C307" s="1376" t="s">
        <v>781</v>
      </c>
      <c r="D307" s="1381"/>
      <c r="E307" s="1303"/>
      <c r="F307" s="1303"/>
      <c r="G307" s="1304" t="s">
        <v>782</v>
      </c>
      <c r="H307" s="1347" t="s">
        <v>11</v>
      </c>
      <c r="I307" s="1306" t="s">
        <v>11</v>
      </c>
      <c r="J307" s="1348" t="s">
        <v>11</v>
      </c>
      <c r="K307" s="1308"/>
      <c r="L307" s="1309"/>
    </row>
    <row r="308" spans="2:12" ht="18" customHeight="1">
      <c r="B308" s="3529"/>
      <c r="C308" s="1376" t="s">
        <v>785</v>
      </c>
      <c r="D308" s="1381"/>
      <c r="E308" s="1303"/>
      <c r="F308" s="1303"/>
      <c r="G308" s="1304"/>
      <c r="H308" s="1347" t="s">
        <v>11</v>
      </c>
      <c r="I308" s="1306" t="s">
        <v>11</v>
      </c>
      <c r="J308" s="1348" t="s">
        <v>11</v>
      </c>
      <c r="K308" s="1308"/>
      <c r="L308" s="1309"/>
    </row>
    <row r="309" spans="2:12" ht="18" customHeight="1">
      <c r="B309" s="3529"/>
      <c r="C309" s="1376" t="s">
        <v>779</v>
      </c>
      <c r="D309" s="1381"/>
      <c r="E309" s="1303"/>
      <c r="F309" s="1303"/>
      <c r="G309" s="1304"/>
      <c r="H309" s="1347" t="s">
        <v>11</v>
      </c>
      <c r="I309" s="1306" t="s">
        <v>11</v>
      </c>
      <c r="J309" s="1348" t="s">
        <v>11</v>
      </c>
      <c r="K309" s="1308"/>
      <c r="L309" s="1309"/>
    </row>
    <row r="310" spans="2:12" ht="18" customHeight="1">
      <c r="B310" s="3529"/>
      <c r="C310" s="1303" t="s">
        <v>786</v>
      </c>
      <c r="D310" s="1382"/>
      <c r="E310" s="1303"/>
      <c r="F310" s="1303"/>
      <c r="G310" s="1304" t="s">
        <v>782</v>
      </c>
      <c r="H310" s="1347" t="s">
        <v>11</v>
      </c>
      <c r="I310" s="1306" t="s">
        <v>11</v>
      </c>
      <c r="J310" s="1348" t="s">
        <v>11</v>
      </c>
      <c r="K310" s="1308"/>
      <c r="L310" s="1309"/>
    </row>
    <row r="311" spans="2:12" ht="18" customHeight="1">
      <c r="B311" s="3529"/>
      <c r="C311" s="1303" t="s">
        <v>823</v>
      </c>
      <c r="D311" s="1382"/>
      <c r="E311" s="1303"/>
      <c r="F311" s="1303"/>
      <c r="G311" s="1304" t="s">
        <v>782</v>
      </c>
      <c r="H311" s="1347" t="s">
        <v>11</v>
      </c>
      <c r="I311" s="1306" t="s">
        <v>11</v>
      </c>
      <c r="J311" s="1348" t="s">
        <v>11</v>
      </c>
      <c r="K311" s="1308"/>
      <c r="L311" s="1309"/>
    </row>
    <row r="312" spans="2:12" ht="18" customHeight="1">
      <c r="B312" s="3530"/>
      <c r="C312" s="1303" t="s">
        <v>2730</v>
      </c>
      <c r="D312" s="1382"/>
      <c r="E312" s="1303"/>
      <c r="F312" s="1303"/>
      <c r="G312" s="1304"/>
      <c r="H312" s="1347" t="s">
        <v>11</v>
      </c>
      <c r="I312" s="1424" t="s">
        <v>11</v>
      </c>
      <c r="J312" s="1348" t="s">
        <v>11</v>
      </c>
      <c r="K312" s="1308"/>
      <c r="L312" s="1309"/>
    </row>
    <row r="313" spans="2:12" ht="18" customHeight="1">
      <c r="B313" s="1375"/>
      <c r="C313" s="1334"/>
      <c r="D313" s="1417"/>
      <c r="E313" s="1334"/>
      <c r="F313" s="1334"/>
      <c r="G313" s="1335"/>
      <c r="H313" s="1347" t="s">
        <v>11</v>
      </c>
      <c r="I313" s="1306" t="s">
        <v>11</v>
      </c>
      <c r="J313" s="1348" t="s">
        <v>11</v>
      </c>
      <c r="K313" s="1338"/>
      <c r="L313" s="1339"/>
    </row>
    <row r="314" spans="2:12" ht="28" customHeight="1">
      <c r="B314" s="3500" t="s">
        <v>787</v>
      </c>
      <c r="C314" s="3501"/>
      <c r="D314" s="3501"/>
      <c r="E314" s="3501"/>
      <c r="F314" s="3501"/>
      <c r="G314" s="3501"/>
      <c r="H314" s="3501"/>
      <c r="I314" s="3501"/>
      <c r="J314" s="3501"/>
      <c r="K314" s="3501"/>
      <c r="L314" s="3501"/>
    </row>
    <row r="315" spans="2:12" ht="18" customHeight="1">
      <c r="B315" s="3502" t="s">
        <v>551</v>
      </c>
      <c r="C315" s="3503"/>
      <c r="D315" s="3503"/>
      <c r="E315" s="3503"/>
      <c r="F315" s="3504"/>
      <c r="G315" s="3508" t="s">
        <v>2662</v>
      </c>
      <c r="H315" s="3510" t="s">
        <v>2663</v>
      </c>
      <c r="I315" s="3511"/>
      <c r="J315" s="3511"/>
      <c r="K315" s="3512" t="s">
        <v>2664</v>
      </c>
      <c r="L315" s="3514" t="s">
        <v>552</v>
      </c>
    </row>
    <row r="316" spans="2:12" ht="18" customHeight="1">
      <c r="B316" s="3505"/>
      <c r="C316" s="3506"/>
      <c r="D316" s="3506"/>
      <c r="E316" s="3506"/>
      <c r="F316" s="3507"/>
      <c r="G316" s="3509"/>
      <c r="H316" s="1293" t="s">
        <v>553</v>
      </c>
      <c r="I316" s="1294" t="s">
        <v>554</v>
      </c>
      <c r="J316" s="1295" t="s">
        <v>2665</v>
      </c>
      <c r="K316" s="3513"/>
      <c r="L316" s="3515"/>
    </row>
    <row r="317" spans="2:12" ht="18" customHeight="1">
      <c r="B317" s="3528" t="s">
        <v>788</v>
      </c>
      <c r="C317" s="1280" t="s">
        <v>789</v>
      </c>
      <c r="D317" s="1372"/>
      <c r="E317" s="1280"/>
      <c r="F317" s="1280"/>
      <c r="G317" s="1304" t="s">
        <v>642</v>
      </c>
      <c r="H317" s="1347" t="s">
        <v>11</v>
      </c>
      <c r="I317" s="1306" t="s">
        <v>11</v>
      </c>
      <c r="J317" s="1348" t="s">
        <v>11</v>
      </c>
      <c r="K317" s="1301"/>
      <c r="L317" s="1281"/>
    </row>
    <row r="318" spans="2:12" ht="18" customHeight="1">
      <c r="B318" s="3529"/>
      <c r="C318" s="1303" t="s">
        <v>790</v>
      </c>
      <c r="D318" s="1382"/>
      <c r="E318" s="1303"/>
      <c r="F318" s="1303"/>
      <c r="G318" s="1304"/>
      <c r="H318" s="1347" t="s">
        <v>11</v>
      </c>
      <c r="I318" s="1306" t="s">
        <v>11</v>
      </c>
      <c r="J318" s="1348" t="s">
        <v>11</v>
      </c>
      <c r="K318" s="1308"/>
      <c r="L318" s="1309"/>
    </row>
    <row r="319" spans="2:12" ht="18" customHeight="1">
      <c r="B319" s="3529"/>
      <c r="C319" s="1376" t="s">
        <v>791</v>
      </c>
      <c r="D319" s="1381"/>
      <c r="E319" s="1303"/>
      <c r="F319" s="1303"/>
      <c r="G319" s="1304" t="s">
        <v>642</v>
      </c>
      <c r="H319" s="1347" t="s">
        <v>11</v>
      </c>
      <c r="I319" s="1306" t="s">
        <v>11</v>
      </c>
      <c r="J319" s="1348" t="s">
        <v>11</v>
      </c>
      <c r="K319" s="1308"/>
      <c r="L319" s="1309"/>
    </row>
    <row r="320" spans="2:12" ht="18" customHeight="1">
      <c r="B320" s="3529"/>
      <c r="C320" s="1376" t="s">
        <v>792</v>
      </c>
      <c r="D320" s="1381"/>
      <c r="E320" s="1303"/>
      <c r="F320" s="1303"/>
      <c r="G320" s="1304" t="s">
        <v>642</v>
      </c>
      <c r="H320" s="1347" t="s">
        <v>11</v>
      </c>
      <c r="I320" s="1306" t="s">
        <v>11</v>
      </c>
      <c r="J320" s="1348" t="s">
        <v>11</v>
      </c>
      <c r="K320" s="1308"/>
      <c r="L320" s="1309"/>
    </row>
    <row r="321" spans="2:12" ht="18" customHeight="1">
      <c r="B321" s="3529"/>
      <c r="C321" s="1384" t="s">
        <v>793</v>
      </c>
      <c r="D321" s="1381"/>
      <c r="E321" s="1303"/>
      <c r="F321" s="1303"/>
      <c r="G321" s="1304" t="s">
        <v>642</v>
      </c>
      <c r="H321" s="1347" t="s">
        <v>11</v>
      </c>
      <c r="I321" s="1306" t="s">
        <v>11</v>
      </c>
      <c r="J321" s="1348" t="s">
        <v>11</v>
      </c>
      <c r="K321" s="1308"/>
      <c r="L321" s="1309"/>
    </row>
    <row r="322" spans="2:12" ht="18" customHeight="1">
      <c r="B322" s="3530"/>
      <c r="C322" s="1376" t="s">
        <v>794</v>
      </c>
      <c r="D322" s="1381"/>
      <c r="E322" s="1303"/>
      <c r="F322" s="1303"/>
      <c r="G322" s="1304" t="s">
        <v>642</v>
      </c>
      <c r="H322" s="1347" t="s">
        <v>11</v>
      </c>
      <c r="I322" s="1306" t="s">
        <v>11</v>
      </c>
      <c r="J322" s="1348" t="s">
        <v>11</v>
      </c>
      <c r="K322" s="1308"/>
      <c r="L322" s="1309"/>
    </row>
    <row r="323" spans="2:12" ht="18" customHeight="1">
      <c r="B323" s="1385" t="s">
        <v>2731</v>
      </c>
      <c r="C323" s="1316"/>
      <c r="D323" s="1371"/>
      <c r="E323" s="1316"/>
      <c r="F323" s="1316"/>
      <c r="G323" s="3516" t="s">
        <v>795</v>
      </c>
      <c r="H323" s="3538" t="s">
        <v>11</v>
      </c>
      <c r="I323" s="3539" t="s">
        <v>11</v>
      </c>
      <c r="J323" s="3540" t="s">
        <v>11</v>
      </c>
      <c r="K323" s="1321"/>
      <c r="L323" s="1312"/>
    </row>
    <row r="324" spans="2:12" ht="18" customHeight="1">
      <c r="B324" s="1386" t="s">
        <v>2732</v>
      </c>
      <c r="C324" s="1343"/>
      <c r="D324" s="1379"/>
      <c r="E324" s="1343"/>
      <c r="F324" s="1343"/>
      <c r="G324" s="3517"/>
      <c r="H324" s="3538"/>
      <c r="I324" s="3539"/>
      <c r="J324" s="3540"/>
      <c r="K324" s="1345"/>
      <c r="L324" s="1346"/>
    </row>
    <row r="325" spans="2:12" ht="18" customHeight="1">
      <c r="B325" s="1359" t="s">
        <v>2733</v>
      </c>
      <c r="C325" s="1287"/>
      <c r="D325" s="1419"/>
      <c r="E325" s="1287"/>
      <c r="F325" s="1287"/>
      <c r="G325" s="1351"/>
      <c r="H325" s="1347" t="s">
        <v>11</v>
      </c>
      <c r="I325" s="1424" t="s">
        <v>11</v>
      </c>
      <c r="J325" s="1348" t="s">
        <v>11</v>
      </c>
      <c r="K325" s="1352"/>
      <c r="L325" s="1288"/>
    </row>
    <row r="326" spans="2:12" ht="28" customHeight="1">
      <c r="B326" s="3500" t="s">
        <v>796</v>
      </c>
      <c r="C326" s="3501"/>
      <c r="D326" s="3501"/>
      <c r="E326" s="3501"/>
      <c r="F326" s="3501"/>
      <c r="G326" s="3501"/>
      <c r="H326" s="3501"/>
      <c r="I326" s="3501"/>
      <c r="J326" s="3501"/>
      <c r="K326" s="3501"/>
      <c r="L326" s="3501"/>
    </row>
    <row r="327" spans="2:12" ht="18" customHeight="1">
      <c r="B327" s="3502" t="s">
        <v>551</v>
      </c>
      <c r="C327" s="3503"/>
      <c r="D327" s="3503"/>
      <c r="E327" s="3503"/>
      <c r="F327" s="3504"/>
      <c r="G327" s="3508" t="s">
        <v>2662</v>
      </c>
      <c r="H327" s="3510" t="s">
        <v>2663</v>
      </c>
      <c r="I327" s="3511"/>
      <c r="J327" s="3511"/>
      <c r="K327" s="3512" t="s">
        <v>2664</v>
      </c>
      <c r="L327" s="3514" t="s">
        <v>552</v>
      </c>
    </row>
    <row r="328" spans="2:12" ht="18" customHeight="1">
      <c r="B328" s="3505"/>
      <c r="C328" s="3506"/>
      <c r="D328" s="3506"/>
      <c r="E328" s="3506"/>
      <c r="F328" s="3507"/>
      <c r="G328" s="3509"/>
      <c r="H328" s="1293" t="s">
        <v>553</v>
      </c>
      <c r="I328" s="1294" t="s">
        <v>554</v>
      </c>
      <c r="J328" s="1295" t="s">
        <v>2665</v>
      </c>
      <c r="K328" s="3513"/>
      <c r="L328" s="3515"/>
    </row>
    <row r="329" spans="2:12" ht="18" customHeight="1">
      <c r="B329" s="3528" t="s">
        <v>797</v>
      </c>
      <c r="C329" s="1280" t="s">
        <v>798</v>
      </c>
      <c r="D329" s="1372"/>
      <c r="E329" s="1280"/>
      <c r="F329" s="1280"/>
      <c r="G329" s="1304" t="s">
        <v>799</v>
      </c>
      <c r="H329" s="1347" t="s">
        <v>11</v>
      </c>
      <c r="I329" s="1306" t="s">
        <v>11</v>
      </c>
      <c r="J329" s="1348" t="s">
        <v>11</v>
      </c>
      <c r="K329" s="1301"/>
      <c r="L329" s="1281"/>
    </row>
    <row r="330" spans="2:12" ht="18" customHeight="1">
      <c r="B330" s="3529"/>
      <c r="C330" s="1303" t="s">
        <v>800</v>
      </c>
      <c r="D330" s="1382"/>
      <c r="E330" s="1303"/>
      <c r="F330" s="1303"/>
      <c r="G330" s="1304" t="s">
        <v>799</v>
      </c>
      <c r="H330" s="1347" t="s">
        <v>11</v>
      </c>
      <c r="I330" s="1306" t="s">
        <v>11</v>
      </c>
      <c r="J330" s="1348" t="s">
        <v>11</v>
      </c>
      <c r="K330" s="1308"/>
      <c r="L330" s="1309"/>
    </row>
    <row r="331" spans="2:12" ht="18" customHeight="1">
      <c r="B331" s="3529"/>
      <c r="C331" s="1376" t="s">
        <v>801</v>
      </c>
      <c r="D331" s="1381"/>
      <c r="E331" s="1303"/>
      <c r="F331" s="1303"/>
      <c r="G331" s="1304" t="s">
        <v>799</v>
      </c>
      <c r="H331" s="1347" t="s">
        <v>11</v>
      </c>
      <c r="I331" s="1306" t="s">
        <v>11</v>
      </c>
      <c r="J331" s="1348" t="s">
        <v>11</v>
      </c>
      <c r="K331" s="1308"/>
      <c r="L331" s="1309"/>
    </row>
    <row r="332" spans="2:12" ht="18" customHeight="1">
      <c r="B332" s="3529"/>
      <c r="C332" s="1376" t="s">
        <v>802</v>
      </c>
      <c r="D332" s="1381"/>
      <c r="E332" s="1303"/>
      <c r="F332" s="1303"/>
      <c r="G332" s="1304" t="s">
        <v>799</v>
      </c>
      <c r="H332" s="1347" t="s">
        <v>11</v>
      </c>
      <c r="I332" s="1306" t="s">
        <v>11</v>
      </c>
      <c r="J332" s="1348" t="s">
        <v>11</v>
      </c>
      <c r="K332" s="1308"/>
      <c r="L332" s="1309"/>
    </row>
    <row r="333" spans="2:12" ht="18" customHeight="1">
      <c r="B333" s="3529"/>
      <c r="C333" s="1376" t="s">
        <v>803</v>
      </c>
      <c r="D333" s="1381"/>
      <c r="E333" s="1303"/>
      <c r="F333" s="1303"/>
      <c r="G333" s="1304" t="s">
        <v>799</v>
      </c>
      <c r="H333" s="1347" t="s">
        <v>11</v>
      </c>
      <c r="I333" s="1306" t="s">
        <v>11</v>
      </c>
      <c r="J333" s="1348" t="s">
        <v>11</v>
      </c>
      <c r="K333" s="1308"/>
      <c r="L333" s="1309"/>
    </row>
    <row r="334" spans="2:12" ht="18" customHeight="1">
      <c r="B334" s="3529"/>
      <c r="C334" s="1376" t="s">
        <v>804</v>
      </c>
      <c r="D334" s="1381"/>
      <c r="E334" s="1303"/>
      <c r="F334" s="1303"/>
      <c r="G334" s="1304"/>
      <c r="H334" s="1347" t="s">
        <v>11</v>
      </c>
      <c r="I334" s="1306" t="s">
        <v>11</v>
      </c>
      <c r="J334" s="1348" t="s">
        <v>11</v>
      </c>
      <c r="K334" s="1308"/>
      <c r="L334" s="1309"/>
    </row>
    <row r="335" spans="2:12" ht="18" customHeight="1">
      <c r="B335" s="3529"/>
      <c r="C335" s="1376" t="s">
        <v>805</v>
      </c>
      <c r="D335" s="1381"/>
      <c r="E335" s="1303"/>
      <c r="F335" s="1303"/>
      <c r="G335" s="1304"/>
      <c r="H335" s="1347" t="s">
        <v>11</v>
      </c>
      <c r="I335" s="1306" t="s">
        <v>11</v>
      </c>
      <c r="J335" s="1348" t="s">
        <v>11</v>
      </c>
      <c r="K335" s="1308"/>
      <c r="L335" s="1309"/>
    </row>
    <row r="336" spans="2:12" ht="18" customHeight="1">
      <c r="B336" s="3529"/>
      <c r="C336" s="1376" t="s">
        <v>806</v>
      </c>
      <c r="D336" s="1381"/>
      <c r="E336" s="1303"/>
      <c r="F336" s="1303"/>
      <c r="G336" s="1304"/>
      <c r="H336" s="1347" t="s">
        <v>11</v>
      </c>
      <c r="I336" s="1306" t="s">
        <v>11</v>
      </c>
      <c r="J336" s="1348" t="s">
        <v>11</v>
      </c>
      <c r="K336" s="1308"/>
      <c r="L336" s="1309"/>
    </row>
    <row r="337" spans="2:12" ht="18" customHeight="1">
      <c r="B337" s="3530"/>
      <c r="C337" s="1376" t="s">
        <v>807</v>
      </c>
      <c r="D337" s="1381"/>
      <c r="E337" s="1303"/>
      <c r="F337" s="1303"/>
      <c r="G337" s="1304" t="s">
        <v>808</v>
      </c>
      <c r="H337" s="1347" t="s">
        <v>11</v>
      </c>
      <c r="I337" s="1306" t="s">
        <v>11</v>
      </c>
      <c r="J337" s="1348" t="s">
        <v>11</v>
      </c>
      <c r="K337" s="1308"/>
      <c r="L337" s="1309"/>
    </row>
    <row r="338" spans="2:12" ht="18" customHeight="1">
      <c r="B338" s="3534" t="s">
        <v>809</v>
      </c>
      <c r="C338" s="1303" t="s">
        <v>810</v>
      </c>
      <c r="D338" s="1382"/>
      <c r="E338" s="1303"/>
      <c r="F338" s="1303"/>
      <c r="G338" s="1304"/>
      <c r="H338" s="1347" t="s">
        <v>11</v>
      </c>
      <c r="I338" s="1306" t="s">
        <v>11</v>
      </c>
      <c r="J338" s="1348" t="s">
        <v>11</v>
      </c>
      <c r="K338" s="1308"/>
      <c r="L338" s="1309"/>
    </row>
    <row r="339" spans="2:12" ht="18" customHeight="1">
      <c r="B339" s="3529"/>
      <c r="C339" s="1303" t="s">
        <v>811</v>
      </c>
      <c r="D339" s="1382"/>
      <c r="E339" s="1303"/>
      <c r="F339" s="1303"/>
      <c r="G339" s="1304"/>
      <c r="H339" s="1347" t="s">
        <v>11</v>
      </c>
      <c r="I339" s="1306" t="s">
        <v>11</v>
      </c>
      <c r="J339" s="1348" t="s">
        <v>11</v>
      </c>
      <c r="K339" s="1308"/>
      <c r="L339" s="1309"/>
    </row>
    <row r="340" spans="2:12" ht="18" customHeight="1">
      <c r="B340" s="3529"/>
      <c r="C340" s="1303" t="s">
        <v>812</v>
      </c>
      <c r="D340" s="1382"/>
      <c r="E340" s="1303"/>
      <c r="F340" s="1303"/>
      <c r="G340" s="1304"/>
      <c r="H340" s="1347" t="s">
        <v>11</v>
      </c>
      <c r="I340" s="1306" t="s">
        <v>11</v>
      </c>
      <c r="J340" s="1348" t="s">
        <v>11</v>
      </c>
      <c r="K340" s="1308"/>
      <c r="L340" s="1309"/>
    </row>
    <row r="341" spans="2:12" ht="18" customHeight="1">
      <c r="B341" s="3529"/>
      <c r="C341" s="1303" t="s">
        <v>813</v>
      </c>
      <c r="D341" s="1382"/>
      <c r="E341" s="1303"/>
      <c r="F341" s="1303"/>
      <c r="G341" s="1304"/>
      <c r="H341" s="1347" t="s">
        <v>11</v>
      </c>
      <c r="I341" s="1306" t="s">
        <v>11</v>
      </c>
      <c r="J341" s="1348" t="s">
        <v>11</v>
      </c>
      <c r="K341" s="1308"/>
      <c r="L341" s="1309"/>
    </row>
    <row r="342" spans="2:12" ht="18" customHeight="1">
      <c r="B342" s="3529"/>
      <c r="C342" s="1303" t="s">
        <v>814</v>
      </c>
      <c r="D342" s="1382"/>
      <c r="E342" s="1303"/>
      <c r="F342" s="1303"/>
      <c r="G342" s="1304"/>
      <c r="H342" s="1347" t="s">
        <v>11</v>
      </c>
      <c r="I342" s="1306" t="s">
        <v>11</v>
      </c>
      <c r="J342" s="1348" t="s">
        <v>11</v>
      </c>
      <c r="K342" s="1308"/>
      <c r="L342" s="1309"/>
    </row>
    <row r="343" spans="2:12" ht="18" customHeight="1">
      <c r="B343" s="3529"/>
      <c r="C343" s="1357" t="s">
        <v>2734</v>
      </c>
      <c r="D343" s="1371"/>
      <c r="E343" s="1316"/>
      <c r="F343" s="1316"/>
      <c r="G343" s="3516" t="s">
        <v>735</v>
      </c>
      <c r="H343" s="3538" t="s">
        <v>11</v>
      </c>
      <c r="I343" s="3539" t="s">
        <v>11</v>
      </c>
      <c r="J343" s="3540" t="s">
        <v>11</v>
      </c>
      <c r="K343" s="1321"/>
      <c r="L343" s="1312"/>
    </row>
    <row r="344" spans="2:12" ht="18" customHeight="1">
      <c r="B344" s="3529"/>
      <c r="C344" s="1358" t="s">
        <v>2735</v>
      </c>
      <c r="D344" s="1379"/>
      <c r="E344" s="1343"/>
      <c r="F344" s="1343"/>
      <c r="G344" s="3517"/>
      <c r="H344" s="3538"/>
      <c r="I344" s="3539"/>
      <c r="J344" s="3540"/>
      <c r="K344" s="1345"/>
      <c r="L344" s="1345"/>
    </row>
    <row r="345" spans="2:12" ht="18" customHeight="1">
      <c r="B345" s="3529"/>
      <c r="C345" s="1316" t="s">
        <v>813</v>
      </c>
      <c r="D345" s="1371"/>
      <c r="E345" s="1316"/>
      <c r="F345" s="1316"/>
      <c r="G345" s="1317"/>
      <c r="H345" s="1347" t="s">
        <v>11</v>
      </c>
      <c r="I345" s="1306" t="s">
        <v>11</v>
      </c>
      <c r="J345" s="1348" t="s">
        <v>11</v>
      </c>
      <c r="K345" s="1321"/>
      <c r="L345" s="1312"/>
    </row>
    <row r="346" spans="2:12" ht="18" customHeight="1">
      <c r="B346" s="3534" t="s">
        <v>815</v>
      </c>
      <c r="C346" s="1316" t="s">
        <v>810</v>
      </c>
      <c r="D346" s="1371"/>
      <c r="E346" s="1316"/>
      <c r="F346" s="1316"/>
      <c r="G346" s="1304" t="s">
        <v>622</v>
      </c>
      <c r="H346" s="1347" t="s">
        <v>11</v>
      </c>
      <c r="I346" s="1306" t="s">
        <v>11</v>
      </c>
      <c r="J346" s="1348" t="s">
        <v>11</v>
      </c>
      <c r="K346" s="1321"/>
      <c r="L346" s="1312"/>
    </row>
    <row r="347" spans="2:12" ht="18" customHeight="1">
      <c r="B347" s="3529"/>
      <c r="C347" s="1316" t="s">
        <v>816</v>
      </c>
      <c r="D347" s="1371"/>
      <c r="E347" s="1316"/>
      <c r="F347" s="1316"/>
      <c r="G347" s="1304" t="s">
        <v>622</v>
      </c>
      <c r="H347" s="1347" t="s">
        <v>11</v>
      </c>
      <c r="I347" s="1306" t="s">
        <v>11</v>
      </c>
      <c r="J347" s="1348" t="s">
        <v>11</v>
      </c>
      <c r="K347" s="1321"/>
      <c r="L347" s="1312"/>
    </row>
    <row r="348" spans="2:12" ht="18" customHeight="1">
      <c r="B348" s="3529"/>
      <c r="C348" s="1316" t="s">
        <v>817</v>
      </c>
      <c r="D348" s="1371"/>
      <c r="E348" s="1316"/>
      <c r="F348" s="1316"/>
      <c r="G348" s="1304" t="s">
        <v>622</v>
      </c>
      <c r="H348" s="1347" t="s">
        <v>11</v>
      </c>
      <c r="I348" s="1306" t="s">
        <v>11</v>
      </c>
      <c r="J348" s="1348" t="s">
        <v>11</v>
      </c>
      <c r="K348" s="1321"/>
      <c r="L348" s="1312"/>
    </row>
    <row r="349" spans="2:12" ht="18" customHeight="1">
      <c r="B349" s="3529"/>
      <c r="C349" s="1316" t="s">
        <v>818</v>
      </c>
      <c r="D349" s="1371"/>
      <c r="E349" s="1316"/>
      <c r="F349" s="1316"/>
      <c r="G349" s="1317"/>
      <c r="H349" s="1347" t="s">
        <v>11</v>
      </c>
      <c r="I349" s="1306" t="s">
        <v>11</v>
      </c>
      <c r="J349" s="1348" t="s">
        <v>11</v>
      </c>
      <c r="K349" s="1321"/>
      <c r="L349" s="1312"/>
    </row>
    <row r="350" spans="2:12" ht="18" customHeight="1">
      <c r="B350" s="3530"/>
      <c r="C350" s="1316" t="s">
        <v>819</v>
      </c>
      <c r="D350" s="1371"/>
      <c r="E350" s="1316"/>
      <c r="F350" s="1316"/>
      <c r="G350" s="1317"/>
      <c r="H350" s="1347" t="s">
        <v>11</v>
      </c>
      <c r="I350" s="1306" t="s">
        <v>11</v>
      </c>
      <c r="J350" s="1348" t="s">
        <v>11</v>
      </c>
      <c r="K350" s="1321"/>
      <c r="L350" s="1312"/>
    </row>
    <row r="351" spans="2:12" ht="18" customHeight="1">
      <c r="B351" s="1387" t="s">
        <v>820</v>
      </c>
      <c r="C351" s="1374"/>
      <c r="D351" s="1374"/>
      <c r="E351" s="1374"/>
      <c r="F351" s="1374"/>
      <c r="G351" s="1388"/>
      <c r="H351" s="1347" t="s">
        <v>11</v>
      </c>
      <c r="I351" s="1306" t="s">
        <v>11</v>
      </c>
      <c r="J351" s="1348" t="s">
        <v>11</v>
      </c>
      <c r="K351" s="1321"/>
      <c r="L351" s="1312"/>
    </row>
    <row r="352" spans="2:12" ht="18" customHeight="1">
      <c r="B352" s="1353"/>
      <c r="C352" s="1334"/>
      <c r="D352" s="1417"/>
      <c r="E352" s="1334"/>
      <c r="F352" s="1334"/>
      <c r="G352" s="1335"/>
      <c r="H352" s="1347" t="s">
        <v>11</v>
      </c>
      <c r="I352" s="1306" t="s">
        <v>11</v>
      </c>
      <c r="J352" s="1348" t="s">
        <v>11</v>
      </c>
      <c r="K352" s="1338"/>
      <c r="L352" s="1339"/>
    </row>
    <row r="353" spans="2:12" ht="18" customHeight="1">
      <c r="B353" s="3492" t="s">
        <v>582</v>
      </c>
      <c r="C353" s="3492"/>
      <c r="D353" s="3492"/>
      <c r="E353" s="3492"/>
      <c r="F353" s="3492"/>
      <c r="G353" s="3492"/>
      <c r="H353" s="3492"/>
      <c r="I353" s="3492"/>
      <c r="J353" s="3492"/>
      <c r="K353" s="3492"/>
    </row>
    <row r="355" spans="2:12" ht="28" customHeight="1">
      <c r="B355" s="3526" t="s">
        <v>824</v>
      </c>
      <c r="C355" s="3527"/>
      <c r="D355" s="3527"/>
      <c r="E355" s="3527"/>
      <c r="F355" s="3527"/>
      <c r="G355" s="3527"/>
      <c r="H355" s="3527"/>
      <c r="I355" s="3527"/>
      <c r="J355" s="3527"/>
      <c r="K355" s="3527"/>
      <c r="L355" s="3527"/>
    </row>
    <row r="356" spans="2:12" ht="18" customHeight="1">
      <c r="B356" s="3502" t="s">
        <v>551</v>
      </c>
      <c r="C356" s="3503"/>
      <c r="D356" s="3503"/>
      <c r="E356" s="3503"/>
      <c r="F356" s="3504"/>
      <c r="G356" s="3508" t="s">
        <v>2662</v>
      </c>
      <c r="H356" s="3510" t="s">
        <v>2663</v>
      </c>
      <c r="I356" s="3511"/>
      <c r="J356" s="3511"/>
      <c r="K356" s="3512" t="s">
        <v>2664</v>
      </c>
      <c r="L356" s="3514" t="s">
        <v>552</v>
      </c>
    </row>
    <row r="357" spans="2:12" ht="18" customHeight="1">
      <c r="B357" s="3505"/>
      <c r="C357" s="3506"/>
      <c r="D357" s="3506"/>
      <c r="E357" s="3506"/>
      <c r="F357" s="3507"/>
      <c r="G357" s="3509"/>
      <c r="H357" s="1293" t="s">
        <v>553</v>
      </c>
      <c r="I357" s="1294" t="s">
        <v>554</v>
      </c>
      <c r="J357" s="1295" t="s">
        <v>2665</v>
      </c>
      <c r="K357" s="3513"/>
      <c r="L357" s="3515"/>
    </row>
    <row r="358" spans="2:12" ht="18" customHeight="1">
      <c r="B358" s="3528" t="s">
        <v>825</v>
      </c>
      <c r="C358" s="1280" t="s">
        <v>826</v>
      </c>
      <c r="D358" s="1372"/>
      <c r="E358" s="1280"/>
      <c r="F358" s="1275"/>
      <c r="G358" s="1304" t="s">
        <v>638</v>
      </c>
      <c r="H358" s="1347" t="s">
        <v>11</v>
      </c>
      <c r="I358" s="1306" t="s">
        <v>11</v>
      </c>
      <c r="J358" s="1348" t="s">
        <v>11</v>
      </c>
      <c r="K358" s="1301"/>
      <c r="L358" s="1281"/>
    </row>
    <row r="359" spans="2:12" ht="18" customHeight="1">
      <c r="B359" s="3529"/>
      <c r="C359" s="1303" t="s">
        <v>827</v>
      </c>
      <c r="D359" s="1382"/>
      <c r="E359" s="1303"/>
      <c r="F359" s="1309"/>
      <c r="G359" s="1304" t="s">
        <v>638</v>
      </c>
      <c r="H359" s="1347" t="s">
        <v>11</v>
      </c>
      <c r="I359" s="1306" t="s">
        <v>11</v>
      </c>
      <c r="J359" s="1348" t="s">
        <v>11</v>
      </c>
      <c r="K359" s="1308"/>
      <c r="L359" s="1309"/>
    </row>
    <row r="360" spans="2:12" ht="18" customHeight="1">
      <c r="B360" s="3529"/>
      <c r="C360" s="1376" t="s">
        <v>828</v>
      </c>
      <c r="D360" s="1381"/>
      <c r="E360" s="1303"/>
      <c r="F360" s="1309"/>
      <c r="G360" s="1304"/>
      <c r="H360" s="1347" t="s">
        <v>11</v>
      </c>
      <c r="I360" s="1306" t="s">
        <v>11</v>
      </c>
      <c r="J360" s="1348" t="s">
        <v>11</v>
      </c>
      <c r="K360" s="1308"/>
      <c r="L360" s="1309"/>
    </row>
    <row r="361" spans="2:12" ht="18" customHeight="1">
      <c r="B361" s="3529"/>
      <c r="C361" s="1376" t="s">
        <v>829</v>
      </c>
      <c r="D361" s="1381"/>
      <c r="E361" s="1303"/>
      <c r="F361" s="1309"/>
      <c r="G361" s="1304" t="s">
        <v>642</v>
      </c>
      <c r="H361" s="1347" t="s">
        <v>11</v>
      </c>
      <c r="I361" s="1306" t="s">
        <v>11</v>
      </c>
      <c r="J361" s="1348" t="s">
        <v>11</v>
      </c>
      <c r="K361" s="1308"/>
      <c r="L361" s="1309"/>
    </row>
    <row r="362" spans="2:12" ht="18" customHeight="1">
      <c r="B362" s="3529"/>
      <c r="C362" s="1389" t="s">
        <v>830</v>
      </c>
      <c r="D362" s="1381"/>
      <c r="E362" s="1303"/>
      <c r="F362" s="1309"/>
      <c r="G362" s="1304"/>
      <c r="H362" s="1347" t="s">
        <v>11</v>
      </c>
      <c r="I362" s="1306" t="s">
        <v>11</v>
      </c>
      <c r="J362" s="1348" t="s">
        <v>11</v>
      </c>
      <c r="K362" s="1308"/>
      <c r="L362" s="1309"/>
    </row>
    <row r="363" spans="2:12" ht="18" customHeight="1">
      <c r="B363" s="3529"/>
      <c r="C363" s="1360"/>
      <c r="D363" s="1381" t="s">
        <v>831</v>
      </c>
      <c r="E363" s="1303"/>
      <c r="F363" s="1309"/>
      <c r="G363" s="1304"/>
      <c r="H363" s="1347" t="s">
        <v>11</v>
      </c>
      <c r="I363" s="1306" t="s">
        <v>11</v>
      </c>
      <c r="J363" s="1348" t="s">
        <v>11</v>
      </c>
      <c r="K363" s="1308"/>
      <c r="L363" s="1309"/>
    </row>
    <row r="364" spans="2:12" ht="18" customHeight="1">
      <c r="B364" s="3529"/>
      <c r="C364" s="1342"/>
      <c r="D364" s="1381" t="s">
        <v>832</v>
      </c>
      <c r="E364" s="1303"/>
      <c r="F364" s="1309"/>
      <c r="G364" s="1304"/>
      <c r="H364" s="1347" t="s">
        <v>11</v>
      </c>
      <c r="I364" s="1306" t="s">
        <v>11</v>
      </c>
      <c r="J364" s="1348" t="s">
        <v>11</v>
      </c>
      <c r="K364" s="1308"/>
      <c r="L364" s="1309"/>
    </row>
    <row r="365" spans="2:12" ht="18" customHeight="1">
      <c r="B365" s="3529"/>
      <c r="C365" s="1316" t="s">
        <v>833</v>
      </c>
      <c r="D365" s="1382"/>
      <c r="E365" s="1303"/>
      <c r="F365" s="1309"/>
      <c r="G365" s="1304"/>
      <c r="H365" s="1347" t="s">
        <v>11</v>
      </c>
      <c r="I365" s="1306" t="s">
        <v>11</v>
      </c>
      <c r="J365" s="1348" t="s">
        <v>11</v>
      </c>
      <c r="K365" s="1308"/>
      <c r="L365" s="1309"/>
    </row>
    <row r="366" spans="2:12" ht="18" customHeight="1">
      <c r="B366" s="3529"/>
      <c r="C366" s="1390"/>
      <c r="D366" s="1382" t="s">
        <v>834</v>
      </c>
      <c r="E366" s="1303"/>
      <c r="F366" s="1309"/>
      <c r="G366" s="1304"/>
      <c r="H366" s="1347" t="s">
        <v>11</v>
      </c>
      <c r="I366" s="1306" t="s">
        <v>11</v>
      </c>
      <c r="J366" s="1348" t="s">
        <v>11</v>
      </c>
      <c r="K366" s="1308"/>
      <c r="L366" s="1309"/>
    </row>
    <row r="367" spans="2:12" ht="18" customHeight="1">
      <c r="B367" s="3529"/>
      <c r="C367" s="1390"/>
      <c r="D367" s="1382" t="s">
        <v>835</v>
      </c>
      <c r="E367" s="1303"/>
      <c r="F367" s="1309"/>
      <c r="G367" s="1304"/>
      <c r="H367" s="1347" t="s">
        <v>11</v>
      </c>
      <c r="I367" s="1306" t="s">
        <v>11</v>
      </c>
      <c r="J367" s="1348" t="s">
        <v>11</v>
      </c>
      <c r="K367" s="1308"/>
      <c r="L367" s="1309"/>
    </row>
    <row r="368" spans="2:12" ht="18" customHeight="1">
      <c r="B368" s="3529"/>
      <c r="C368" s="1390"/>
      <c r="D368" s="1382" t="s">
        <v>836</v>
      </c>
      <c r="E368" s="1303"/>
      <c r="F368" s="1309"/>
      <c r="G368" s="1304"/>
      <c r="H368" s="1347" t="s">
        <v>11</v>
      </c>
      <c r="I368" s="1306" t="s">
        <v>11</v>
      </c>
      <c r="J368" s="1348" t="s">
        <v>11</v>
      </c>
      <c r="K368" s="1308"/>
      <c r="L368" s="1309"/>
    </row>
    <row r="369" spans="2:12" ht="18" customHeight="1">
      <c r="B369" s="3529"/>
      <c r="C369" s="1391"/>
      <c r="D369" s="1382" t="s">
        <v>837</v>
      </c>
      <c r="E369" s="1303"/>
      <c r="F369" s="1309"/>
      <c r="G369" s="1304"/>
      <c r="H369" s="1347" t="s">
        <v>11</v>
      </c>
      <c r="I369" s="1306" t="s">
        <v>11</v>
      </c>
      <c r="J369" s="1348" t="s">
        <v>11</v>
      </c>
      <c r="K369" s="1308"/>
      <c r="L369" s="1309"/>
    </row>
    <row r="370" spans="2:12" ht="18" customHeight="1">
      <c r="B370" s="3534" t="s">
        <v>838</v>
      </c>
      <c r="C370" s="1303" t="s">
        <v>839</v>
      </c>
      <c r="D370" s="1382"/>
      <c r="E370" s="1303"/>
      <c r="F370" s="1309"/>
      <c r="G370" s="1392" t="s">
        <v>741</v>
      </c>
      <c r="H370" s="1347" t="s">
        <v>11</v>
      </c>
      <c r="I370" s="1306" t="s">
        <v>11</v>
      </c>
      <c r="J370" s="1348" t="s">
        <v>11</v>
      </c>
      <c r="K370" s="1308"/>
      <c r="L370" s="1309"/>
    </row>
    <row r="371" spans="2:12" ht="18" customHeight="1">
      <c r="B371" s="3529"/>
      <c r="C371" s="1374" t="s">
        <v>2736</v>
      </c>
      <c r="D371" s="1371"/>
      <c r="E371" s="1316"/>
      <c r="F371" s="1312"/>
      <c r="G371" s="3516" t="s">
        <v>642</v>
      </c>
      <c r="H371" s="3538" t="s">
        <v>11</v>
      </c>
      <c r="I371" s="3539" t="s">
        <v>11</v>
      </c>
      <c r="J371" s="3540" t="s">
        <v>11</v>
      </c>
      <c r="K371" s="1321"/>
      <c r="L371" s="1312"/>
    </row>
    <row r="372" spans="2:12" ht="18" customHeight="1">
      <c r="B372" s="3529"/>
      <c r="C372" s="1358" t="s">
        <v>2737</v>
      </c>
      <c r="D372" s="1379"/>
      <c r="E372" s="1343"/>
      <c r="F372" s="1346"/>
      <c r="G372" s="3517"/>
      <c r="H372" s="3538"/>
      <c r="I372" s="3539"/>
      <c r="J372" s="3540"/>
      <c r="K372" s="1345"/>
      <c r="L372" s="1346"/>
    </row>
    <row r="373" spans="2:12" ht="18" customHeight="1">
      <c r="B373" s="3530"/>
      <c r="C373" s="1303" t="s">
        <v>840</v>
      </c>
      <c r="D373" s="1382"/>
      <c r="E373" s="1303"/>
      <c r="F373" s="1309"/>
      <c r="G373" s="1392" t="s">
        <v>741</v>
      </c>
      <c r="H373" s="1347" t="s">
        <v>11</v>
      </c>
      <c r="I373" s="1306" t="s">
        <v>11</v>
      </c>
      <c r="J373" s="1348" t="s">
        <v>11</v>
      </c>
      <c r="K373" s="1308"/>
      <c r="L373" s="1309"/>
    </row>
    <row r="374" spans="2:12" ht="18" customHeight="1">
      <c r="B374" s="1387" t="s">
        <v>841</v>
      </c>
      <c r="C374" s="1303"/>
      <c r="D374" s="1382"/>
      <c r="E374" s="1303"/>
      <c r="F374" s="1309"/>
      <c r="G374" s="1304"/>
      <c r="H374" s="1347" t="s">
        <v>11</v>
      </c>
      <c r="I374" s="1306" t="s">
        <v>11</v>
      </c>
      <c r="J374" s="1348" t="s">
        <v>11</v>
      </c>
      <c r="K374" s="1308"/>
      <c r="L374" s="1309"/>
    </row>
    <row r="375" spans="2:12" ht="18" customHeight="1">
      <c r="B375" s="1393"/>
      <c r="C375" s="1303" t="s">
        <v>842</v>
      </c>
      <c r="D375" s="1382"/>
      <c r="E375" s="1303"/>
      <c r="F375" s="1309"/>
      <c r="G375" s="1304"/>
      <c r="H375" s="1347" t="s">
        <v>11</v>
      </c>
      <c r="I375" s="1306" t="s">
        <v>11</v>
      </c>
      <c r="J375" s="1348" t="s">
        <v>11</v>
      </c>
      <c r="K375" s="1308"/>
      <c r="L375" s="1309"/>
    </row>
    <row r="376" spans="2:12" ht="18" customHeight="1">
      <c r="B376" s="1393"/>
      <c r="C376" s="1303" t="s">
        <v>843</v>
      </c>
      <c r="D376" s="1382"/>
      <c r="E376" s="1303"/>
      <c r="F376" s="1309"/>
      <c r="G376" s="1304"/>
      <c r="H376" s="1347" t="s">
        <v>11</v>
      </c>
      <c r="I376" s="1306" t="s">
        <v>11</v>
      </c>
      <c r="J376" s="1348" t="s">
        <v>11</v>
      </c>
      <c r="K376" s="1308"/>
      <c r="L376" s="1309"/>
    </row>
    <row r="377" spans="2:12" ht="18" customHeight="1">
      <c r="B377" s="1394"/>
      <c r="C377" s="1303" t="s">
        <v>844</v>
      </c>
      <c r="D377" s="1372"/>
      <c r="E377" s="1280"/>
      <c r="F377" s="1281"/>
      <c r="G377" s="1298"/>
      <c r="H377" s="1347" t="s">
        <v>11</v>
      </c>
      <c r="I377" s="1306" t="s">
        <v>11</v>
      </c>
      <c r="J377" s="1348" t="s">
        <v>11</v>
      </c>
      <c r="K377" s="1301"/>
      <c r="L377" s="1281"/>
    </row>
    <row r="378" spans="2:12" ht="18" customHeight="1">
      <c r="B378" s="1395" t="s">
        <v>845</v>
      </c>
      <c r="C378" s="1303"/>
      <c r="D378" s="1382"/>
      <c r="E378" s="1303"/>
      <c r="F378" s="1309"/>
      <c r="G378" s="1304"/>
      <c r="H378" s="1347" t="s">
        <v>11</v>
      </c>
      <c r="I378" s="1306" t="s">
        <v>11</v>
      </c>
      <c r="J378" s="1348" t="s">
        <v>11</v>
      </c>
      <c r="K378" s="1308"/>
      <c r="L378" s="1309"/>
    </row>
    <row r="379" spans="2:12" ht="18" customHeight="1">
      <c r="B379" s="1359"/>
      <c r="C379" s="1287"/>
      <c r="D379" s="1419"/>
      <c r="E379" s="1287"/>
      <c r="F379" s="1288"/>
      <c r="G379" s="1351"/>
      <c r="H379" s="1347" t="s">
        <v>11</v>
      </c>
      <c r="I379" s="1306" t="s">
        <v>11</v>
      </c>
      <c r="J379" s="1348" t="s">
        <v>11</v>
      </c>
      <c r="K379" s="1352"/>
      <c r="L379" s="1288"/>
    </row>
    <row r="380" spans="2:12" ht="28" customHeight="1">
      <c r="B380" s="3500" t="s">
        <v>846</v>
      </c>
      <c r="C380" s="3501"/>
      <c r="D380" s="3501"/>
      <c r="E380" s="3501"/>
      <c r="F380" s="3501"/>
      <c r="G380" s="3501"/>
      <c r="H380" s="3501"/>
      <c r="I380" s="3501"/>
      <c r="J380" s="3501"/>
      <c r="K380" s="3501"/>
      <c r="L380" s="3501"/>
    </row>
    <row r="381" spans="2:12" ht="18" customHeight="1">
      <c r="B381" s="3502" t="s">
        <v>551</v>
      </c>
      <c r="C381" s="3503"/>
      <c r="D381" s="3503"/>
      <c r="E381" s="3503"/>
      <c r="F381" s="3504"/>
      <c r="G381" s="3508" t="s">
        <v>2662</v>
      </c>
      <c r="H381" s="3510" t="s">
        <v>2663</v>
      </c>
      <c r="I381" s="3511"/>
      <c r="J381" s="3511"/>
      <c r="K381" s="3512" t="s">
        <v>2664</v>
      </c>
      <c r="L381" s="3514" t="s">
        <v>552</v>
      </c>
    </row>
    <row r="382" spans="2:12" ht="18" customHeight="1">
      <c r="B382" s="3505"/>
      <c r="C382" s="3506"/>
      <c r="D382" s="3506"/>
      <c r="E382" s="3506"/>
      <c r="F382" s="3507"/>
      <c r="G382" s="3509"/>
      <c r="H382" s="1293" t="s">
        <v>553</v>
      </c>
      <c r="I382" s="1294" t="s">
        <v>554</v>
      </c>
      <c r="J382" s="1295" t="s">
        <v>2665</v>
      </c>
      <c r="K382" s="3513"/>
      <c r="L382" s="3515"/>
    </row>
    <row r="383" spans="2:12" ht="18" customHeight="1">
      <c r="B383" s="1365" t="s">
        <v>2738</v>
      </c>
      <c r="C383" s="1280"/>
      <c r="D383" s="1372"/>
      <c r="E383" s="1280"/>
      <c r="F383" s="1280"/>
      <c r="G383" s="1298"/>
      <c r="H383" s="1347" t="s">
        <v>11</v>
      </c>
      <c r="I383" s="1306" t="s">
        <v>11</v>
      </c>
      <c r="J383" s="1348" t="s">
        <v>11</v>
      </c>
      <c r="K383" s="1301"/>
      <c r="L383" s="1281"/>
    </row>
    <row r="384" spans="2:12" ht="18" customHeight="1">
      <c r="B384" s="1314" t="s">
        <v>874</v>
      </c>
      <c r="C384" s="1303"/>
      <c r="D384" s="1382"/>
      <c r="E384" s="1303"/>
      <c r="F384" s="1303"/>
      <c r="G384" s="1304"/>
      <c r="H384" s="1347" t="s">
        <v>11</v>
      </c>
      <c r="I384" s="1306" t="s">
        <v>11</v>
      </c>
      <c r="J384" s="1348" t="s">
        <v>11</v>
      </c>
      <c r="K384" s="1308"/>
      <c r="L384" s="1309"/>
    </row>
    <row r="385" spans="2:12" ht="18" customHeight="1">
      <c r="B385" s="1314" t="s">
        <v>875</v>
      </c>
      <c r="C385" s="1303"/>
      <c r="D385" s="1382"/>
      <c r="E385" s="1303"/>
      <c r="F385" s="1303"/>
      <c r="G385" s="1304"/>
      <c r="H385" s="1347" t="s">
        <v>11</v>
      </c>
      <c r="I385" s="1306" t="s">
        <v>11</v>
      </c>
      <c r="J385" s="1348" t="s">
        <v>11</v>
      </c>
      <c r="K385" s="1308"/>
      <c r="L385" s="1309"/>
    </row>
    <row r="386" spans="2:12" ht="18" customHeight="1">
      <c r="B386" s="1314" t="s">
        <v>2739</v>
      </c>
      <c r="C386" s="1303"/>
      <c r="D386" s="1382"/>
      <c r="E386" s="1303"/>
      <c r="F386" s="1303"/>
      <c r="G386" s="1304"/>
      <c r="H386" s="1347" t="s">
        <v>11</v>
      </c>
      <c r="I386" s="1306" t="s">
        <v>11</v>
      </c>
      <c r="J386" s="1348" t="s">
        <v>11</v>
      </c>
      <c r="K386" s="1308"/>
      <c r="L386" s="1309"/>
    </row>
    <row r="387" spans="2:12" ht="18" customHeight="1">
      <c r="B387" s="1302" t="s">
        <v>2740</v>
      </c>
      <c r="C387" s="1303"/>
      <c r="D387" s="1382"/>
      <c r="E387" s="1303"/>
      <c r="F387" s="1303"/>
      <c r="G387" s="1304"/>
      <c r="H387" s="1347" t="s">
        <v>11</v>
      </c>
      <c r="I387" s="1306" t="s">
        <v>11</v>
      </c>
      <c r="J387" s="1348" t="s">
        <v>11</v>
      </c>
      <c r="K387" s="1308"/>
      <c r="L387" s="1309"/>
    </row>
    <row r="388" spans="2:12" ht="18" customHeight="1">
      <c r="B388" s="1310"/>
      <c r="C388" s="1303" t="s">
        <v>847</v>
      </c>
      <c r="D388" s="1382"/>
      <c r="E388" s="1303"/>
      <c r="F388" s="1303"/>
      <c r="G388" s="1304"/>
      <c r="H388" s="1347" t="s">
        <v>11</v>
      </c>
      <c r="I388" s="1306" t="s">
        <v>11</v>
      </c>
      <c r="J388" s="1348" t="s">
        <v>11</v>
      </c>
      <c r="K388" s="1308"/>
      <c r="L388" s="1309"/>
    </row>
    <row r="389" spans="2:12" ht="18" customHeight="1">
      <c r="B389" s="1310"/>
      <c r="C389" s="1303" t="s">
        <v>848</v>
      </c>
      <c r="D389" s="1382"/>
      <c r="E389" s="1303"/>
      <c r="F389" s="1303"/>
      <c r="G389" s="1304"/>
      <c r="H389" s="1347" t="s">
        <v>11</v>
      </c>
      <c r="I389" s="1306" t="s">
        <v>11</v>
      </c>
      <c r="J389" s="1348" t="s">
        <v>11</v>
      </c>
      <c r="K389" s="1308"/>
      <c r="L389" s="1309"/>
    </row>
    <row r="390" spans="2:12" ht="18" customHeight="1">
      <c r="B390" s="1310"/>
      <c r="C390" s="1303" t="s">
        <v>849</v>
      </c>
      <c r="D390" s="1382"/>
      <c r="E390" s="1303"/>
      <c r="F390" s="1303"/>
      <c r="G390" s="1304"/>
      <c r="H390" s="1347" t="s">
        <v>11</v>
      </c>
      <c r="I390" s="1306" t="s">
        <v>11</v>
      </c>
      <c r="J390" s="1348" t="s">
        <v>11</v>
      </c>
      <c r="K390" s="1308"/>
      <c r="L390" s="1309"/>
    </row>
    <row r="391" spans="2:12" ht="18" customHeight="1">
      <c r="B391" s="1349"/>
      <c r="C391" s="1303" t="s">
        <v>850</v>
      </c>
      <c r="D391" s="1382"/>
      <c r="E391" s="1303"/>
      <c r="F391" s="1303"/>
      <c r="G391" s="1304"/>
      <c r="H391" s="1347" t="s">
        <v>11</v>
      </c>
      <c r="I391" s="1306" t="s">
        <v>11</v>
      </c>
      <c r="J391" s="1348" t="s">
        <v>11</v>
      </c>
      <c r="K391" s="1308"/>
      <c r="L391" s="1309"/>
    </row>
    <row r="392" spans="2:12" ht="18" customHeight="1">
      <c r="B392" s="1314" t="s">
        <v>2741</v>
      </c>
      <c r="C392" s="1303"/>
      <c r="D392" s="1382"/>
      <c r="E392" s="1303"/>
      <c r="F392" s="1303"/>
      <c r="G392" s="1304"/>
      <c r="H392" s="1347" t="s">
        <v>11</v>
      </c>
      <c r="I392" s="1306" t="s">
        <v>11</v>
      </c>
      <c r="J392" s="1348" t="s">
        <v>11</v>
      </c>
      <c r="K392" s="1308"/>
      <c r="L392" s="1309"/>
    </row>
    <row r="393" spans="2:12" ht="18" customHeight="1">
      <c r="B393" s="1350"/>
      <c r="C393" s="1287"/>
      <c r="D393" s="1419"/>
      <c r="E393" s="1287"/>
      <c r="F393" s="1287"/>
      <c r="G393" s="1351"/>
      <c r="H393" s="1347" t="s">
        <v>11</v>
      </c>
      <c r="I393" s="1306" t="s">
        <v>11</v>
      </c>
      <c r="J393" s="1348" t="s">
        <v>11</v>
      </c>
      <c r="K393" s="1352"/>
      <c r="L393" s="1288"/>
    </row>
    <row r="394" spans="2:12" ht="18" customHeight="1">
      <c r="B394" s="3492" t="s">
        <v>582</v>
      </c>
      <c r="C394" s="3492"/>
      <c r="D394" s="3492"/>
      <c r="E394" s="3492"/>
      <c r="F394" s="3492"/>
      <c r="G394" s="3492"/>
      <c r="H394" s="3492"/>
      <c r="I394" s="3492"/>
      <c r="J394" s="3492"/>
      <c r="K394" s="3492"/>
    </row>
    <row r="396" spans="2:12" ht="28" customHeight="1">
      <c r="B396" s="3526" t="s">
        <v>851</v>
      </c>
      <c r="C396" s="3527"/>
      <c r="D396" s="3527"/>
      <c r="E396" s="3527"/>
      <c r="F396" s="3527"/>
      <c r="G396" s="3527"/>
      <c r="H396" s="3527"/>
      <c r="I396" s="3527"/>
      <c r="J396" s="3527"/>
      <c r="K396" s="3527"/>
      <c r="L396" s="3527"/>
    </row>
    <row r="397" spans="2:12" ht="18" customHeight="1">
      <c r="B397" s="3502" t="s">
        <v>551</v>
      </c>
      <c r="C397" s="3503"/>
      <c r="D397" s="3503"/>
      <c r="E397" s="3503"/>
      <c r="F397" s="3504"/>
      <c r="G397" s="3508" t="s">
        <v>2662</v>
      </c>
      <c r="H397" s="3510" t="s">
        <v>2663</v>
      </c>
      <c r="I397" s="3511"/>
      <c r="J397" s="3511"/>
      <c r="K397" s="3512" t="s">
        <v>2664</v>
      </c>
      <c r="L397" s="3514" t="s">
        <v>552</v>
      </c>
    </row>
    <row r="398" spans="2:12" ht="18" customHeight="1">
      <c r="B398" s="3505"/>
      <c r="C398" s="3506"/>
      <c r="D398" s="3506"/>
      <c r="E398" s="3506"/>
      <c r="F398" s="3507"/>
      <c r="G398" s="3509"/>
      <c r="H398" s="1293" t="s">
        <v>553</v>
      </c>
      <c r="I398" s="1294" t="s">
        <v>554</v>
      </c>
      <c r="J398" s="1295" t="s">
        <v>2665</v>
      </c>
      <c r="K398" s="3513"/>
      <c r="L398" s="3515"/>
    </row>
    <row r="399" spans="2:12" ht="18" customHeight="1">
      <c r="B399" s="3528" t="s">
        <v>461</v>
      </c>
      <c r="C399" s="1280" t="s">
        <v>852</v>
      </c>
      <c r="D399" s="1372"/>
      <c r="E399" s="1280"/>
      <c r="F399" s="1280"/>
      <c r="G399" s="1304"/>
      <c r="H399" s="1347" t="s">
        <v>11</v>
      </c>
      <c r="I399" s="1306" t="s">
        <v>11</v>
      </c>
      <c r="J399" s="1348" t="s">
        <v>11</v>
      </c>
      <c r="K399" s="1301"/>
      <c r="L399" s="1281"/>
    </row>
    <row r="400" spans="2:12" ht="18" customHeight="1">
      <c r="B400" s="3529"/>
      <c r="C400" s="1303" t="s">
        <v>867</v>
      </c>
      <c r="D400" s="1382"/>
      <c r="E400" s="1303"/>
      <c r="F400" s="1303"/>
      <c r="G400" s="1304"/>
      <c r="H400" s="1347" t="s">
        <v>11</v>
      </c>
      <c r="I400" s="1306" t="s">
        <v>11</v>
      </c>
      <c r="J400" s="1348" t="s">
        <v>11</v>
      </c>
      <c r="K400" s="1308"/>
      <c r="L400" s="1309"/>
    </row>
    <row r="401" spans="2:12" ht="18" customHeight="1">
      <c r="B401" s="3529"/>
      <c r="C401" s="1376" t="s">
        <v>868</v>
      </c>
      <c r="D401" s="1381"/>
      <c r="E401" s="1303"/>
      <c r="F401" s="1303"/>
      <c r="G401" s="1304"/>
      <c r="H401" s="1347" t="s">
        <v>11</v>
      </c>
      <c r="I401" s="1306" t="s">
        <v>11</v>
      </c>
      <c r="J401" s="1348" t="s">
        <v>11</v>
      </c>
      <c r="K401" s="1308"/>
      <c r="L401" s="1309"/>
    </row>
    <row r="402" spans="2:12" ht="18" customHeight="1">
      <c r="B402" s="3529"/>
      <c r="C402" s="1376" t="s">
        <v>869</v>
      </c>
      <c r="D402" s="1381"/>
      <c r="E402" s="1303"/>
      <c r="F402" s="1303"/>
      <c r="G402" s="1304"/>
      <c r="H402" s="1347" t="s">
        <v>11</v>
      </c>
      <c r="I402" s="1306" t="s">
        <v>11</v>
      </c>
      <c r="J402" s="1348" t="s">
        <v>11</v>
      </c>
      <c r="K402" s="1308"/>
      <c r="L402" s="1309"/>
    </row>
    <row r="403" spans="2:12" ht="18" customHeight="1">
      <c r="B403" s="3549"/>
      <c r="C403" s="1384" t="s">
        <v>853</v>
      </c>
      <c r="D403" s="1381"/>
      <c r="E403" s="1303"/>
      <c r="F403" s="1303"/>
      <c r="G403" s="1304"/>
      <c r="H403" s="1347" t="s">
        <v>11</v>
      </c>
      <c r="I403" s="1306" t="s">
        <v>11</v>
      </c>
      <c r="J403" s="1348" t="s">
        <v>11</v>
      </c>
      <c r="K403" s="1308"/>
      <c r="L403" s="1309"/>
    </row>
    <row r="404" spans="2:12" ht="18" customHeight="1">
      <c r="B404" s="3529"/>
      <c r="C404" s="1396" t="s">
        <v>854</v>
      </c>
      <c r="D404" s="1382"/>
      <c r="E404" s="1303"/>
      <c r="F404" s="1303"/>
      <c r="G404" s="1304"/>
      <c r="H404" s="1347" t="s">
        <v>11</v>
      </c>
      <c r="I404" s="1306" t="s">
        <v>11</v>
      </c>
      <c r="J404" s="1348" t="s">
        <v>11</v>
      </c>
      <c r="K404" s="1308"/>
      <c r="L404" s="1309"/>
    </row>
    <row r="405" spans="2:12" ht="18" customHeight="1">
      <c r="B405" s="3529"/>
      <c r="C405" s="1397" t="s">
        <v>855</v>
      </c>
      <c r="D405" s="1382"/>
      <c r="E405" s="1303"/>
      <c r="F405" s="1303"/>
      <c r="G405" s="1304"/>
      <c r="H405" s="1347" t="s">
        <v>11</v>
      </c>
      <c r="I405" s="1306" t="s">
        <v>11</v>
      </c>
      <c r="J405" s="1348" t="s">
        <v>11</v>
      </c>
      <c r="K405" s="1308"/>
      <c r="L405" s="1309"/>
    </row>
    <row r="406" spans="2:12" ht="18" customHeight="1">
      <c r="B406" s="3529"/>
      <c r="C406" s="1316" t="s">
        <v>856</v>
      </c>
      <c r="D406" s="1371"/>
      <c r="E406" s="1316"/>
      <c r="F406" s="1316"/>
      <c r="G406" s="1317"/>
      <c r="H406" s="1347" t="s">
        <v>11</v>
      </c>
      <c r="I406" s="1306" t="s">
        <v>11</v>
      </c>
      <c r="J406" s="1348" t="s">
        <v>11</v>
      </c>
      <c r="K406" s="1321"/>
      <c r="L406" s="1312"/>
    </row>
    <row r="407" spans="2:12" ht="18" customHeight="1">
      <c r="B407" s="1353"/>
      <c r="C407" s="1334"/>
      <c r="D407" s="1417"/>
      <c r="E407" s="1334"/>
      <c r="F407" s="1334"/>
      <c r="G407" s="1335"/>
      <c r="H407" s="1347" t="s">
        <v>11</v>
      </c>
      <c r="I407" s="1306" t="s">
        <v>11</v>
      </c>
      <c r="J407" s="1348" t="s">
        <v>11</v>
      </c>
      <c r="K407" s="1338"/>
      <c r="L407" s="1339"/>
    </row>
    <row r="408" spans="2:12" ht="28" customHeight="1">
      <c r="B408" s="3500" t="s">
        <v>857</v>
      </c>
      <c r="C408" s="3501"/>
      <c r="D408" s="3501"/>
      <c r="E408" s="3501"/>
      <c r="F408" s="3501"/>
      <c r="G408" s="3501"/>
      <c r="H408" s="3501"/>
      <c r="I408" s="3501"/>
      <c r="J408" s="3501"/>
      <c r="K408" s="3501"/>
      <c r="L408" s="3501"/>
    </row>
    <row r="409" spans="2:12" ht="18" customHeight="1">
      <c r="B409" s="3502" t="s">
        <v>551</v>
      </c>
      <c r="C409" s="3503"/>
      <c r="D409" s="3503"/>
      <c r="E409" s="3503"/>
      <c r="F409" s="3504"/>
      <c r="G409" s="3508" t="s">
        <v>2662</v>
      </c>
      <c r="H409" s="3510" t="s">
        <v>2663</v>
      </c>
      <c r="I409" s="3511"/>
      <c r="J409" s="3511"/>
      <c r="K409" s="3512" t="s">
        <v>2664</v>
      </c>
      <c r="L409" s="3514" t="s">
        <v>552</v>
      </c>
    </row>
    <row r="410" spans="2:12" ht="18" customHeight="1">
      <c r="B410" s="3505"/>
      <c r="C410" s="3506"/>
      <c r="D410" s="3506"/>
      <c r="E410" s="3506"/>
      <c r="F410" s="3507"/>
      <c r="G410" s="3509"/>
      <c r="H410" s="1293" t="s">
        <v>553</v>
      </c>
      <c r="I410" s="1294" t="s">
        <v>554</v>
      </c>
      <c r="J410" s="1295" t="s">
        <v>2665</v>
      </c>
      <c r="K410" s="3513"/>
      <c r="L410" s="3515"/>
    </row>
    <row r="411" spans="2:12" ht="18" customHeight="1">
      <c r="B411" s="1398" t="s">
        <v>2742</v>
      </c>
      <c r="C411" s="1399"/>
      <c r="D411" s="1399"/>
      <c r="E411" s="1399"/>
      <c r="F411" s="1399"/>
      <c r="G411" s="1400"/>
      <c r="H411" s="3538" t="s">
        <v>72</v>
      </c>
      <c r="I411" s="3539" t="s">
        <v>11</v>
      </c>
      <c r="J411" s="3540" t="s">
        <v>11</v>
      </c>
      <c r="K411" s="1401"/>
      <c r="L411" s="1402"/>
    </row>
    <row r="412" spans="2:12" ht="18" customHeight="1">
      <c r="B412" s="1403" t="s">
        <v>2743</v>
      </c>
      <c r="C412" s="1399"/>
      <c r="D412" s="1399"/>
      <c r="E412" s="1399"/>
      <c r="F412" s="1399"/>
      <c r="G412" s="1400"/>
      <c r="H412" s="3538"/>
      <c r="I412" s="3539"/>
      <c r="J412" s="3540"/>
      <c r="K412" s="1401"/>
      <c r="L412" s="1402"/>
    </row>
    <row r="413" spans="2:12" ht="18" customHeight="1">
      <c r="B413" s="1366" t="s">
        <v>858</v>
      </c>
      <c r="C413" s="1303"/>
      <c r="D413" s="1382"/>
      <c r="E413" s="1303"/>
      <c r="F413" s="1303"/>
      <c r="G413" s="1304"/>
      <c r="H413" s="1347" t="s">
        <v>11</v>
      </c>
      <c r="I413" s="1306" t="s">
        <v>11</v>
      </c>
      <c r="J413" s="1348" t="s">
        <v>11</v>
      </c>
      <c r="K413" s="1308"/>
      <c r="L413" s="1309"/>
    </row>
    <row r="414" spans="2:12" ht="18" customHeight="1">
      <c r="B414" s="1314" t="s">
        <v>859</v>
      </c>
      <c r="C414" s="1303"/>
      <c r="D414" s="1382"/>
      <c r="E414" s="1303"/>
      <c r="F414" s="1303"/>
      <c r="G414" s="1304"/>
      <c r="H414" s="1347" t="s">
        <v>11</v>
      </c>
      <c r="I414" s="1306" t="s">
        <v>11</v>
      </c>
      <c r="J414" s="1348" t="s">
        <v>11</v>
      </c>
      <c r="K414" s="1308"/>
      <c r="L414" s="1309"/>
    </row>
    <row r="415" spans="2:12" ht="18" customHeight="1">
      <c r="B415" s="1314" t="s">
        <v>876</v>
      </c>
      <c r="C415" s="1303"/>
      <c r="D415" s="1382"/>
      <c r="E415" s="1303"/>
      <c r="F415" s="1303"/>
      <c r="G415" s="1304"/>
      <c r="H415" s="1347" t="s">
        <v>11</v>
      </c>
      <c r="I415" s="1306" t="s">
        <v>11</v>
      </c>
      <c r="J415" s="1348" t="s">
        <v>11</v>
      </c>
      <c r="K415" s="1308"/>
      <c r="L415" s="1309"/>
    </row>
    <row r="416" spans="2:12" ht="18" customHeight="1">
      <c r="B416" s="1368" t="s">
        <v>2744</v>
      </c>
      <c r="C416" s="1316"/>
      <c r="D416" s="1371"/>
      <c r="E416" s="1316"/>
      <c r="F416" s="1316"/>
      <c r="G416" s="3516" t="s">
        <v>860</v>
      </c>
      <c r="H416" s="3538" t="s">
        <v>11</v>
      </c>
      <c r="I416" s="3539" t="s">
        <v>11</v>
      </c>
      <c r="J416" s="3540" t="s">
        <v>11</v>
      </c>
      <c r="K416" s="1321"/>
      <c r="L416" s="1312"/>
    </row>
    <row r="417" spans="2:12" ht="18" customHeight="1">
      <c r="B417" s="1369" t="s">
        <v>2745</v>
      </c>
      <c r="C417" s="1343"/>
      <c r="D417" s="1379"/>
      <c r="E417" s="1343"/>
      <c r="F417" s="1343"/>
      <c r="G417" s="3517"/>
      <c r="H417" s="3538"/>
      <c r="I417" s="3539"/>
      <c r="J417" s="3540"/>
      <c r="K417" s="1345"/>
      <c r="L417" s="1346"/>
    </row>
    <row r="418" spans="2:12" ht="18" customHeight="1">
      <c r="B418" s="1314" t="s">
        <v>870</v>
      </c>
      <c r="C418" s="1303"/>
      <c r="D418" s="1382"/>
      <c r="E418" s="1303"/>
      <c r="F418" s="1303"/>
      <c r="G418" s="1304" t="s">
        <v>861</v>
      </c>
      <c r="H418" s="1347" t="s">
        <v>11</v>
      </c>
      <c r="I418" s="1306" t="s">
        <v>11</v>
      </c>
      <c r="J418" s="1348" t="s">
        <v>11</v>
      </c>
      <c r="K418" s="1308"/>
      <c r="L418" s="1309"/>
    </row>
    <row r="419" spans="2:12" ht="18" customHeight="1">
      <c r="B419" s="1368" t="s">
        <v>2746</v>
      </c>
      <c r="C419" s="1316"/>
      <c r="D419" s="1371"/>
      <c r="E419" s="1316"/>
      <c r="F419" s="1316"/>
      <c r="G419" s="3516" t="s">
        <v>2747</v>
      </c>
      <c r="H419" s="3538" t="s">
        <v>11</v>
      </c>
      <c r="I419" s="3539" t="s">
        <v>11</v>
      </c>
      <c r="J419" s="3540" t="s">
        <v>11</v>
      </c>
      <c r="K419" s="1321"/>
      <c r="L419" s="1312"/>
    </row>
    <row r="420" spans="2:12" ht="18" customHeight="1">
      <c r="B420" s="1369" t="s">
        <v>2917</v>
      </c>
      <c r="C420" s="1343"/>
      <c r="D420" s="1379"/>
      <c r="E420" s="1343"/>
      <c r="F420" s="1343"/>
      <c r="G420" s="3517"/>
      <c r="H420" s="3538"/>
      <c r="I420" s="3539"/>
      <c r="J420" s="3540"/>
      <c r="K420" s="1345"/>
      <c r="L420" s="1346"/>
    </row>
    <row r="421" spans="2:12" ht="18" customHeight="1">
      <c r="B421" s="1368" t="s">
        <v>2748</v>
      </c>
      <c r="C421" s="1316"/>
      <c r="D421" s="1371"/>
      <c r="E421" s="1316"/>
      <c r="F421" s="1316"/>
      <c r="G421" s="1317"/>
      <c r="H421" s="3538" t="s">
        <v>11</v>
      </c>
      <c r="I421" s="3539" t="s">
        <v>11</v>
      </c>
      <c r="J421" s="3540" t="s">
        <v>11</v>
      </c>
      <c r="K421" s="1321"/>
      <c r="L421" s="1312"/>
    </row>
    <row r="422" spans="2:12" ht="18" customHeight="1">
      <c r="B422" s="1369" t="s">
        <v>2749</v>
      </c>
      <c r="C422" s="1343"/>
      <c r="D422" s="1379"/>
      <c r="E422" s="1343"/>
      <c r="F422" s="1343"/>
      <c r="G422" s="1344"/>
      <c r="H422" s="3538"/>
      <c r="I422" s="3539"/>
      <c r="J422" s="3540"/>
      <c r="K422" s="1345"/>
      <c r="L422" s="1346"/>
    </row>
    <row r="423" spans="2:12" ht="18" customHeight="1">
      <c r="B423" s="1314" t="s">
        <v>862</v>
      </c>
      <c r="C423" s="1303"/>
      <c r="D423" s="1382"/>
      <c r="E423" s="1303"/>
      <c r="F423" s="1303"/>
      <c r="G423" s="1304"/>
      <c r="H423" s="1347" t="s">
        <v>11</v>
      </c>
      <c r="I423" s="1306" t="s">
        <v>11</v>
      </c>
      <c r="J423" s="1348" t="s">
        <v>11</v>
      </c>
      <c r="K423" s="1308"/>
      <c r="L423" s="1309"/>
    </row>
    <row r="424" spans="2:12" ht="18" customHeight="1">
      <c r="B424" s="1314" t="s">
        <v>863</v>
      </c>
      <c r="C424" s="1303"/>
      <c r="D424" s="1382"/>
      <c r="E424" s="1303"/>
      <c r="F424" s="1303"/>
      <c r="G424" s="1304"/>
      <c r="H424" s="1347" t="s">
        <v>11</v>
      </c>
      <c r="I424" s="1306" t="s">
        <v>11</v>
      </c>
      <c r="J424" s="1348" t="s">
        <v>11</v>
      </c>
      <c r="K424" s="1308"/>
      <c r="L424" s="1309"/>
    </row>
    <row r="425" spans="2:12" ht="18" customHeight="1">
      <c r="B425" s="1314" t="s">
        <v>864</v>
      </c>
      <c r="C425" s="1303"/>
      <c r="D425" s="1382"/>
      <c r="E425" s="1303"/>
      <c r="F425" s="1303"/>
      <c r="G425" s="1304"/>
      <c r="H425" s="1347" t="s">
        <v>11</v>
      </c>
      <c r="I425" s="1306" t="s">
        <v>11</v>
      </c>
      <c r="J425" s="1348" t="s">
        <v>11</v>
      </c>
      <c r="K425" s="1308"/>
      <c r="L425" s="1309"/>
    </row>
    <row r="426" spans="2:12" ht="18" customHeight="1">
      <c r="B426" s="1350"/>
      <c r="C426" s="1287"/>
      <c r="D426" s="1419"/>
      <c r="E426" s="1287"/>
      <c r="F426" s="1287"/>
      <c r="G426" s="1351"/>
      <c r="H426" s="1347" t="s">
        <v>11</v>
      </c>
      <c r="I426" s="1306" t="s">
        <v>11</v>
      </c>
      <c r="J426" s="1348" t="s">
        <v>11</v>
      </c>
      <c r="K426" s="1352"/>
      <c r="L426" s="1288"/>
    </row>
    <row r="427" spans="2:12" ht="28" customHeight="1">
      <c r="B427" s="3500" t="s">
        <v>2750</v>
      </c>
      <c r="C427" s="3501"/>
      <c r="D427" s="3501"/>
      <c r="E427" s="3501"/>
      <c r="F427" s="3501"/>
      <c r="G427" s="3501"/>
      <c r="H427" s="3501"/>
      <c r="I427" s="3501"/>
      <c r="J427" s="3501"/>
      <c r="K427" s="3501"/>
      <c r="L427" s="3501"/>
    </row>
    <row r="428" spans="2:12" ht="18" customHeight="1">
      <c r="B428" s="3502" t="s">
        <v>551</v>
      </c>
      <c r="C428" s="3503"/>
      <c r="D428" s="3503"/>
      <c r="E428" s="3503"/>
      <c r="F428" s="3504"/>
      <c r="G428" s="3508" t="s">
        <v>2662</v>
      </c>
      <c r="H428" s="3510" t="s">
        <v>2663</v>
      </c>
      <c r="I428" s="3511"/>
      <c r="J428" s="3511"/>
      <c r="K428" s="3512" t="s">
        <v>2664</v>
      </c>
      <c r="L428" s="3514" t="s">
        <v>552</v>
      </c>
    </row>
    <row r="429" spans="2:12" ht="18" customHeight="1">
      <c r="B429" s="3505"/>
      <c r="C429" s="3506"/>
      <c r="D429" s="3506"/>
      <c r="E429" s="3506"/>
      <c r="F429" s="3507"/>
      <c r="G429" s="3509"/>
      <c r="H429" s="1293" t="s">
        <v>553</v>
      </c>
      <c r="I429" s="1294" t="s">
        <v>554</v>
      </c>
      <c r="J429" s="1295" t="s">
        <v>2665</v>
      </c>
      <c r="K429" s="3513"/>
      <c r="L429" s="3515"/>
    </row>
    <row r="430" spans="2:12" ht="18" customHeight="1">
      <c r="B430" s="1365" t="s">
        <v>871</v>
      </c>
      <c r="C430" s="1280"/>
      <c r="D430" s="1372"/>
      <c r="E430" s="1280"/>
      <c r="F430" s="1280"/>
      <c r="G430" s="1317" t="s">
        <v>865</v>
      </c>
      <c r="H430" s="1347" t="s">
        <v>11</v>
      </c>
      <c r="I430" s="1306" t="s">
        <v>11</v>
      </c>
      <c r="J430" s="1348" t="s">
        <v>11</v>
      </c>
      <c r="K430" s="1301"/>
      <c r="L430" s="1281"/>
    </row>
    <row r="431" spans="2:12" ht="18" customHeight="1">
      <c r="B431" s="1314" t="s">
        <v>872</v>
      </c>
      <c r="C431" s="1303"/>
      <c r="D431" s="1382"/>
      <c r="E431" s="1316"/>
      <c r="F431" s="1316"/>
      <c r="G431" s="1317" t="s">
        <v>865</v>
      </c>
      <c r="H431" s="1347" t="s">
        <v>11</v>
      </c>
      <c r="I431" s="1306" t="s">
        <v>11</v>
      </c>
      <c r="J431" s="1348" t="s">
        <v>11</v>
      </c>
      <c r="K431" s="1308"/>
      <c r="L431" s="1309"/>
    </row>
    <row r="432" spans="2:12" ht="18" customHeight="1">
      <c r="B432" s="1366" t="s">
        <v>873</v>
      </c>
      <c r="C432" s="1303"/>
      <c r="D432" s="1382"/>
      <c r="E432" s="1303"/>
      <c r="F432" s="1303"/>
      <c r="G432" s="1304" t="s">
        <v>866</v>
      </c>
      <c r="H432" s="1347" t="s">
        <v>11</v>
      </c>
      <c r="I432" s="1306" t="s">
        <v>11</v>
      </c>
      <c r="J432" s="1348" t="s">
        <v>11</v>
      </c>
      <c r="K432" s="1308"/>
      <c r="L432" s="1309"/>
    </row>
    <row r="433" spans="2:12" ht="18" customHeight="1">
      <c r="B433" s="1350" t="s">
        <v>2751</v>
      </c>
      <c r="C433" s="1287"/>
      <c r="D433" s="1419"/>
      <c r="E433" s="1287"/>
      <c r="F433" s="1287"/>
      <c r="G433" s="1351"/>
      <c r="H433" s="1347" t="s">
        <v>11</v>
      </c>
      <c r="I433" s="1424" t="s">
        <v>11</v>
      </c>
      <c r="J433" s="1348" t="s">
        <v>11</v>
      </c>
      <c r="K433" s="1352"/>
      <c r="L433" s="1288"/>
    </row>
    <row r="434" spans="2:12" ht="18" customHeight="1">
      <c r="B434" s="3492" t="s">
        <v>582</v>
      </c>
      <c r="C434" s="3492"/>
      <c r="D434" s="3492"/>
      <c r="E434" s="3492"/>
      <c r="F434" s="3492"/>
      <c r="G434" s="3492"/>
      <c r="H434" s="3492"/>
      <c r="I434" s="3492"/>
      <c r="J434" s="3492"/>
      <c r="K434" s="3492"/>
    </row>
    <row r="436" spans="2:12" ht="28" customHeight="1">
      <c r="B436" s="3526" t="s">
        <v>877</v>
      </c>
      <c r="C436" s="3527"/>
      <c r="D436" s="3527"/>
      <c r="E436" s="3527"/>
      <c r="F436" s="3527"/>
      <c r="G436" s="3527"/>
      <c r="H436" s="3527"/>
      <c r="I436" s="3527"/>
      <c r="J436" s="3527"/>
      <c r="K436" s="3527"/>
      <c r="L436" s="3527"/>
    </row>
    <row r="437" spans="2:12" ht="18" customHeight="1">
      <c r="B437" s="3502" t="s">
        <v>551</v>
      </c>
      <c r="C437" s="3503"/>
      <c r="D437" s="3503"/>
      <c r="E437" s="3503"/>
      <c r="F437" s="3504"/>
      <c r="G437" s="3508" t="s">
        <v>2662</v>
      </c>
      <c r="H437" s="3510" t="s">
        <v>2663</v>
      </c>
      <c r="I437" s="3511"/>
      <c r="J437" s="3511"/>
      <c r="K437" s="3512" t="s">
        <v>2664</v>
      </c>
      <c r="L437" s="3514" t="s">
        <v>552</v>
      </c>
    </row>
    <row r="438" spans="2:12" ht="18" customHeight="1">
      <c r="B438" s="3505"/>
      <c r="C438" s="3506"/>
      <c r="D438" s="3506"/>
      <c r="E438" s="3506"/>
      <c r="F438" s="3507"/>
      <c r="G438" s="3509"/>
      <c r="H438" s="1293" t="s">
        <v>553</v>
      </c>
      <c r="I438" s="1294" t="s">
        <v>554</v>
      </c>
      <c r="J438" s="1295" t="s">
        <v>2665</v>
      </c>
      <c r="K438" s="3513"/>
      <c r="L438" s="3515"/>
    </row>
    <row r="439" spans="2:12" ht="18" customHeight="1">
      <c r="B439" s="3528" t="s">
        <v>878</v>
      </c>
      <c r="C439" s="1280" t="s">
        <v>879</v>
      </c>
      <c r="D439" s="1372"/>
      <c r="E439" s="1280"/>
      <c r="F439" s="1280"/>
      <c r="G439" s="1304" t="s">
        <v>880</v>
      </c>
      <c r="H439" s="1347" t="s">
        <v>11</v>
      </c>
      <c r="I439" s="1306" t="s">
        <v>11</v>
      </c>
      <c r="J439" s="1348" t="s">
        <v>11</v>
      </c>
      <c r="K439" s="1301"/>
      <c r="L439" s="1281"/>
    </row>
    <row r="440" spans="2:12" ht="18" customHeight="1">
      <c r="B440" s="3529"/>
      <c r="C440" s="1303" t="s">
        <v>881</v>
      </c>
      <c r="D440" s="1382"/>
      <c r="E440" s="1303"/>
      <c r="F440" s="1303"/>
      <c r="G440" s="1304" t="s">
        <v>882</v>
      </c>
      <c r="H440" s="1347" t="s">
        <v>11</v>
      </c>
      <c r="I440" s="1306" t="s">
        <v>11</v>
      </c>
      <c r="J440" s="1348" t="s">
        <v>11</v>
      </c>
      <c r="K440" s="1308"/>
      <c r="L440" s="1309"/>
    </row>
    <row r="441" spans="2:12" ht="18" customHeight="1">
      <c r="B441" s="3529"/>
      <c r="C441" s="1376" t="s">
        <v>883</v>
      </c>
      <c r="D441" s="1381"/>
      <c r="E441" s="1303"/>
      <c r="F441" s="1303"/>
      <c r="G441" s="1304" t="s">
        <v>884</v>
      </c>
      <c r="H441" s="1347" t="s">
        <v>11</v>
      </c>
      <c r="I441" s="1306" t="s">
        <v>11</v>
      </c>
      <c r="J441" s="1348" t="s">
        <v>11</v>
      </c>
      <c r="K441" s="1308"/>
      <c r="L441" s="1309"/>
    </row>
    <row r="442" spans="2:12" ht="18" customHeight="1">
      <c r="B442" s="3529"/>
      <c r="C442" s="1376" t="s">
        <v>2752</v>
      </c>
      <c r="D442" s="1381"/>
      <c r="E442" s="1303"/>
      <c r="F442" s="1303"/>
      <c r="G442" s="1304" t="s">
        <v>884</v>
      </c>
      <c r="H442" s="1347" t="s">
        <v>11</v>
      </c>
      <c r="I442" s="1306" t="s">
        <v>11</v>
      </c>
      <c r="J442" s="1348" t="s">
        <v>11</v>
      </c>
      <c r="K442" s="1308"/>
      <c r="L442" s="1309"/>
    </row>
    <row r="443" spans="2:12" ht="18" customHeight="1">
      <c r="B443" s="3530"/>
      <c r="C443" s="1376" t="s">
        <v>945</v>
      </c>
      <c r="D443" s="1381"/>
      <c r="E443" s="1303"/>
      <c r="F443" s="1303"/>
      <c r="G443" s="1304" t="s">
        <v>885</v>
      </c>
      <c r="H443" s="1347" t="s">
        <v>11</v>
      </c>
      <c r="I443" s="1306" t="s">
        <v>11</v>
      </c>
      <c r="J443" s="1348" t="s">
        <v>11</v>
      </c>
      <c r="K443" s="1308"/>
      <c r="L443" s="1309"/>
    </row>
    <row r="444" spans="2:12" ht="18" customHeight="1">
      <c r="B444" s="3534" t="s">
        <v>886</v>
      </c>
      <c r="C444" s="1376" t="s">
        <v>2753</v>
      </c>
      <c r="D444" s="1381"/>
      <c r="E444" s="1303"/>
      <c r="F444" s="1303"/>
      <c r="G444" s="1304"/>
      <c r="H444" s="1347" t="s">
        <v>11</v>
      </c>
      <c r="I444" s="1306" t="s">
        <v>11</v>
      </c>
      <c r="J444" s="1348" t="s">
        <v>11</v>
      </c>
      <c r="K444" s="1308"/>
      <c r="L444" s="1309"/>
    </row>
    <row r="445" spans="2:12" ht="18" customHeight="1">
      <c r="B445" s="3529"/>
      <c r="C445" s="1376" t="s">
        <v>2754</v>
      </c>
      <c r="D445" s="1381"/>
      <c r="E445" s="1303"/>
      <c r="F445" s="1303"/>
      <c r="G445" s="1304" t="s">
        <v>887</v>
      </c>
      <c r="H445" s="1347" t="s">
        <v>11</v>
      </c>
      <c r="I445" s="1306" t="s">
        <v>11</v>
      </c>
      <c r="J445" s="1348" t="s">
        <v>11</v>
      </c>
      <c r="K445" s="1308"/>
      <c r="L445" s="1309"/>
    </row>
    <row r="446" spans="2:12" ht="18" customHeight="1">
      <c r="B446" s="3529"/>
      <c r="C446" s="1376" t="s">
        <v>946</v>
      </c>
      <c r="D446" s="1381"/>
      <c r="E446" s="1303"/>
      <c r="F446" s="1303"/>
      <c r="G446" s="1304" t="s">
        <v>887</v>
      </c>
      <c r="H446" s="1347" t="s">
        <v>11</v>
      </c>
      <c r="I446" s="1306" t="s">
        <v>11</v>
      </c>
      <c r="J446" s="1348" t="s">
        <v>11</v>
      </c>
      <c r="K446" s="1308"/>
      <c r="L446" s="1309"/>
    </row>
    <row r="447" spans="2:12" ht="18" customHeight="1">
      <c r="B447" s="3529"/>
      <c r="C447" s="1374" t="s">
        <v>2755</v>
      </c>
      <c r="D447" s="1371"/>
      <c r="E447" s="1316"/>
      <c r="F447" s="1316"/>
      <c r="G447" s="3516" t="s">
        <v>887</v>
      </c>
      <c r="H447" s="3538" t="s">
        <v>11</v>
      </c>
      <c r="I447" s="3539" t="s">
        <v>11</v>
      </c>
      <c r="J447" s="3540" t="s">
        <v>11</v>
      </c>
      <c r="K447" s="1321"/>
      <c r="L447" s="1312"/>
    </row>
    <row r="448" spans="2:12" ht="18" customHeight="1">
      <c r="B448" s="3529"/>
      <c r="C448" s="1358" t="s">
        <v>2756</v>
      </c>
      <c r="D448" s="1379"/>
      <c r="E448" s="1343"/>
      <c r="F448" s="1343"/>
      <c r="G448" s="3517"/>
      <c r="H448" s="3538"/>
      <c r="I448" s="3539"/>
      <c r="J448" s="3540"/>
      <c r="K448" s="1345"/>
      <c r="L448" s="1346"/>
    </row>
    <row r="449" spans="2:12" ht="18" customHeight="1">
      <c r="B449" s="3529"/>
      <c r="C449" s="1303" t="s">
        <v>938</v>
      </c>
      <c r="D449" s="1382"/>
      <c r="E449" s="1303"/>
      <c r="F449" s="1303"/>
      <c r="G449" s="1304" t="s">
        <v>887</v>
      </c>
      <c r="H449" s="1347" t="s">
        <v>11</v>
      </c>
      <c r="I449" s="1306" t="s">
        <v>11</v>
      </c>
      <c r="J449" s="1348" t="s">
        <v>11</v>
      </c>
      <c r="K449" s="1308"/>
      <c r="L449" s="1309"/>
    </row>
    <row r="450" spans="2:12" ht="18" customHeight="1">
      <c r="B450" s="3530"/>
      <c r="C450" s="1303" t="s">
        <v>939</v>
      </c>
      <c r="D450" s="1382"/>
      <c r="E450" s="1303"/>
      <c r="F450" s="1303"/>
      <c r="G450" s="1304" t="s">
        <v>887</v>
      </c>
      <c r="H450" s="1347" t="s">
        <v>11</v>
      </c>
      <c r="I450" s="1306" t="s">
        <v>11</v>
      </c>
      <c r="J450" s="1348" t="s">
        <v>11</v>
      </c>
      <c r="K450" s="1308"/>
      <c r="L450" s="1309"/>
    </row>
    <row r="451" spans="2:12" ht="18" customHeight="1">
      <c r="B451" s="3534" t="s">
        <v>888</v>
      </c>
      <c r="C451" s="1303" t="s">
        <v>940</v>
      </c>
      <c r="D451" s="1382"/>
      <c r="E451" s="1303"/>
      <c r="F451" s="1303"/>
      <c r="G451" s="1304" t="s">
        <v>636</v>
      </c>
      <c r="H451" s="1347" t="s">
        <v>11</v>
      </c>
      <c r="I451" s="1306" t="s">
        <v>11</v>
      </c>
      <c r="J451" s="1348" t="s">
        <v>11</v>
      </c>
      <c r="K451" s="1308"/>
      <c r="L451" s="1309"/>
    </row>
    <row r="452" spans="2:12" ht="18" customHeight="1">
      <c r="B452" s="3529"/>
      <c r="C452" s="1316" t="s">
        <v>941</v>
      </c>
      <c r="D452" s="1371"/>
      <c r="E452" s="1316"/>
      <c r="F452" s="1316"/>
      <c r="G452" s="1304" t="s">
        <v>887</v>
      </c>
      <c r="H452" s="1347" t="s">
        <v>11</v>
      </c>
      <c r="I452" s="1306" t="s">
        <v>11</v>
      </c>
      <c r="J452" s="1348" t="s">
        <v>11</v>
      </c>
      <c r="K452" s="1321"/>
      <c r="L452" s="1312"/>
    </row>
    <row r="453" spans="2:12" ht="18" customHeight="1">
      <c r="B453" s="3529"/>
      <c r="C453" s="1313" t="s">
        <v>942</v>
      </c>
      <c r="D453" s="1382"/>
      <c r="E453" s="1303"/>
      <c r="F453" s="1303"/>
      <c r="G453" s="1304" t="s">
        <v>735</v>
      </c>
      <c r="H453" s="1347" t="s">
        <v>11</v>
      </c>
      <c r="I453" s="1306" t="s">
        <v>11</v>
      </c>
      <c r="J453" s="1348" t="s">
        <v>11</v>
      </c>
      <c r="K453" s="1308"/>
      <c r="L453" s="1308"/>
    </row>
    <row r="454" spans="2:12" ht="18" customHeight="1">
      <c r="B454" s="3529"/>
      <c r="C454" s="1316" t="s">
        <v>943</v>
      </c>
      <c r="D454" s="1371"/>
      <c r="E454" s="1316"/>
      <c r="F454" s="1316"/>
      <c r="G454" s="1317"/>
      <c r="H454" s="1347" t="s">
        <v>11</v>
      </c>
      <c r="I454" s="1306" t="s">
        <v>11</v>
      </c>
      <c r="J454" s="1348" t="s">
        <v>11</v>
      </c>
      <c r="K454" s="1321"/>
      <c r="L454" s="1312"/>
    </row>
    <row r="455" spans="2:12" ht="18" customHeight="1">
      <c r="B455" s="3530"/>
      <c r="C455" s="1303" t="s">
        <v>944</v>
      </c>
      <c r="D455" s="1382"/>
      <c r="E455" s="1303"/>
      <c r="F455" s="1303"/>
      <c r="G455" s="1304"/>
      <c r="H455" s="1347" t="s">
        <v>11</v>
      </c>
      <c r="I455" s="1306" t="s">
        <v>11</v>
      </c>
      <c r="J455" s="1348" t="s">
        <v>11</v>
      </c>
      <c r="K455" s="1308"/>
      <c r="L455" s="1309"/>
    </row>
    <row r="456" spans="2:12" ht="18" customHeight="1">
      <c r="B456" s="1350"/>
      <c r="C456" s="1287"/>
      <c r="D456" s="1419"/>
      <c r="E456" s="1287"/>
      <c r="F456" s="1287"/>
      <c r="G456" s="1351"/>
      <c r="H456" s="1347" t="s">
        <v>11</v>
      </c>
      <c r="I456" s="1306" t="s">
        <v>11</v>
      </c>
      <c r="J456" s="1348" t="s">
        <v>11</v>
      </c>
      <c r="K456" s="1352"/>
      <c r="L456" s="1288"/>
    </row>
    <row r="457" spans="2:12" ht="28" customHeight="1">
      <c r="B457" s="3500" t="s">
        <v>889</v>
      </c>
      <c r="C457" s="3501"/>
      <c r="D457" s="3501"/>
      <c r="E457" s="3501"/>
      <c r="F457" s="3501"/>
      <c r="G457" s="3501"/>
      <c r="H457" s="3501"/>
      <c r="I457" s="3501"/>
      <c r="J457" s="3501"/>
      <c r="K457" s="3501"/>
      <c r="L457" s="3501"/>
    </row>
    <row r="458" spans="2:12" ht="18" customHeight="1">
      <c r="B458" s="3502" t="s">
        <v>551</v>
      </c>
      <c r="C458" s="3503"/>
      <c r="D458" s="3503"/>
      <c r="E458" s="3503"/>
      <c r="F458" s="3504"/>
      <c r="G458" s="3508" t="s">
        <v>2662</v>
      </c>
      <c r="H458" s="3510" t="s">
        <v>2663</v>
      </c>
      <c r="I458" s="3511"/>
      <c r="J458" s="3511"/>
      <c r="K458" s="3512" t="s">
        <v>2664</v>
      </c>
      <c r="L458" s="3514" t="s">
        <v>552</v>
      </c>
    </row>
    <row r="459" spans="2:12" ht="18" customHeight="1">
      <c r="B459" s="3505"/>
      <c r="C459" s="3506"/>
      <c r="D459" s="3506"/>
      <c r="E459" s="3506"/>
      <c r="F459" s="3507"/>
      <c r="G459" s="3509"/>
      <c r="H459" s="1293" t="s">
        <v>553</v>
      </c>
      <c r="I459" s="1294" t="s">
        <v>554</v>
      </c>
      <c r="J459" s="1295" t="s">
        <v>2665</v>
      </c>
      <c r="K459" s="3513"/>
      <c r="L459" s="3515"/>
    </row>
    <row r="460" spans="2:12" ht="18" customHeight="1">
      <c r="B460" s="1365" t="s">
        <v>879</v>
      </c>
      <c r="C460" s="1280"/>
      <c r="D460" s="1372"/>
      <c r="E460" s="1280"/>
      <c r="F460" s="1280"/>
      <c r="G460" s="1317" t="s">
        <v>890</v>
      </c>
      <c r="H460" s="1347" t="s">
        <v>11</v>
      </c>
      <c r="I460" s="1306" t="s">
        <v>11</v>
      </c>
      <c r="J460" s="1348" t="s">
        <v>11</v>
      </c>
      <c r="K460" s="1301"/>
      <c r="L460" s="1281"/>
    </row>
    <row r="461" spans="2:12" ht="18" customHeight="1">
      <c r="B461" s="1314" t="s">
        <v>881</v>
      </c>
      <c r="C461" s="1303"/>
      <c r="D461" s="1382"/>
      <c r="E461" s="1316"/>
      <c r="F461" s="1316"/>
      <c r="G461" s="1317" t="s">
        <v>891</v>
      </c>
      <c r="H461" s="1347" t="s">
        <v>11</v>
      </c>
      <c r="I461" s="1306" t="s">
        <v>11</v>
      </c>
      <c r="J461" s="1348" t="s">
        <v>11</v>
      </c>
      <c r="K461" s="1308"/>
      <c r="L461" s="1309"/>
    </row>
    <row r="462" spans="2:12" ht="18" customHeight="1">
      <c r="B462" s="1404" t="s">
        <v>883</v>
      </c>
      <c r="C462" s="1316"/>
      <c r="D462" s="1371"/>
      <c r="E462" s="1316"/>
      <c r="F462" s="1316"/>
      <c r="G462" s="1317" t="s">
        <v>892</v>
      </c>
      <c r="H462" s="1347" t="s">
        <v>11</v>
      </c>
      <c r="I462" s="1306" t="s">
        <v>11</v>
      </c>
      <c r="J462" s="1348" t="s">
        <v>11</v>
      </c>
      <c r="K462" s="1321"/>
      <c r="L462" s="1312"/>
    </row>
    <row r="463" spans="2:12" ht="18" customHeight="1">
      <c r="B463" s="1314" t="s">
        <v>945</v>
      </c>
      <c r="C463" s="1303"/>
      <c r="D463" s="1382"/>
      <c r="E463" s="1316"/>
      <c r="F463" s="1316"/>
      <c r="G463" s="1317" t="s">
        <v>893</v>
      </c>
      <c r="H463" s="1347" t="s">
        <v>11</v>
      </c>
      <c r="I463" s="1306" t="s">
        <v>11</v>
      </c>
      <c r="J463" s="1348" t="s">
        <v>11</v>
      </c>
      <c r="K463" s="1308"/>
      <c r="L463" s="1309"/>
    </row>
    <row r="464" spans="2:12" ht="18" customHeight="1">
      <c r="B464" s="1368" t="s">
        <v>2757</v>
      </c>
      <c r="C464" s="1316"/>
      <c r="D464" s="1371"/>
      <c r="E464" s="1316"/>
      <c r="F464" s="1316"/>
      <c r="G464" s="3516" t="s">
        <v>894</v>
      </c>
      <c r="H464" s="3538" t="s">
        <v>11</v>
      </c>
      <c r="I464" s="3539" t="s">
        <v>11</v>
      </c>
      <c r="J464" s="3540" t="s">
        <v>11</v>
      </c>
      <c r="K464" s="1321"/>
      <c r="L464" s="1312"/>
    </row>
    <row r="465" spans="2:12" ht="18" customHeight="1">
      <c r="B465" s="1369" t="s">
        <v>2758</v>
      </c>
      <c r="C465" s="1343"/>
      <c r="D465" s="1379"/>
      <c r="E465" s="1343"/>
      <c r="F465" s="1343"/>
      <c r="G465" s="3517"/>
      <c r="H465" s="3538"/>
      <c r="I465" s="3539"/>
      <c r="J465" s="3540"/>
      <c r="K465" s="1345"/>
      <c r="L465" s="1346"/>
    </row>
    <row r="466" spans="2:12" ht="18" customHeight="1">
      <c r="B466" s="1314" t="s">
        <v>2759</v>
      </c>
      <c r="C466" s="1303"/>
      <c r="D466" s="1382"/>
      <c r="E466" s="1316"/>
      <c r="F466" s="1316"/>
      <c r="G466" s="1317" t="s">
        <v>735</v>
      </c>
      <c r="H466" s="1347" t="s">
        <v>11</v>
      </c>
      <c r="I466" s="1306" t="s">
        <v>11</v>
      </c>
      <c r="J466" s="1348" t="s">
        <v>11</v>
      </c>
      <c r="K466" s="1308"/>
      <c r="L466" s="1309"/>
    </row>
    <row r="467" spans="2:12" ht="18" customHeight="1">
      <c r="B467" s="1297" t="s">
        <v>895</v>
      </c>
      <c r="C467" s="1280"/>
      <c r="D467" s="1372"/>
      <c r="E467" s="1303"/>
      <c r="F467" s="1309"/>
      <c r="G467" s="1317" t="s">
        <v>638</v>
      </c>
      <c r="H467" s="1347" t="s">
        <v>11</v>
      </c>
      <c r="I467" s="1306" t="s">
        <v>11</v>
      </c>
      <c r="J467" s="1348" t="s">
        <v>11</v>
      </c>
      <c r="K467" s="1301"/>
      <c r="L467" s="1281"/>
    </row>
    <row r="468" spans="2:12" ht="18" customHeight="1">
      <c r="B468" s="1314" t="s">
        <v>947</v>
      </c>
      <c r="C468" s="1303"/>
      <c r="D468" s="1382"/>
      <c r="E468" s="1303"/>
      <c r="F468" s="1303"/>
      <c r="G468" s="1304"/>
      <c r="H468" s="1347" t="s">
        <v>11</v>
      </c>
      <c r="I468" s="1306" t="s">
        <v>11</v>
      </c>
      <c r="J468" s="1348" t="s">
        <v>11</v>
      </c>
      <c r="K468" s="1308"/>
      <c r="L468" s="1309"/>
    </row>
    <row r="469" spans="2:12" ht="18" customHeight="1">
      <c r="B469" s="1314" t="s">
        <v>948</v>
      </c>
      <c r="C469" s="1303"/>
      <c r="D469" s="1382"/>
      <c r="E469" s="1316"/>
      <c r="F469" s="1316"/>
      <c r="G469" s="1317" t="s">
        <v>894</v>
      </c>
      <c r="H469" s="1347" t="s">
        <v>11</v>
      </c>
      <c r="I469" s="1306" t="s">
        <v>11</v>
      </c>
      <c r="J469" s="1348" t="s">
        <v>11</v>
      </c>
      <c r="K469" s="1308"/>
      <c r="L469" s="1309"/>
    </row>
    <row r="470" spans="2:12" ht="18" customHeight="1">
      <c r="B470" s="1314" t="s">
        <v>949</v>
      </c>
      <c r="C470" s="1303"/>
      <c r="D470" s="1382"/>
      <c r="E470" s="1303"/>
      <c r="F470" s="1303"/>
      <c r="G470" s="1304"/>
      <c r="H470" s="1347" t="s">
        <v>11</v>
      </c>
      <c r="I470" s="1306" t="s">
        <v>11</v>
      </c>
      <c r="J470" s="1348" t="s">
        <v>11</v>
      </c>
      <c r="K470" s="1308"/>
      <c r="L470" s="1309"/>
    </row>
    <row r="471" spans="2:12" ht="18" customHeight="1">
      <c r="B471" s="1314" t="s">
        <v>950</v>
      </c>
      <c r="C471" s="1303"/>
      <c r="D471" s="1382"/>
      <c r="E471" s="1316"/>
      <c r="F471" s="1316"/>
      <c r="G471" s="1317" t="s">
        <v>896</v>
      </c>
      <c r="H471" s="1347" t="s">
        <v>11</v>
      </c>
      <c r="I471" s="1306" t="s">
        <v>11</v>
      </c>
      <c r="J471" s="1348" t="s">
        <v>11</v>
      </c>
      <c r="K471" s="1308"/>
      <c r="L471" s="1309"/>
    </row>
    <row r="472" spans="2:12" ht="18" customHeight="1">
      <c r="B472" s="1297" t="s">
        <v>952</v>
      </c>
      <c r="C472" s="1280"/>
      <c r="D472" s="1372"/>
      <c r="E472" s="1303"/>
      <c r="F472" s="1309"/>
      <c r="G472" s="1317" t="s">
        <v>896</v>
      </c>
      <c r="H472" s="1347" t="s">
        <v>11</v>
      </c>
      <c r="I472" s="1306" t="s">
        <v>11</v>
      </c>
      <c r="J472" s="1348" t="s">
        <v>11</v>
      </c>
      <c r="K472" s="1301"/>
      <c r="L472" s="1281"/>
    </row>
    <row r="473" spans="2:12" ht="18" customHeight="1">
      <c r="B473" s="1314" t="s">
        <v>951</v>
      </c>
      <c r="C473" s="1303"/>
      <c r="D473" s="1382"/>
      <c r="E473" s="1316"/>
      <c r="F473" s="1316"/>
      <c r="G473" s="1317" t="s">
        <v>638</v>
      </c>
      <c r="H473" s="1347" t="s">
        <v>11</v>
      </c>
      <c r="I473" s="1306" t="s">
        <v>11</v>
      </c>
      <c r="J473" s="1348" t="s">
        <v>11</v>
      </c>
      <c r="K473" s="1308"/>
      <c r="L473" s="1309"/>
    </row>
    <row r="474" spans="2:12" ht="18" customHeight="1">
      <c r="B474" s="1314" t="s">
        <v>897</v>
      </c>
      <c r="C474" s="1303"/>
      <c r="D474" s="1382"/>
      <c r="E474" s="1303"/>
      <c r="F474" s="1303"/>
      <c r="G474" s="1304"/>
      <c r="H474" s="1347" t="s">
        <v>11</v>
      </c>
      <c r="I474" s="1306" t="s">
        <v>11</v>
      </c>
      <c r="J474" s="1348" t="s">
        <v>11</v>
      </c>
      <c r="K474" s="1308"/>
      <c r="L474" s="1309"/>
    </row>
    <row r="475" spans="2:12" ht="18" customHeight="1">
      <c r="B475" s="1314" t="s">
        <v>898</v>
      </c>
      <c r="C475" s="1303"/>
      <c r="D475" s="1382"/>
      <c r="E475" s="1303"/>
      <c r="F475" s="1303"/>
      <c r="G475" s="1304"/>
      <c r="H475" s="1347" t="s">
        <v>11</v>
      </c>
      <c r="I475" s="1306" t="s">
        <v>11</v>
      </c>
      <c r="J475" s="1348" t="s">
        <v>11</v>
      </c>
      <c r="K475" s="1308"/>
      <c r="L475" s="1309"/>
    </row>
    <row r="476" spans="2:12" ht="18" customHeight="1">
      <c r="B476" s="1314" t="s">
        <v>899</v>
      </c>
      <c r="C476" s="1303"/>
      <c r="D476" s="1382"/>
      <c r="E476" s="1303"/>
      <c r="F476" s="1303"/>
      <c r="G476" s="1304"/>
      <c r="H476" s="1347" t="s">
        <v>11</v>
      </c>
      <c r="I476" s="1306" t="s">
        <v>11</v>
      </c>
      <c r="J476" s="1348" t="s">
        <v>11</v>
      </c>
      <c r="K476" s="1308"/>
      <c r="L476" s="1309"/>
    </row>
    <row r="477" spans="2:12" ht="18" customHeight="1">
      <c r="B477" s="1314" t="s">
        <v>900</v>
      </c>
      <c r="C477" s="1303"/>
      <c r="D477" s="1382"/>
      <c r="E477" s="1303"/>
      <c r="F477" s="1303"/>
      <c r="G477" s="1304"/>
      <c r="H477" s="1347" t="s">
        <v>11</v>
      </c>
      <c r="I477" s="1306" t="s">
        <v>11</v>
      </c>
      <c r="J477" s="1348" t="s">
        <v>11</v>
      </c>
      <c r="K477" s="1308"/>
      <c r="L477" s="1309"/>
    </row>
    <row r="478" spans="2:12" ht="18" customHeight="1">
      <c r="B478" s="1314" t="s">
        <v>901</v>
      </c>
      <c r="C478" s="1303"/>
      <c r="D478" s="1382"/>
      <c r="E478" s="1303"/>
      <c r="F478" s="1303"/>
      <c r="G478" s="1304"/>
      <c r="H478" s="1347" t="s">
        <v>11</v>
      </c>
      <c r="I478" s="1306" t="s">
        <v>11</v>
      </c>
      <c r="J478" s="1348" t="s">
        <v>11</v>
      </c>
      <c r="K478" s="1308"/>
      <c r="L478" s="1309"/>
    </row>
    <row r="479" spans="2:12" ht="18" customHeight="1">
      <c r="B479" s="1353"/>
      <c r="C479" s="1334"/>
      <c r="D479" s="1417"/>
      <c r="E479" s="1334"/>
      <c r="F479" s="1334"/>
      <c r="G479" s="1335"/>
      <c r="H479" s="1347" t="s">
        <v>11</v>
      </c>
      <c r="I479" s="1306" t="s">
        <v>11</v>
      </c>
      <c r="J479" s="1348" t="s">
        <v>11</v>
      </c>
      <c r="K479" s="1338"/>
      <c r="L479" s="1339"/>
    </row>
    <row r="480" spans="2:12" ht="18" customHeight="1">
      <c r="B480" s="3492" t="s">
        <v>582</v>
      </c>
      <c r="C480" s="3492"/>
      <c r="D480" s="3492"/>
      <c r="E480" s="3492"/>
      <c r="F480" s="3492"/>
      <c r="G480" s="3492"/>
      <c r="H480" s="3492"/>
      <c r="I480" s="3492"/>
      <c r="J480" s="3492"/>
      <c r="K480" s="3492"/>
    </row>
    <row r="482" spans="2:12" ht="28" customHeight="1">
      <c r="B482" s="3526" t="s">
        <v>902</v>
      </c>
      <c r="C482" s="3527"/>
      <c r="D482" s="3527"/>
      <c r="E482" s="3527"/>
      <c r="F482" s="3527"/>
      <c r="G482" s="3527"/>
      <c r="H482" s="3527"/>
      <c r="I482" s="3527"/>
      <c r="J482" s="3527"/>
      <c r="K482" s="3527"/>
      <c r="L482" s="3527"/>
    </row>
    <row r="483" spans="2:12" ht="18" customHeight="1">
      <c r="B483" s="3502" t="s">
        <v>551</v>
      </c>
      <c r="C483" s="3503"/>
      <c r="D483" s="3503"/>
      <c r="E483" s="3503"/>
      <c r="F483" s="3504"/>
      <c r="G483" s="3508" t="s">
        <v>2662</v>
      </c>
      <c r="H483" s="3510" t="s">
        <v>2663</v>
      </c>
      <c r="I483" s="3511"/>
      <c r="J483" s="3511"/>
      <c r="K483" s="3512" t="s">
        <v>2664</v>
      </c>
      <c r="L483" s="3514" t="s">
        <v>552</v>
      </c>
    </row>
    <row r="484" spans="2:12" ht="18" customHeight="1">
      <c r="B484" s="3505"/>
      <c r="C484" s="3506"/>
      <c r="D484" s="3506"/>
      <c r="E484" s="3506"/>
      <c r="F484" s="3507"/>
      <c r="G484" s="3509"/>
      <c r="H484" s="1293" t="s">
        <v>553</v>
      </c>
      <c r="I484" s="1294" t="s">
        <v>554</v>
      </c>
      <c r="J484" s="1295" t="s">
        <v>2665</v>
      </c>
      <c r="K484" s="3513"/>
      <c r="L484" s="3515"/>
    </row>
    <row r="485" spans="2:12" ht="18" customHeight="1">
      <c r="B485" s="1405" t="s">
        <v>2760</v>
      </c>
      <c r="C485" s="1280"/>
      <c r="D485" s="1372"/>
      <c r="E485" s="1280"/>
      <c r="F485" s="1280"/>
      <c r="G485" s="3541" t="s">
        <v>903</v>
      </c>
      <c r="H485" s="3543" t="s">
        <v>11</v>
      </c>
      <c r="I485" s="3545" t="s">
        <v>11</v>
      </c>
      <c r="J485" s="3547" t="s">
        <v>11</v>
      </c>
      <c r="K485" s="1301"/>
      <c r="L485" s="1281"/>
    </row>
    <row r="486" spans="2:12" ht="18" customHeight="1">
      <c r="B486" s="1297" t="s">
        <v>2761</v>
      </c>
      <c r="C486" s="1280"/>
      <c r="D486" s="1372"/>
      <c r="E486" s="1280"/>
      <c r="F486" s="1280"/>
      <c r="G486" s="3542"/>
      <c r="H486" s="3544"/>
      <c r="I486" s="3546"/>
      <c r="J486" s="3548"/>
      <c r="K486" s="1301"/>
      <c r="L486" s="1281"/>
    </row>
    <row r="487" spans="2:12" ht="18" customHeight="1">
      <c r="B487" s="1369" t="s">
        <v>2762</v>
      </c>
      <c r="C487" s="1343"/>
      <c r="D487" s="1379"/>
      <c r="E487" s="1343"/>
      <c r="F487" s="1343"/>
      <c r="G487" s="3517"/>
      <c r="H487" s="3519"/>
      <c r="I487" s="3521"/>
      <c r="J487" s="3523"/>
      <c r="K487" s="1345"/>
      <c r="L487" s="1346"/>
    </row>
    <row r="488" spans="2:12" ht="18" customHeight="1">
      <c r="B488" s="1314" t="s">
        <v>953</v>
      </c>
      <c r="C488" s="1303"/>
      <c r="D488" s="1382"/>
      <c r="E488" s="1316"/>
      <c r="F488" s="1316"/>
      <c r="G488" s="1317" t="s">
        <v>904</v>
      </c>
      <c r="H488" s="1347" t="s">
        <v>11</v>
      </c>
      <c r="I488" s="1306" t="s">
        <v>11</v>
      </c>
      <c r="J488" s="1348" t="s">
        <v>11</v>
      </c>
      <c r="K488" s="1308"/>
      <c r="L488" s="1309"/>
    </row>
    <row r="489" spans="2:12" ht="18" customHeight="1">
      <c r="B489" s="1368" t="s">
        <v>2763</v>
      </c>
      <c r="C489" s="1316"/>
      <c r="D489" s="1371"/>
      <c r="E489" s="1316"/>
      <c r="F489" s="1316"/>
      <c r="G489" s="3516" t="s">
        <v>905</v>
      </c>
      <c r="H489" s="3538" t="s">
        <v>11</v>
      </c>
      <c r="I489" s="3539" t="s">
        <v>11</v>
      </c>
      <c r="J489" s="3540" t="s">
        <v>11</v>
      </c>
      <c r="K489" s="1321"/>
      <c r="L489" s="1312"/>
    </row>
    <row r="490" spans="2:12" ht="18" customHeight="1">
      <c r="B490" s="1369" t="s">
        <v>2764</v>
      </c>
      <c r="C490" s="1343"/>
      <c r="D490" s="1379"/>
      <c r="E490" s="1343"/>
      <c r="F490" s="1343"/>
      <c r="G490" s="3517"/>
      <c r="H490" s="3538"/>
      <c r="I490" s="3539"/>
      <c r="J490" s="3540"/>
      <c r="K490" s="1345"/>
      <c r="L490" s="1346"/>
    </row>
    <row r="491" spans="2:12" ht="18" customHeight="1">
      <c r="B491" s="1314" t="s">
        <v>958</v>
      </c>
      <c r="C491" s="1303"/>
      <c r="D491" s="1382"/>
      <c r="E491" s="1316"/>
      <c r="F491" s="1316"/>
      <c r="G491" s="1317" t="s">
        <v>906</v>
      </c>
      <c r="H491" s="1347" t="s">
        <v>11</v>
      </c>
      <c r="I491" s="1306" t="s">
        <v>11</v>
      </c>
      <c r="J491" s="1348" t="s">
        <v>11</v>
      </c>
      <c r="K491" s="1308"/>
      <c r="L491" s="1309"/>
    </row>
    <row r="492" spans="2:12" ht="18" customHeight="1">
      <c r="B492" s="1405" t="s">
        <v>2765</v>
      </c>
      <c r="C492" s="1280"/>
      <c r="D492" s="1372"/>
      <c r="E492" s="1316"/>
      <c r="F492" s="1312"/>
      <c r="G492" s="3516" t="s">
        <v>907</v>
      </c>
      <c r="H492" s="3518" t="s">
        <v>11</v>
      </c>
      <c r="I492" s="3520" t="s">
        <v>11</v>
      </c>
      <c r="J492" s="3522" t="s">
        <v>11</v>
      </c>
      <c r="K492" s="1301"/>
      <c r="L492" s="1281"/>
    </row>
    <row r="493" spans="2:12" ht="18" customHeight="1">
      <c r="B493" s="1369" t="s">
        <v>2766</v>
      </c>
      <c r="C493" s="1343"/>
      <c r="D493" s="1379"/>
      <c r="E493" s="1343"/>
      <c r="F493" s="1346"/>
      <c r="G493" s="3517"/>
      <c r="H493" s="3519"/>
      <c r="I493" s="3521"/>
      <c r="J493" s="3523"/>
      <c r="K493" s="1345"/>
      <c r="L493" s="1346"/>
    </row>
    <row r="494" spans="2:12" ht="18" customHeight="1">
      <c r="B494" s="1314" t="s">
        <v>959</v>
      </c>
      <c r="C494" s="1303"/>
      <c r="D494" s="1382"/>
      <c r="E494" s="1316"/>
      <c r="F494" s="1316"/>
      <c r="G494" s="1317" t="s">
        <v>908</v>
      </c>
      <c r="H494" s="1347" t="s">
        <v>11</v>
      </c>
      <c r="I494" s="1306" t="s">
        <v>11</v>
      </c>
      <c r="J494" s="1348" t="s">
        <v>11</v>
      </c>
      <c r="K494" s="1308"/>
      <c r="L494" s="1309"/>
    </row>
    <row r="495" spans="2:12" ht="18" customHeight="1">
      <c r="B495" s="1314" t="s">
        <v>2767</v>
      </c>
      <c r="C495" s="1303"/>
      <c r="D495" s="1382"/>
      <c r="E495" s="1316"/>
      <c r="F495" s="1316"/>
      <c r="G495" s="1317"/>
      <c r="H495" s="1347" t="s">
        <v>11</v>
      </c>
      <c r="I495" s="1306" t="s">
        <v>11</v>
      </c>
      <c r="J495" s="1348" t="s">
        <v>11</v>
      </c>
      <c r="K495" s="1308"/>
      <c r="L495" s="1309"/>
    </row>
    <row r="496" spans="2:12" ht="18" customHeight="1">
      <c r="B496" s="1314" t="s">
        <v>960</v>
      </c>
      <c r="C496" s="1303"/>
      <c r="D496" s="1382"/>
      <c r="E496" s="1303"/>
      <c r="F496" s="1309"/>
      <c r="G496" s="1317" t="s">
        <v>909</v>
      </c>
      <c r="H496" s="1347" t="s">
        <v>11</v>
      </c>
      <c r="I496" s="1306" t="s">
        <v>11</v>
      </c>
      <c r="J496" s="1348" t="s">
        <v>11</v>
      </c>
      <c r="K496" s="1308"/>
      <c r="L496" s="1309"/>
    </row>
    <row r="497" spans="2:12" ht="18" customHeight="1">
      <c r="B497" s="1297" t="s">
        <v>961</v>
      </c>
      <c r="C497" s="1280"/>
      <c r="D497" s="1372"/>
      <c r="E497" s="1280"/>
      <c r="F497" s="1280"/>
      <c r="G497" s="1317" t="s">
        <v>909</v>
      </c>
      <c r="H497" s="1347" t="s">
        <v>11</v>
      </c>
      <c r="I497" s="1306" t="s">
        <v>11</v>
      </c>
      <c r="J497" s="1348" t="s">
        <v>11</v>
      </c>
      <c r="K497" s="1301"/>
      <c r="L497" s="1281"/>
    </row>
    <row r="498" spans="2:12" ht="18" customHeight="1">
      <c r="B498" s="1314" t="s">
        <v>962</v>
      </c>
      <c r="C498" s="1303"/>
      <c r="D498" s="1382"/>
      <c r="E498" s="1316"/>
      <c r="F498" s="1316"/>
      <c r="G498" s="1317" t="s">
        <v>909</v>
      </c>
      <c r="H498" s="1347" t="s">
        <v>11</v>
      </c>
      <c r="I498" s="1306" t="s">
        <v>11</v>
      </c>
      <c r="J498" s="1348" t="s">
        <v>11</v>
      </c>
      <c r="K498" s="1308"/>
      <c r="L498" s="1309"/>
    </row>
    <row r="499" spans="2:12" ht="18" customHeight="1">
      <c r="B499" s="1314" t="s">
        <v>963</v>
      </c>
      <c r="C499" s="1303"/>
      <c r="D499" s="1382"/>
      <c r="E499" s="1316"/>
      <c r="F499" s="1316"/>
      <c r="G499" s="1317"/>
      <c r="H499" s="1347" t="s">
        <v>11</v>
      </c>
      <c r="I499" s="1306" t="s">
        <v>11</v>
      </c>
      <c r="J499" s="1348" t="s">
        <v>11</v>
      </c>
      <c r="K499" s="1308"/>
      <c r="L499" s="1309"/>
    </row>
    <row r="500" spans="2:12" ht="18" customHeight="1">
      <c r="B500" s="1314" t="s">
        <v>964</v>
      </c>
      <c r="C500" s="1303"/>
      <c r="D500" s="1382"/>
      <c r="E500" s="1316"/>
      <c r="F500" s="1316"/>
      <c r="G500" s="1317" t="s">
        <v>909</v>
      </c>
      <c r="H500" s="1347" t="s">
        <v>11</v>
      </c>
      <c r="I500" s="1306" t="s">
        <v>11</v>
      </c>
      <c r="J500" s="1348" t="s">
        <v>11</v>
      </c>
      <c r="K500" s="1308"/>
      <c r="L500" s="1309"/>
    </row>
    <row r="501" spans="2:12" ht="18" customHeight="1">
      <c r="B501" s="1350"/>
      <c r="C501" s="1287"/>
      <c r="D501" s="1419"/>
      <c r="E501" s="1334"/>
      <c r="F501" s="1309"/>
      <c r="G501" s="1335"/>
      <c r="H501" s="1347" t="s">
        <v>11</v>
      </c>
      <c r="I501" s="1306" t="s">
        <v>11</v>
      </c>
      <c r="J501" s="1348" t="s">
        <v>11</v>
      </c>
      <c r="K501" s="1352"/>
      <c r="L501" s="1288"/>
    </row>
    <row r="502" spans="2:12" ht="28" customHeight="1">
      <c r="B502" s="3500" t="s">
        <v>910</v>
      </c>
      <c r="C502" s="3501"/>
      <c r="D502" s="3501"/>
      <c r="E502" s="3501"/>
      <c r="F502" s="3501"/>
      <c r="G502" s="3501"/>
      <c r="H502" s="3501"/>
      <c r="I502" s="3501"/>
      <c r="J502" s="3501"/>
      <c r="K502" s="3501"/>
      <c r="L502" s="3501"/>
    </row>
    <row r="503" spans="2:12" ht="18" customHeight="1">
      <c r="B503" s="3502" t="s">
        <v>551</v>
      </c>
      <c r="C503" s="3503"/>
      <c r="D503" s="3503"/>
      <c r="E503" s="3503"/>
      <c r="F503" s="3504"/>
      <c r="G503" s="3508" t="s">
        <v>2662</v>
      </c>
      <c r="H503" s="3510" t="s">
        <v>2663</v>
      </c>
      <c r="I503" s="3511"/>
      <c r="J503" s="3511"/>
      <c r="K503" s="3512" t="s">
        <v>2664</v>
      </c>
      <c r="L503" s="3514" t="s">
        <v>552</v>
      </c>
    </row>
    <row r="504" spans="2:12" ht="18" customHeight="1">
      <c r="B504" s="3505"/>
      <c r="C504" s="3506"/>
      <c r="D504" s="3506"/>
      <c r="E504" s="3506"/>
      <c r="F504" s="3507"/>
      <c r="G504" s="3509"/>
      <c r="H504" s="1293" t="s">
        <v>553</v>
      </c>
      <c r="I504" s="1294" t="s">
        <v>554</v>
      </c>
      <c r="J504" s="1295" t="s">
        <v>2665</v>
      </c>
      <c r="K504" s="3513"/>
      <c r="L504" s="3515"/>
    </row>
    <row r="505" spans="2:12" ht="18" customHeight="1">
      <c r="B505" s="1314" t="s">
        <v>954</v>
      </c>
      <c r="C505" s="1303"/>
      <c r="D505" s="1382"/>
      <c r="E505" s="1316"/>
      <c r="F505" s="1316"/>
      <c r="G505" s="1317" t="s">
        <v>911</v>
      </c>
      <c r="H505" s="1347" t="s">
        <v>11</v>
      </c>
      <c r="I505" s="1306" t="s">
        <v>11</v>
      </c>
      <c r="J505" s="1348" t="s">
        <v>11</v>
      </c>
      <c r="K505" s="1308"/>
      <c r="L505" s="1309"/>
    </row>
    <row r="506" spans="2:12" ht="18" customHeight="1">
      <c r="B506" s="1314" t="s">
        <v>965</v>
      </c>
      <c r="C506" s="1303"/>
      <c r="D506" s="1382"/>
      <c r="E506" s="1316"/>
      <c r="F506" s="1316"/>
      <c r="G506" s="1317" t="s">
        <v>912</v>
      </c>
      <c r="H506" s="1347" t="s">
        <v>11</v>
      </c>
      <c r="I506" s="1306" t="s">
        <v>11</v>
      </c>
      <c r="J506" s="1348" t="s">
        <v>11</v>
      </c>
      <c r="K506" s="1308"/>
      <c r="L506" s="1309"/>
    </row>
    <row r="507" spans="2:12" ht="18" customHeight="1">
      <c r="B507" s="1365" t="s">
        <v>966</v>
      </c>
      <c r="C507" s="1280"/>
      <c r="D507" s="1372"/>
      <c r="E507" s="1303"/>
      <c r="F507" s="1316"/>
      <c r="G507" s="1317" t="s">
        <v>913</v>
      </c>
      <c r="H507" s="1347" t="s">
        <v>11</v>
      </c>
      <c r="I507" s="1306" t="s">
        <v>11</v>
      </c>
      <c r="J507" s="1348" t="s">
        <v>11</v>
      </c>
      <c r="K507" s="1301"/>
      <c r="L507" s="1281"/>
    </row>
    <row r="508" spans="2:12" ht="18" customHeight="1">
      <c r="B508" s="1314" t="s">
        <v>967</v>
      </c>
      <c r="C508" s="1303"/>
      <c r="D508" s="1382"/>
      <c r="E508" s="1316"/>
      <c r="F508" s="1316"/>
      <c r="G508" s="1317" t="s">
        <v>914</v>
      </c>
      <c r="H508" s="1347" t="s">
        <v>11</v>
      </c>
      <c r="I508" s="1306" t="s">
        <v>11</v>
      </c>
      <c r="J508" s="1348" t="s">
        <v>11</v>
      </c>
      <c r="K508" s="1308"/>
      <c r="L508" s="1309"/>
    </row>
    <row r="509" spans="2:12" ht="18" customHeight="1">
      <c r="B509" s="1314" t="s">
        <v>968</v>
      </c>
      <c r="C509" s="1303"/>
      <c r="D509" s="1382"/>
      <c r="E509" s="1316"/>
      <c r="F509" s="1316"/>
      <c r="G509" s="1367" t="s">
        <v>915</v>
      </c>
      <c r="H509" s="1347" t="s">
        <v>11</v>
      </c>
      <c r="I509" s="1306" t="s">
        <v>11</v>
      </c>
      <c r="J509" s="1348" t="s">
        <v>11</v>
      </c>
      <c r="K509" s="1308"/>
      <c r="L509" s="1309"/>
    </row>
    <row r="510" spans="2:12" ht="18" customHeight="1">
      <c r="B510" s="1314" t="s">
        <v>2768</v>
      </c>
      <c r="C510" s="1303"/>
      <c r="D510" s="1382"/>
      <c r="E510" s="1316"/>
      <c r="F510" s="1316"/>
      <c r="G510" s="1317" t="s">
        <v>916</v>
      </c>
      <c r="H510" s="1347" t="s">
        <v>11</v>
      </c>
      <c r="I510" s="1306" t="s">
        <v>11</v>
      </c>
      <c r="J510" s="1348" t="s">
        <v>11</v>
      </c>
      <c r="K510" s="1308"/>
      <c r="L510" s="1309"/>
    </row>
    <row r="511" spans="2:12" ht="18" customHeight="1">
      <c r="B511" s="1314"/>
      <c r="C511" s="1303"/>
      <c r="D511" s="1382"/>
      <c r="E511" s="1303"/>
      <c r="F511" s="1303"/>
      <c r="G511" s="1304"/>
      <c r="H511" s="1347" t="s">
        <v>11</v>
      </c>
      <c r="I511" s="1306" t="s">
        <v>11</v>
      </c>
      <c r="J511" s="1348" t="s">
        <v>11</v>
      </c>
      <c r="K511" s="1308"/>
      <c r="L511" s="1309"/>
    </row>
    <row r="512" spans="2:12" ht="28" customHeight="1">
      <c r="B512" s="3526" t="s">
        <v>917</v>
      </c>
      <c r="C512" s="3527"/>
      <c r="D512" s="3527"/>
      <c r="E512" s="3527"/>
      <c r="F512" s="3527"/>
      <c r="G512" s="3527"/>
      <c r="H512" s="3527"/>
      <c r="I512" s="3527"/>
      <c r="J512" s="3527"/>
      <c r="K512" s="3527"/>
      <c r="L512" s="3527"/>
    </row>
    <row r="513" spans="2:12" ht="18" customHeight="1">
      <c r="B513" s="3502" t="s">
        <v>551</v>
      </c>
      <c r="C513" s="3503"/>
      <c r="D513" s="3503"/>
      <c r="E513" s="3503"/>
      <c r="F513" s="3504"/>
      <c r="G513" s="3508" t="s">
        <v>2662</v>
      </c>
      <c r="H513" s="3510" t="s">
        <v>2663</v>
      </c>
      <c r="I513" s="3511"/>
      <c r="J513" s="3511"/>
      <c r="K513" s="3512" t="s">
        <v>2664</v>
      </c>
      <c r="L513" s="3514" t="s">
        <v>552</v>
      </c>
    </row>
    <row r="514" spans="2:12" ht="18" customHeight="1">
      <c r="B514" s="3505"/>
      <c r="C514" s="3506"/>
      <c r="D514" s="3506"/>
      <c r="E514" s="3506"/>
      <c r="F514" s="3507"/>
      <c r="G514" s="3509"/>
      <c r="H514" s="1293" t="s">
        <v>553</v>
      </c>
      <c r="I514" s="1294" t="s">
        <v>554</v>
      </c>
      <c r="J514" s="1295" t="s">
        <v>2665</v>
      </c>
      <c r="K514" s="3513"/>
      <c r="L514" s="3515"/>
    </row>
    <row r="515" spans="2:12" ht="18" customHeight="1">
      <c r="B515" s="1314" t="s">
        <v>954</v>
      </c>
      <c r="C515" s="1303"/>
      <c r="D515" s="1382"/>
      <c r="E515" s="1316"/>
      <c r="F515" s="1316"/>
      <c r="G515" s="1317" t="s">
        <v>911</v>
      </c>
      <c r="H515" s="1347" t="s">
        <v>11</v>
      </c>
      <c r="I515" s="1306" t="s">
        <v>11</v>
      </c>
      <c r="J515" s="1348" t="s">
        <v>11</v>
      </c>
      <c r="K515" s="1308"/>
      <c r="L515" s="1309"/>
    </row>
    <row r="516" spans="2:12" ht="18" customHeight="1">
      <c r="B516" s="1314" t="s">
        <v>918</v>
      </c>
      <c r="C516" s="1303"/>
      <c r="D516" s="1382"/>
      <c r="E516" s="1316"/>
      <c r="F516" s="1316"/>
      <c r="G516" s="1317" t="s">
        <v>913</v>
      </c>
      <c r="H516" s="1347" t="s">
        <v>11</v>
      </c>
      <c r="I516" s="1306" t="s">
        <v>11</v>
      </c>
      <c r="J516" s="1348" t="s">
        <v>11</v>
      </c>
      <c r="K516" s="1308"/>
      <c r="L516" s="1309"/>
    </row>
    <row r="517" spans="2:12" ht="18" customHeight="1">
      <c r="B517" s="1365" t="s">
        <v>955</v>
      </c>
      <c r="C517" s="1280"/>
      <c r="D517" s="1372"/>
      <c r="E517" s="1303"/>
      <c r="F517" s="1316"/>
      <c r="G517" s="1317"/>
      <c r="H517" s="1347" t="s">
        <v>11</v>
      </c>
      <c r="I517" s="1306" t="s">
        <v>11</v>
      </c>
      <c r="J517" s="1348" t="s">
        <v>11</v>
      </c>
      <c r="K517" s="1301"/>
      <c r="L517" s="1281"/>
    </row>
    <row r="518" spans="2:12" ht="18" customHeight="1">
      <c r="B518" s="1314" t="s">
        <v>956</v>
      </c>
      <c r="C518" s="1303"/>
      <c r="D518" s="1382"/>
      <c r="E518" s="1316"/>
      <c r="F518" s="1316"/>
      <c r="G518" s="1367" t="s">
        <v>916</v>
      </c>
      <c r="H518" s="1347" t="s">
        <v>11</v>
      </c>
      <c r="I518" s="1306" t="s">
        <v>11</v>
      </c>
      <c r="J518" s="1348" t="s">
        <v>11</v>
      </c>
      <c r="K518" s="1308"/>
      <c r="L518" s="1309"/>
    </row>
    <row r="519" spans="2:12" ht="18" customHeight="1">
      <c r="B519" s="1314" t="s">
        <v>957</v>
      </c>
      <c r="C519" s="1303"/>
      <c r="D519" s="1382"/>
      <c r="E519" s="1316"/>
      <c r="F519" s="1316"/>
      <c r="G519" s="1317" t="s">
        <v>919</v>
      </c>
      <c r="H519" s="1347" t="s">
        <v>11</v>
      </c>
      <c r="I519" s="1306" t="s">
        <v>11</v>
      </c>
      <c r="J519" s="1348" t="s">
        <v>11</v>
      </c>
      <c r="K519" s="1308"/>
      <c r="L519" s="1309"/>
    </row>
    <row r="520" spans="2:12" ht="18" customHeight="1">
      <c r="B520" s="1314" t="s">
        <v>2769</v>
      </c>
      <c r="C520" s="1303"/>
      <c r="D520" s="1382"/>
      <c r="E520" s="1316"/>
      <c r="F520" s="1316"/>
      <c r="G520" s="1317"/>
      <c r="H520" s="1347" t="s">
        <v>11</v>
      </c>
      <c r="I520" s="1306" t="s">
        <v>11</v>
      </c>
      <c r="J520" s="1348" t="s">
        <v>11</v>
      </c>
      <c r="K520" s="1308"/>
      <c r="L520" s="1309"/>
    </row>
    <row r="521" spans="2:12" ht="18" customHeight="1">
      <c r="B521" s="1314" t="s">
        <v>632</v>
      </c>
      <c r="C521" s="1303"/>
      <c r="D521" s="1382"/>
      <c r="E521" s="1303"/>
      <c r="F521" s="1303"/>
      <c r="G521" s="1304"/>
      <c r="H521" s="1347" t="s">
        <v>11</v>
      </c>
      <c r="I521" s="1306" t="s">
        <v>11</v>
      </c>
      <c r="J521" s="1348" t="s">
        <v>11</v>
      </c>
      <c r="K521" s="1308"/>
      <c r="L521" s="1309"/>
    </row>
    <row r="522" spans="2:12" ht="18" customHeight="1">
      <c r="B522" s="1314" t="s">
        <v>920</v>
      </c>
      <c r="C522" s="1303"/>
      <c r="D522" s="1382"/>
      <c r="E522" s="1303"/>
      <c r="F522" s="1303"/>
      <c r="G522" s="1304"/>
      <c r="H522" s="1347" t="s">
        <v>11</v>
      </c>
      <c r="I522" s="1306" t="s">
        <v>11</v>
      </c>
      <c r="J522" s="1348" t="s">
        <v>11</v>
      </c>
      <c r="K522" s="1308"/>
      <c r="L522" s="1309"/>
    </row>
    <row r="523" spans="2:12" ht="18" customHeight="1">
      <c r="B523" s="1314" t="s">
        <v>921</v>
      </c>
      <c r="C523" s="1303"/>
      <c r="D523" s="1382"/>
      <c r="E523" s="1303"/>
      <c r="F523" s="1303"/>
      <c r="G523" s="1304"/>
      <c r="H523" s="1347" t="s">
        <v>11</v>
      </c>
      <c r="I523" s="1306" t="s">
        <v>11</v>
      </c>
      <c r="J523" s="1348" t="s">
        <v>11</v>
      </c>
      <c r="K523" s="1308"/>
      <c r="L523" s="1309"/>
    </row>
    <row r="524" spans="2:12" ht="18" customHeight="1">
      <c r="B524" s="1353"/>
      <c r="C524" s="1334"/>
      <c r="D524" s="1417"/>
      <c r="E524" s="1334"/>
      <c r="F524" s="1334"/>
      <c r="G524" s="1335"/>
      <c r="H524" s="1347" t="s">
        <v>11</v>
      </c>
      <c r="I524" s="1306" t="s">
        <v>11</v>
      </c>
      <c r="J524" s="1348" t="s">
        <v>11</v>
      </c>
      <c r="K524" s="1338"/>
      <c r="L524" s="1339"/>
    </row>
    <row r="525" spans="2:12" ht="18" customHeight="1">
      <c r="B525" s="3492" t="s">
        <v>582</v>
      </c>
      <c r="C525" s="3492"/>
      <c r="D525" s="3492"/>
      <c r="E525" s="3492"/>
      <c r="F525" s="3492"/>
      <c r="G525" s="3492"/>
      <c r="H525" s="3492"/>
      <c r="I525" s="3492"/>
      <c r="J525" s="3492"/>
      <c r="K525" s="3492"/>
    </row>
    <row r="527" spans="2:12" ht="28" customHeight="1">
      <c r="B527" s="3526" t="s">
        <v>922</v>
      </c>
      <c r="C527" s="3527"/>
      <c r="D527" s="3527"/>
      <c r="E527" s="3527"/>
      <c r="F527" s="3527"/>
      <c r="G527" s="3527"/>
      <c r="H527" s="3527"/>
      <c r="I527" s="3527"/>
      <c r="J527" s="3527"/>
      <c r="K527" s="3527"/>
      <c r="L527" s="3527"/>
    </row>
    <row r="528" spans="2:12" ht="18" customHeight="1">
      <c r="B528" s="3502" t="s">
        <v>551</v>
      </c>
      <c r="C528" s="3503"/>
      <c r="D528" s="3503"/>
      <c r="E528" s="3503"/>
      <c r="F528" s="3504"/>
      <c r="G528" s="3508" t="s">
        <v>2662</v>
      </c>
      <c r="H528" s="3510" t="s">
        <v>2663</v>
      </c>
      <c r="I528" s="3511"/>
      <c r="J528" s="3511"/>
      <c r="K528" s="3512" t="s">
        <v>2664</v>
      </c>
      <c r="L528" s="3514" t="s">
        <v>552</v>
      </c>
    </row>
    <row r="529" spans="2:12" ht="18" customHeight="1">
      <c r="B529" s="3505"/>
      <c r="C529" s="3506"/>
      <c r="D529" s="3506"/>
      <c r="E529" s="3506"/>
      <c r="F529" s="3507"/>
      <c r="G529" s="3509"/>
      <c r="H529" s="1293" t="s">
        <v>553</v>
      </c>
      <c r="I529" s="1294" t="s">
        <v>554</v>
      </c>
      <c r="J529" s="1295" t="s">
        <v>2665</v>
      </c>
      <c r="K529" s="3513"/>
      <c r="L529" s="3515"/>
    </row>
    <row r="530" spans="2:12" ht="18" customHeight="1">
      <c r="B530" s="1314" t="s">
        <v>969</v>
      </c>
      <c r="C530" s="1303"/>
      <c r="D530" s="1382"/>
      <c r="E530" s="1316"/>
      <c r="F530" s="1316"/>
      <c r="G530" s="1317" t="s">
        <v>911</v>
      </c>
      <c r="H530" s="1347" t="s">
        <v>11</v>
      </c>
      <c r="I530" s="1306" t="s">
        <v>11</v>
      </c>
      <c r="J530" s="1348" t="s">
        <v>11</v>
      </c>
      <c r="K530" s="1308"/>
      <c r="L530" s="1309"/>
    </row>
    <row r="531" spans="2:12" ht="18" customHeight="1">
      <c r="B531" s="1314" t="s">
        <v>970</v>
      </c>
      <c r="C531" s="1303"/>
      <c r="D531" s="1382"/>
      <c r="E531" s="1316"/>
      <c r="F531" s="1316"/>
      <c r="G531" s="1317" t="s">
        <v>923</v>
      </c>
      <c r="H531" s="1347" t="s">
        <v>11</v>
      </c>
      <c r="I531" s="1306" t="s">
        <v>11</v>
      </c>
      <c r="J531" s="1348" t="s">
        <v>11</v>
      </c>
      <c r="K531" s="1308"/>
      <c r="L531" s="1309"/>
    </row>
    <row r="532" spans="2:12" ht="18" customHeight="1">
      <c r="B532" s="1365" t="s">
        <v>2770</v>
      </c>
      <c r="C532" s="1280"/>
      <c r="D532" s="1372"/>
      <c r="E532" s="1303"/>
      <c r="F532" s="1316"/>
      <c r="G532" s="1317" t="s">
        <v>924</v>
      </c>
      <c r="H532" s="1347" t="s">
        <v>11</v>
      </c>
      <c r="I532" s="1306" t="s">
        <v>11</v>
      </c>
      <c r="J532" s="1348" t="s">
        <v>11</v>
      </c>
      <c r="K532" s="1301"/>
      <c r="L532" s="1281"/>
    </row>
    <row r="533" spans="2:12" ht="18" customHeight="1">
      <c r="B533" s="1314" t="s">
        <v>2771</v>
      </c>
      <c r="C533" s="1303"/>
      <c r="D533" s="1382"/>
      <c r="E533" s="1316"/>
      <c r="F533" s="1316"/>
      <c r="G533" s="1317" t="s">
        <v>925</v>
      </c>
      <c r="H533" s="1347" t="s">
        <v>11</v>
      </c>
      <c r="I533" s="1306" t="s">
        <v>11</v>
      </c>
      <c r="J533" s="1348" t="s">
        <v>11</v>
      </c>
      <c r="K533" s="1308"/>
      <c r="L533" s="1309"/>
    </row>
    <row r="534" spans="2:12" ht="18" customHeight="1">
      <c r="B534" s="1314" t="s">
        <v>971</v>
      </c>
      <c r="C534" s="1303"/>
      <c r="D534" s="1382"/>
      <c r="E534" s="1316"/>
      <c r="F534" s="1316"/>
      <c r="G534" s="1317"/>
      <c r="H534" s="1347" t="s">
        <v>11</v>
      </c>
      <c r="I534" s="1306" t="s">
        <v>11</v>
      </c>
      <c r="J534" s="1348" t="s">
        <v>11</v>
      </c>
      <c r="K534" s="1308"/>
      <c r="L534" s="1309"/>
    </row>
    <row r="535" spans="2:12" ht="18" customHeight="1">
      <c r="B535" s="1314" t="s">
        <v>2772</v>
      </c>
      <c r="C535" s="1303"/>
      <c r="D535" s="1382"/>
      <c r="E535" s="1316"/>
      <c r="F535" s="1316"/>
      <c r="G535" s="1317" t="s">
        <v>926</v>
      </c>
      <c r="H535" s="1347" t="s">
        <v>11</v>
      </c>
      <c r="I535" s="1306" t="s">
        <v>11</v>
      </c>
      <c r="J535" s="1348" t="s">
        <v>11</v>
      </c>
      <c r="K535" s="1308"/>
      <c r="L535" s="1309"/>
    </row>
    <row r="536" spans="2:12" ht="18" customHeight="1">
      <c r="B536" s="1314" t="s">
        <v>2773</v>
      </c>
      <c r="C536" s="1303"/>
      <c r="D536" s="1382"/>
      <c r="E536" s="1316"/>
      <c r="F536" s="1316"/>
      <c r="G536" s="1317" t="s">
        <v>927</v>
      </c>
      <c r="H536" s="1347" t="s">
        <v>11</v>
      </c>
      <c r="I536" s="1306" t="s">
        <v>11</v>
      </c>
      <c r="J536" s="1348" t="s">
        <v>11</v>
      </c>
      <c r="K536" s="1308"/>
      <c r="L536" s="1309"/>
    </row>
    <row r="537" spans="2:12" ht="18" customHeight="1">
      <c r="B537" s="1314" t="s">
        <v>2774</v>
      </c>
      <c r="C537" s="1303"/>
      <c r="D537" s="1382"/>
      <c r="E537" s="1316"/>
      <c r="F537" s="1316"/>
      <c r="G537" s="1317" t="s">
        <v>927</v>
      </c>
      <c r="H537" s="1347" t="s">
        <v>11</v>
      </c>
      <c r="I537" s="1306" t="s">
        <v>11</v>
      </c>
      <c r="J537" s="1348" t="s">
        <v>11</v>
      </c>
      <c r="K537" s="1308"/>
      <c r="L537" s="1309"/>
    </row>
    <row r="538" spans="2:12" ht="18" customHeight="1">
      <c r="B538" s="1314" t="s">
        <v>2775</v>
      </c>
      <c r="C538" s="1303"/>
      <c r="D538" s="1382"/>
      <c r="E538" s="1316"/>
      <c r="F538" s="1316"/>
      <c r="G538" s="1317" t="s">
        <v>928</v>
      </c>
      <c r="H538" s="1347" t="s">
        <v>11</v>
      </c>
      <c r="I538" s="1306" t="s">
        <v>11</v>
      </c>
      <c r="J538" s="1348" t="s">
        <v>11</v>
      </c>
      <c r="K538" s="1308"/>
      <c r="L538" s="1309"/>
    </row>
    <row r="539" spans="2:12" ht="18" customHeight="1">
      <c r="B539" s="1350"/>
      <c r="C539" s="1287"/>
      <c r="D539" s="1419"/>
      <c r="E539" s="1334"/>
      <c r="F539" s="1316"/>
      <c r="G539" s="1335"/>
      <c r="H539" s="1347" t="s">
        <v>11</v>
      </c>
      <c r="I539" s="1306" t="s">
        <v>11</v>
      </c>
      <c r="J539" s="1348" t="s">
        <v>11</v>
      </c>
      <c r="K539" s="1352"/>
      <c r="L539" s="1288"/>
    </row>
    <row r="540" spans="2:12" ht="28" customHeight="1">
      <c r="B540" s="3500" t="s">
        <v>929</v>
      </c>
      <c r="C540" s="3501"/>
      <c r="D540" s="3501"/>
      <c r="E540" s="3501"/>
      <c r="F540" s="3501"/>
      <c r="G540" s="3501"/>
      <c r="H540" s="3501"/>
      <c r="I540" s="3501"/>
      <c r="J540" s="3501"/>
      <c r="K540" s="3501"/>
      <c r="L540" s="3501"/>
    </row>
    <row r="541" spans="2:12" ht="18" customHeight="1">
      <c r="B541" s="3502" t="s">
        <v>551</v>
      </c>
      <c r="C541" s="3503"/>
      <c r="D541" s="3503"/>
      <c r="E541" s="3503"/>
      <c r="F541" s="3504"/>
      <c r="G541" s="3508" t="s">
        <v>2662</v>
      </c>
      <c r="H541" s="3510" t="s">
        <v>2663</v>
      </c>
      <c r="I541" s="3511"/>
      <c r="J541" s="3511"/>
      <c r="K541" s="3512" t="s">
        <v>2664</v>
      </c>
      <c r="L541" s="3514" t="s">
        <v>552</v>
      </c>
    </row>
    <row r="542" spans="2:12" ht="18" customHeight="1">
      <c r="B542" s="3505"/>
      <c r="C542" s="3506"/>
      <c r="D542" s="3506"/>
      <c r="E542" s="3506"/>
      <c r="F542" s="3507"/>
      <c r="G542" s="3509"/>
      <c r="H542" s="1293" t="s">
        <v>553</v>
      </c>
      <c r="I542" s="1294" t="s">
        <v>554</v>
      </c>
      <c r="J542" s="1295" t="s">
        <v>2665</v>
      </c>
      <c r="K542" s="3513"/>
      <c r="L542" s="3515"/>
    </row>
    <row r="543" spans="2:12" ht="18" customHeight="1">
      <c r="B543" s="1314" t="s">
        <v>969</v>
      </c>
      <c r="C543" s="1303"/>
      <c r="D543" s="1382"/>
      <c r="E543" s="1316"/>
      <c r="F543" s="1316"/>
      <c r="G543" s="1317" t="s">
        <v>911</v>
      </c>
      <c r="H543" s="1347" t="s">
        <v>11</v>
      </c>
      <c r="I543" s="1306" t="s">
        <v>11</v>
      </c>
      <c r="J543" s="1348" t="s">
        <v>11</v>
      </c>
      <c r="K543" s="1308"/>
      <c r="L543" s="1309"/>
    </row>
    <row r="544" spans="2:12" ht="18" customHeight="1">
      <c r="B544" s="1314" t="s">
        <v>930</v>
      </c>
      <c r="C544" s="1303"/>
      <c r="D544" s="1382"/>
      <c r="E544" s="1316"/>
      <c r="F544" s="1316"/>
      <c r="G544" s="1367" t="s">
        <v>931</v>
      </c>
      <c r="H544" s="1347" t="s">
        <v>11</v>
      </c>
      <c r="I544" s="1306" t="s">
        <v>11</v>
      </c>
      <c r="J544" s="1348" t="s">
        <v>11</v>
      </c>
      <c r="K544" s="1308"/>
      <c r="L544" s="1309"/>
    </row>
    <row r="545" spans="2:12" ht="18" customHeight="1">
      <c r="B545" s="1365" t="s">
        <v>2776</v>
      </c>
      <c r="C545" s="1280"/>
      <c r="D545" s="1372"/>
      <c r="E545" s="1303"/>
      <c r="F545" s="1316"/>
      <c r="G545" s="1367"/>
      <c r="H545" s="1347" t="s">
        <v>11</v>
      </c>
      <c r="I545" s="1306" t="s">
        <v>11</v>
      </c>
      <c r="J545" s="1348" t="s">
        <v>11</v>
      </c>
      <c r="K545" s="1301"/>
      <c r="L545" s="1281"/>
    </row>
    <row r="546" spans="2:12" ht="18" customHeight="1">
      <c r="B546" s="1314" t="s">
        <v>2777</v>
      </c>
      <c r="C546" s="1303"/>
      <c r="D546" s="1382"/>
      <c r="E546" s="1316"/>
      <c r="F546" s="1316"/>
      <c r="G546" s="1367" t="s">
        <v>931</v>
      </c>
      <c r="H546" s="1347" t="s">
        <v>11</v>
      </c>
      <c r="I546" s="1306" t="s">
        <v>11</v>
      </c>
      <c r="J546" s="1348" t="s">
        <v>11</v>
      </c>
      <c r="K546" s="1308"/>
      <c r="L546" s="1309"/>
    </row>
    <row r="547" spans="2:12" ht="18" customHeight="1">
      <c r="B547" s="1314" t="s">
        <v>2778</v>
      </c>
      <c r="C547" s="1303"/>
      <c r="D547" s="1382"/>
      <c r="E547" s="1316"/>
      <c r="F547" s="1316"/>
      <c r="G547" s="1317"/>
      <c r="H547" s="1347" t="s">
        <v>11</v>
      </c>
      <c r="I547" s="1306" t="s">
        <v>11</v>
      </c>
      <c r="J547" s="1348" t="s">
        <v>11</v>
      </c>
      <c r="K547" s="1308"/>
      <c r="L547" s="1309"/>
    </row>
    <row r="548" spans="2:12" ht="18" customHeight="1">
      <c r="B548" s="1314" t="s">
        <v>2773</v>
      </c>
      <c r="C548" s="1303"/>
      <c r="D548" s="1382"/>
      <c r="E548" s="1316"/>
      <c r="F548" s="1316"/>
      <c r="G548" s="1317"/>
      <c r="H548" s="1347" t="s">
        <v>11</v>
      </c>
      <c r="I548" s="1306" t="s">
        <v>11</v>
      </c>
      <c r="J548" s="1348" t="s">
        <v>11</v>
      </c>
      <c r="K548" s="1308"/>
      <c r="L548" s="1309"/>
    </row>
    <row r="549" spans="2:12" ht="18" customHeight="1">
      <c r="B549" s="1314" t="s">
        <v>2779</v>
      </c>
      <c r="C549" s="1303"/>
      <c r="D549" s="1382"/>
      <c r="E549" s="1316"/>
      <c r="F549" s="1316"/>
      <c r="G549" s="1317" t="s">
        <v>919</v>
      </c>
      <c r="H549" s="1347" t="s">
        <v>11</v>
      </c>
      <c r="I549" s="1306" t="s">
        <v>11</v>
      </c>
      <c r="J549" s="1348" t="s">
        <v>11</v>
      </c>
      <c r="K549" s="1308"/>
      <c r="L549" s="1309"/>
    </row>
    <row r="550" spans="2:12" ht="18" customHeight="1">
      <c r="B550" s="1314" t="s">
        <v>2780</v>
      </c>
      <c r="C550" s="1303"/>
      <c r="D550" s="1382"/>
      <c r="E550" s="1316"/>
      <c r="F550" s="1316"/>
      <c r="G550" s="1367" t="s">
        <v>931</v>
      </c>
      <c r="H550" s="1347" t="s">
        <v>11</v>
      </c>
      <c r="I550" s="1306" t="s">
        <v>11</v>
      </c>
      <c r="J550" s="1348" t="s">
        <v>11</v>
      </c>
      <c r="K550" s="1308"/>
      <c r="L550" s="1309"/>
    </row>
    <row r="551" spans="2:12" ht="18" customHeight="1">
      <c r="B551" s="1314" t="s">
        <v>932</v>
      </c>
      <c r="C551" s="1303"/>
      <c r="D551" s="1382"/>
      <c r="E551" s="1316"/>
      <c r="F551" s="1316"/>
      <c r="G551" s="1367" t="s">
        <v>933</v>
      </c>
      <c r="H551" s="1347" t="s">
        <v>11</v>
      </c>
      <c r="I551" s="1306" t="s">
        <v>11</v>
      </c>
      <c r="J551" s="1348" t="s">
        <v>11</v>
      </c>
      <c r="K551" s="1308"/>
      <c r="L551" s="1309"/>
    </row>
    <row r="552" spans="2:12" ht="18" customHeight="1">
      <c r="B552" s="1314" t="s">
        <v>934</v>
      </c>
      <c r="C552" s="1303"/>
      <c r="D552" s="1382"/>
      <c r="E552" s="1316"/>
      <c r="F552" s="1316"/>
      <c r="G552" s="1317" t="s">
        <v>570</v>
      </c>
      <c r="H552" s="1347" t="s">
        <v>11</v>
      </c>
      <c r="I552" s="1306" t="s">
        <v>11</v>
      </c>
      <c r="J552" s="1348" t="s">
        <v>11</v>
      </c>
      <c r="K552" s="1308"/>
      <c r="L552" s="1309"/>
    </row>
    <row r="553" spans="2:12" ht="18" customHeight="1">
      <c r="B553" s="1314" t="s">
        <v>935</v>
      </c>
      <c r="C553" s="1303"/>
      <c r="D553" s="1371"/>
      <c r="E553" s="1316"/>
      <c r="F553" s="1316"/>
      <c r="G553" s="1317" t="s">
        <v>636</v>
      </c>
      <c r="H553" s="1347" t="s">
        <v>11</v>
      </c>
      <c r="I553" s="1306" t="s">
        <v>11</v>
      </c>
      <c r="J553" s="1348" t="s">
        <v>11</v>
      </c>
      <c r="K553" s="1321"/>
      <c r="L553" s="1312"/>
    </row>
    <row r="554" spans="2:12" ht="18" customHeight="1">
      <c r="B554" s="1350"/>
      <c r="C554" s="1287"/>
      <c r="D554" s="1417"/>
      <c r="E554" s="1334"/>
      <c r="F554" s="1334"/>
      <c r="G554" s="1335"/>
      <c r="H554" s="1347" t="s">
        <v>11</v>
      </c>
      <c r="I554" s="1306" t="s">
        <v>11</v>
      </c>
      <c r="J554" s="1348" t="s">
        <v>11</v>
      </c>
      <c r="K554" s="1338"/>
      <c r="L554" s="1339"/>
    </row>
    <row r="555" spans="2:12" ht="28" customHeight="1">
      <c r="B555" s="3500" t="s">
        <v>936</v>
      </c>
      <c r="C555" s="3501"/>
      <c r="D555" s="3501"/>
      <c r="E555" s="3501"/>
      <c r="F555" s="3501"/>
      <c r="G555" s="3501"/>
      <c r="H555" s="3501"/>
      <c r="I555" s="3501"/>
      <c r="J555" s="3501"/>
      <c r="K555" s="3501"/>
      <c r="L555" s="3501"/>
    </row>
    <row r="556" spans="2:12" ht="18" customHeight="1">
      <c r="B556" s="3502" t="s">
        <v>551</v>
      </c>
      <c r="C556" s="3503"/>
      <c r="D556" s="3503"/>
      <c r="E556" s="3503"/>
      <c r="F556" s="3504"/>
      <c r="G556" s="3508" t="s">
        <v>2662</v>
      </c>
      <c r="H556" s="3510" t="s">
        <v>2663</v>
      </c>
      <c r="I556" s="3511"/>
      <c r="J556" s="3511"/>
      <c r="K556" s="3512" t="s">
        <v>2664</v>
      </c>
      <c r="L556" s="3514" t="s">
        <v>552</v>
      </c>
    </row>
    <row r="557" spans="2:12" ht="18" customHeight="1">
      <c r="B557" s="3505"/>
      <c r="C557" s="3506"/>
      <c r="D557" s="3506"/>
      <c r="E557" s="3506"/>
      <c r="F557" s="3507"/>
      <c r="G557" s="3509"/>
      <c r="H557" s="1293" t="s">
        <v>553</v>
      </c>
      <c r="I557" s="1294" t="s">
        <v>554</v>
      </c>
      <c r="J557" s="1295" t="s">
        <v>2665</v>
      </c>
      <c r="K557" s="3513"/>
      <c r="L557" s="3515"/>
    </row>
    <row r="558" spans="2:12" ht="18" customHeight="1">
      <c r="B558" s="1314" t="s">
        <v>954</v>
      </c>
      <c r="C558" s="1303"/>
      <c r="D558" s="1382"/>
      <c r="E558" s="1316"/>
      <c r="F558" s="1316"/>
      <c r="G558" s="1317" t="s">
        <v>911</v>
      </c>
      <c r="H558" s="1347" t="s">
        <v>11</v>
      </c>
      <c r="I558" s="1306" t="s">
        <v>11</v>
      </c>
      <c r="J558" s="1348" t="s">
        <v>11</v>
      </c>
      <c r="K558" s="1308"/>
      <c r="L558" s="1309"/>
    </row>
    <row r="559" spans="2:12" ht="18" customHeight="1">
      <c r="B559" s="1314" t="s">
        <v>972</v>
      </c>
      <c r="C559" s="1303"/>
      <c r="D559" s="1382"/>
      <c r="E559" s="1316"/>
      <c r="F559" s="1316"/>
      <c r="G559" s="1367" t="s">
        <v>915</v>
      </c>
      <c r="H559" s="1347" t="s">
        <v>11</v>
      </c>
      <c r="I559" s="1306" t="s">
        <v>11</v>
      </c>
      <c r="J559" s="1348" t="s">
        <v>11</v>
      </c>
      <c r="K559" s="1308"/>
      <c r="L559" s="1309"/>
    </row>
    <row r="560" spans="2:12" ht="18" customHeight="1">
      <c r="B560" s="1365" t="s">
        <v>2781</v>
      </c>
      <c r="C560" s="1280"/>
      <c r="D560" s="1372"/>
      <c r="E560" s="1303"/>
      <c r="F560" s="1316"/>
      <c r="G560" s="1317" t="s">
        <v>912</v>
      </c>
      <c r="H560" s="1347" t="s">
        <v>11</v>
      </c>
      <c r="I560" s="1306" t="s">
        <v>11</v>
      </c>
      <c r="J560" s="1348" t="s">
        <v>11</v>
      </c>
      <c r="K560" s="1301"/>
      <c r="L560" s="1281"/>
    </row>
    <row r="561" spans="2:12" ht="18" customHeight="1">
      <c r="B561" s="1314" t="s">
        <v>973</v>
      </c>
      <c r="C561" s="1303"/>
      <c r="D561" s="1382"/>
      <c r="E561" s="1316"/>
      <c r="F561" s="1316"/>
      <c r="G561" s="1317" t="s">
        <v>913</v>
      </c>
      <c r="H561" s="1347" t="s">
        <v>11</v>
      </c>
      <c r="I561" s="1306" t="s">
        <v>11</v>
      </c>
      <c r="J561" s="1348" t="s">
        <v>11</v>
      </c>
      <c r="K561" s="1308"/>
      <c r="L561" s="1309"/>
    </row>
    <row r="562" spans="2:12" ht="18" customHeight="1">
      <c r="B562" s="1314" t="s">
        <v>974</v>
      </c>
      <c r="C562" s="1303"/>
      <c r="D562" s="1382"/>
      <c r="E562" s="1316"/>
      <c r="F562" s="1316"/>
      <c r="G562" s="1317"/>
      <c r="H562" s="1347" t="s">
        <v>11</v>
      </c>
      <c r="I562" s="1306" t="s">
        <v>11</v>
      </c>
      <c r="J562" s="1348" t="s">
        <v>11</v>
      </c>
      <c r="K562" s="1308"/>
      <c r="L562" s="1309"/>
    </row>
    <row r="563" spans="2:12" ht="18" customHeight="1">
      <c r="B563" s="1314" t="s">
        <v>2782</v>
      </c>
      <c r="C563" s="1303"/>
      <c r="D563" s="1382"/>
      <c r="E563" s="1316"/>
      <c r="F563" s="1316"/>
      <c r="G563" s="1367" t="s">
        <v>937</v>
      </c>
      <c r="H563" s="1347" t="s">
        <v>11</v>
      </c>
      <c r="I563" s="1306" t="s">
        <v>11</v>
      </c>
      <c r="J563" s="1348" t="s">
        <v>11</v>
      </c>
      <c r="K563" s="1308"/>
      <c r="L563" s="1309"/>
    </row>
    <row r="564" spans="2:12" ht="18" customHeight="1">
      <c r="B564" s="1314" t="s">
        <v>2752</v>
      </c>
      <c r="C564" s="1303"/>
      <c r="D564" s="1371"/>
      <c r="E564" s="1316"/>
      <c r="F564" s="1316"/>
      <c r="G564" s="1367" t="s">
        <v>937</v>
      </c>
      <c r="H564" s="1347" t="s">
        <v>11</v>
      </c>
      <c r="I564" s="1306" t="s">
        <v>11</v>
      </c>
      <c r="J564" s="1348" t="s">
        <v>11</v>
      </c>
      <c r="K564" s="1321"/>
      <c r="L564" s="1312"/>
    </row>
    <row r="565" spans="2:12" ht="18" customHeight="1">
      <c r="B565" s="1350"/>
      <c r="C565" s="1287"/>
      <c r="D565" s="1417"/>
      <c r="E565" s="1334"/>
      <c r="F565" s="1334"/>
      <c r="G565" s="1335"/>
      <c r="H565" s="1347" t="s">
        <v>11</v>
      </c>
      <c r="I565" s="1306" t="s">
        <v>11</v>
      </c>
      <c r="J565" s="1348" t="s">
        <v>11</v>
      </c>
      <c r="K565" s="1338"/>
      <c r="L565" s="1339"/>
    </row>
    <row r="566" spans="2:12" ht="18" customHeight="1">
      <c r="B566" s="3492" t="s">
        <v>582</v>
      </c>
      <c r="C566" s="3492"/>
      <c r="D566" s="3492"/>
      <c r="E566" s="3492"/>
      <c r="F566" s="3492"/>
      <c r="G566" s="3492"/>
      <c r="H566" s="3492"/>
      <c r="I566" s="3492"/>
      <c r="J566" s="3492"/>
      <c r="K566" s="3492"/>
    </row>
    <row r="568" spans="2:12" ht="28" customHeight="1">
      <c r="B568" s="3526" t="s">
        <v>975</v>
      </c>
      <c r="C568" s="3527"/>
      <c r="D568" s="3527"/>
      <c r="E568" s="3527"/>
      <c r="F568" s="3527"/>
      <c r="G568" s="3527"/>
      <c r="H568" s="3527"/>
      <c r="I568" s="3527"/>
      <c r="J568" s="3527"/>
      <c r="K568" s="3527"/>
      <c r="L568" s="3527"/>
    </row>
    <row r="569" spans="2:12" ht="18" customHeight="1">
      <c r="B569" s="3502" t="s">
        <v>551</v>
      </c>
      <c r="C569" s="3503"/>
      <c r="D569" s="3503"/>
      <c r="E569" s="3503"/>
      <c r="F569" s="3504"/>
      <c r="G569" s="3508" t="s">
        <v>2662</v>
      </c>
      <c r="H569" s="3510" t="s">
        <v>2663</v>
      </c>
      <c r="I569" s="3511"/>
      <c r="J569" s="3511"/>
      <c r="K569" s="3512" t="s">
        <v>2664</v>
      </c>
      <c r="L569" s="3514" t="s">
        <v>552</v>
      </c>
    </row>
    <row r="570" spans="2:12" ht="18" customHeight="1">
      <c r="B570" s="3505"/>
      <c r="C570" s="3506"/>
      <c r="D570" s="3506"/>
      <c r="E570" s="3506"/>
      <c r="F570" s="3507"/>
      <c r="G570" s="3509"/>
      <c r="H570" s="1293" t="s">
        <v>553</v>
      </c>
      <c r="I570" s="1294" t="s">
        <v>554</v>
      </c>
      <c r="J570" s="1295" t="s">
        <v>2665</v>
      </c>
      <c r="K570" s="3513"/>
      <c r="L570" s="3515"/>
    </row>
    <row r="571" spans="2:12" ht="18" customHeight="1">
      <c r="B571" s="1314" t="s">
        <v>969</v>
      </c>
      <c r="C571" s="1303"/>
      <c r="D571" s="1382"/>
      <c r="E571" s="1316"/>
      <c r="F571" s="1316"/>
      <c r="G571" s="1317" t="s">
        <v>911</v>
      </c>
      <c r="H571" s="1347" t="s">
        <v>11</v>
      </c>
      <c r="I571" s="1306" t="s">
        <v>11</v>
      </c>
      <c r="J571" s="1348" t="s">
        <v>11</v>
      </c>
      <c r="K571" s="1308"/>
      <c r="L571" s="1309"/>
    </row>
    <row r="572" spans="2:12" ht="18" customHeight="1">
      <c r="B572" s="1314" t="s">
        <v>2783</v>
      </c>
      <c r="C572" s="1303"/>
      <c r="D572" s="1382"/>
      <c r="E572" s="1316"/>
      <c r="F572" s="1316"/>
      <c r="G572" s="1367" t="s">
        <v>976</v>
      </c>
      <c r="H572" s="1347" t="s">
        <v>11</v>
      </c>
      <c r="I572" s="1306" t="s">
        <v>11</v>
      </c>
      <c r="J572" s="1348" t="s">
        <v>11</v>
      </c>
      <c r="K572" s="1308"/>
      <c r="L572" s="1309"/>
    </row>
    <row r="573" spans="2:12" ht="18" customHeight="1">
      <c r="B573" s="1365" t="s">
        <v>2784</v>
      </c>
      <c r="C573" s="1280"/>
      <c r="D573" s="1372"/>
      <c r="E573" s="1303"/>
      <c r="F573" s="1316"/>
      <c r="G573" s="1367"/>
      <c r="H573" s="1347" t="s">
        <v>11</v>
      </c>
      <c r="I573" s="1306" t="s">
        <v>11</v>
      </c>
      <c r="J573" s="1348" t="s">
        <v>11</v>
      </c>
      <c r="K573" s="1301"/>
      <c r="L573" s="1281"/>
    </row>
    <row r="574" spans="2:12" ht="18" customHeight="1">
      <c r="B574" s="1314" t="s">
        <v>2785</v>
      </c>
      <c r="C574" s="1303"/>
      <c r="D574" s="1382"/>
      <c r="E574" s="1316"/>
      <c r="F574" s="1316"/>
      <c r="G574" s="1367" t="s">
        <v>977</v>
      </c>
      <c r="H574" s="1347" t="s">
        <v>11</v>
      </c>
      <c r="I574" s="1306" t="s">
        <v>11</v>
      </c>
      <c r="J574" s="1348" t="s">
        <v>11</v>
      </c>
      <c r="K574" s="1308"/>
      <c r="L574" s="1309"/>
    </row>
    <row r="575" spans="2:12" ht="18" customHeight="1">
      <c r="B575" s="1314" t="s">
        <v>2786</v>
      </c>
      <c r="C575" s="1303"/>
      <c r="D575" s="1382"/>
      <c r="E575" s="1316"/>
      <c r="F575" s="1316"/>
      <c r="G575" s="1317"/>
      <c r="H575" s="1347" t="s">
        <v>11</v>
      </c>
      <c r="I575" s="1306" t="s">
        <v>11</v>
      </c>
      <c r="J575" s="1348" t="s">
        <v>11</v>
      </c>
      <c r="K575" s="1308"/>
      <c r="L575" s="1309"/>
    </row>
    <row r="576" spans="2:12" ht="18" customHeight="1">
      <c r="B576" s="1314" t="s">
        <v>2787</v>
      </c>
      <c r="C576" s="1303"/>
      <c r="D576" s="1382"/>
      <c r="E576" s="1316"/>
      <c r="F576" s="1316"/>
      <c r="G576" s="1367"/>
      <c r="H576" s="1347" t="s">
        <v>11</v>
      </c>
      <c r="I576" s="1306" t="s">
        <v>11</v>
      </c>
      <c r="J576" s="1348" t="s">
        <v>11</v>
      </c>
      <c r="K576" s="1308"/>
      <c r="L576" s="1309"/>
    </row>
    <row r="577" spans="2:12" ht="18" customHeight="1">
      <c r="B577" s="1314" t="s">
        <v>2918</v>
      </c>
      <c r="C577" s="1303"/>
      <c r="D577" s="1382"/>
      <c r="E577" s="1316"/>
      <c r="F577" s="1316"/>
      <c r="G577" s="1429" t="s">
        <v>978</v>
      </c>
      <c r="H577" s="1347" t="s">
        <v>11</v>
      </c>
      <c r="I577" s="1424" t="s">
        <v>11</v>
      </c>
      <c r="J577" s="1348" t="s">
        <v>11</v>
      </c>
      <c r="K577" s="1308"/>
      <c r="L577" s="1309"/>
    </row>
    <row r="578" spans="2:12" ht="18" customHeight="1">
      <c r="B578" s="1314" t="s">
        <v>2788</v>
      </c>
      <c r="C578" s="1303"/>
      <c r="D578" s="1382"/>
      <c r="E578" s="1316"/>
      <c r="F578" s="1316"/>
      <c r="G578" s="1367" t="s">
        <v>979</v>
      </c>
      <c r="H578" s="1347" t="s">
        <v>11</v>
      </c>
      <c r="I578" s="1306" t="s">
        <v>11</v>
      </c>
      <c r="J578" s="1348" t="s">
        <v>11</v>
      </c>
      <c r="K578" s="1308"/>
      <c r="L578" s="1309"/>
    </row>
    <row r="579" spans="2:12" ht="18" customHeight="1">
      <c r="B579" s="1314" t="s">
        <v>2789</v>
      </c>
      <c r="C579" s="1303"/>
      <c r="D579" s="1382"/>
      <c r="E579" s="1316"/>
      <c r="F579" s="1316"/>
      <c r="G579" s="1317"/>
      <c r="H579" s="1347" t="s">
        <v>11</v>
      </c>
      <c r="I579" s="1306" t="s">
        <v>11</v>
      </c>
      <c r="J579" s="1348" t="s">
        <v>11</v>
      </c>
      <c r="K579" s="1308"/>
      <c r="L579" s="1309"/>
    </row>
    <row r="580" spans="2:12" ht="18" customHeight="1">
      <c r="B580" s="1314" t="s">
        <v>2790</v>
      </c>
      <c r="C580" s="1303"/>
      <c r="D580" s="1382"/>
      <c r="E580" s="1316"/>
      <c r="F580" s="1316"/>
      <c r="G580" s="1317"/>
      <c r="H580" s="1347" t="s">
        <v>11</v>
      </c>
      <c r="I580" s="1306" t="s">
        <v>11</v>
      </c>
      <c r="J580" s="1348" t="s">
        <v>11</v>
      </c>
      <c r="K580" s="1308"/>
      <c r="L580" s="1309"/>
    </row>
    <row r="581" spans="2:12" ht="18" customHeight="1">
      <c r="B581" s="1314" t="s">
        <v>2791</v>
      </c>
      <c r="C581" s="1303"/>
      <c r="D581" s="1382"/>
      <c r="E581" s="1316"/>
      <c r="F581" s="1316"/>
      <c r="G581" s="1317"/>
      <c r="H581" s="1347" t="s">
        <v>11</v>
      </c>
      <c r="I581" s="1306" t="s">
        <v>11</v>
      </c>
      <c r="J581" s="1348" t="s">
        <v>11</v>
      </c>
      <c r="K581" s="1308"/>
      <c r="L581" s="1309"/>
    </row>
    <row r="582" spans="2:12" ht="18" customHeight="1">
      <c r="B582" s="1314" t="s">
        <v>2792</v>
      </c>
      <c r="C582" s="1303"/>
      <c r="D582" s="1382"/>
      <c r="E582" s="1316"/>
      <c r="F582" s="1316"/>
      <c r="G582" s="1317"/>
      <c r="H582" s="1347" t="s">
        <v>11</v>
      </c>
      <c r="I582" s="1306" t="s">
        <v>11</v>
      </c>
      <c r="J582" s="1348" t="s">
        <v>11</v>
      </c>
      <c r="K582" s="1308"/>
      <c r="L582" s="1309"/>
    </row>
    <row r="583" spans="2:12" ht="18" customHeight="1">
      <c r="B583" s="1314" t="s">
        <v>2793</v>
      </c>
      <c r="C583" s="1303"/>
      <c r="D583" s="1382"/>
      <c r="E583" s="1316"/>
      <c r="F583" s="1316"/>
      <c r="G583" s="1367" t="s">
        <v>980</v>
      </c>
      <c r="H583" s="1347" t="s">
        <v>11</v>
      </c>
      <c r="I583" s="1306" t="s">
        <v>11</v>
      </c>
      <c r="J583" s="1348" t="s">
        <v>11</v>
      </c>
      <c r="K583" s="1308"/>
      <c r="L583" s="1309"/>
    </row>
    <row r="584" spans="2:12" ht="18" customHeight="1">
      <c r="B584" s="1314" t="s">
        <v>2794</v>
      </c>
      <c r="C584" s="1303"/>
      <c r="D584" s="1382"/>
      <c r="E584" s="1316"/>
      <c r="F584" s="1316"/>
      <c r="G584" s="1367" t="s">
        <v>981</v>
      </c>
      <c r="H584" s="1347" t="s">
        <v>11</v>
      </c>
      <c r="I584" s="1306" t="s">
        <v>11</v>
      </c>
      <c r="J584" s="1348" t="s">
        <v>11</v>
      </c>
      <c r="K584" s="1308"/>
      <c r="L584" s="1309"/>
    </row>
    <row r="585" spans="2:12" ht="18" customHeight="1">
      <c r="B585" s="1314" t="s">
        <v>2795</v>
      </c>
      <c r="C585" s="1303"/>
      <c r="D585" s="1382"/>
      <c r="E585" s="1316"/>
      <c r="F585" s="1316"/>
      <c r="G585" s="1367" t="s">
        <v>982</v>
      </c>
      <c r="H585" s="1347" t="s">
        <v>11</v>
      </c>
      <c r="I585" s="1306" t="s">
        <v>11</v>
      </c>
      <c r="J585" s="1348" t="s">
        <v>11</v>
      </c>
      <c r="K585" s="1308"/>
      <c r="L585" s="1309"/>
    </row>
    <row r="586" spans="2:12" ht="18" customHeight="1">
      <c r="B586" s="1314" t="s">
        <v>1056</v>
      </c>
      <c r="C586" s="1303"/>
      <c r="D586" s="1382"/>
      <c r="E586" s="1316"/>
      <c r="F586" s="1316"/>
      <c r="G586" s="1367" t="s">
        <v>983</v>
      </c>
      <c r="H586" s="1347" t="s">
        <v>11</v>
      </c>
      <c r="I586" s="1306" t="s">
        <v>11</v>
      </c>
      <c r="J586" s="1348" t="s">
        <v>11</v>
      </c>
      <c r="K586" s="1308"/>
      <c r="L586" s="1309"/>
    </row>
    <row r="587" spans="2:12" ht="18" customHeight="1">
      <c r="B587" s="1302" t="s">
        <v>2796</v>
      </c>
      <c r="C587" s="1316"/>
      <c r="D587" s="1371"/>
      <c r="E587" s="1316"/>
      <c r="F587" s="1316"/>
      <c r="G587" s="1367" t="s">
        <v>984</v>
      </c>
      <c r="H587" s="1347" t="s">
        <v>11</v>
      </c>
      <c r="I587" s="1306" t="s">
        <v>11</v>
      </c>
      <c r="J587" s="1348" t="s">
        <v>11</v>
      </c>
      <c r="K587" s="1321"/>
      <c r="L587" s="1312"/>
    </row>
    <row r="588" spans="2:12" ht="18" customHeight="1">
      <c r="B588" s="1353"/>
      <c r="C588" s="1334"/>
      <c r="D588" s="1417"/>
      <c r="E588" s="1334"/>
      <c r="F588" s="1334"/>
      <c r="G588" s="1335"/>
      <c r="H588" s="1347" t="s">
        <v>11</v>
      </c>
      <c r="I588" s="1306" t="s">
        <v>11</v>
      </c>
      <c r="J588" s="1348" t="s">
        <v>11</v>
      </c>
      <c r="K588" s="1338"/>
      <c r="L588" s="1339"/>
    </row>
    <row r="589" spans="2:12" ht="28" customHeight="1">
      <c r="B589" s="3500" t="s">
        <v>985</v>
      </c>
      <c r="C589" s="3501"/>
      <c r="D589" s="3501"/>
      <c r="E589" s="3501"/>
      <c r="F589" s="3501"/>
      <c r="G589" s="3501"/>
      <c r="H589" s="3501"/>
      <c r="I589" s="3501"/>
      <c r="J589" s="3501"/>
      <c r="K589" s="3501"/>
      <c r="L589" s="3501"/>
    </row>
    <row r="590" spans="2:12" ht="18" customHeight="1">
      <c r="B590" s="3502" t="s">
        <v>551</v>
      </c>
      <c r="C590" s="3503"/>
      <c r="D590" s="3503"/>
      <c r="E590" s="3503"/>
      <c r="F590" s="3504"/>
      <c r="G590" s="3508" t="s">
        <v>2662</v>
      </c>
      <c r="H590" s="3510" t="s">
        <v>2663</v>
      </c>
      <c r="I590" s="3511"/>
      <c r="J590" s="3511"/>
      <c r="K590" s="3512" t="s">
        <v>2664</v>
      </c>
      <c r="L590" s="3514" t="s">
        <v>552</v>
      </c>
    </row>
    <row r="591" spans="2:12" ht="18" customHeight="1">
      <c r="B591" s="3505"/>
      <c r="C591" s="3506"/>
      <c r="D591" s="3506"/>
      <c r="E591" s="3506"/>
      <c r="F591" s="3507"/>
      <c r="G591" s="3509"/>
      <c r="H591" s="1293" t="s">
        <v>553</v>
      </c>
      <c r="I591" s="1294" t="s">
        <v>554</v>
      </c>
      <c r="J591" s="1295" t="s">
        <v>2665</v>
      </c>
      <c r="K591" s="3513"/>
      <c r="L591" s="3515"/>
    </row>
    <row r="592" spans="2:12" ht="18" customHeight="1">
      <c r="B592" s="1314" t="s">
        <v>2797</v>
      </c>
      <c r="C592" s="1303"/>
      <c r="D592" s="1382"/>
      <c r="E592" s="1316"/>
      <c r="F592" s="1316"/>
      <c r="G592" s="1367" t="s">
        <v>986</v>
      </c>
      <c r="H592" s="1347" t="s">
        <v>11</v>
      </c>
      <c r="I592" s="1306" t="s">
        <v>11</v>
      </c>
      <c r="J592" s="1348" t="s">
        <v>11</v>
      </c>
      <c r="K592" s="1308"/>
      <c r="L592" s="1309"/>
    </row>
    <row r="593" spans="2:12" ht="18" customHeight="1">
      <c r="B593" s="1314" t="s">
        <v>987</v>
      </c>
      <c r="C593" s="1303"/>
      <c r="D593" s="1382"/>
      <c r="E593" s="1316"/>
      <c r="F593" s="1316"/>
      <c r="G593" s="1367"/>
      <c r="H593" s="1347" t="s">
        <v>11</v>
      </c>
      <c r="I593" s="1306" t="s">
        <v>11</v>
      </c>
      <c r="J593" s="1348" t="s">
        <v>11</v>
      </c>
      <c r="K593" s="1308"/>
      <c r="L593" s="1309"/>
    </row>
    <row r="594" spans="2:12" ht="18" customHeight="1">
      <c r="B594" s="1365" t="s">
        <v>2798</v>
      </c>
      <c r="C594" s="1280"/>
      <c r="D594" s="1372"/>
      <c r="E594" s="1303"/>
      <c r="F594" s="1316"/>
      <c r="G594" s="1367"/>
      <c r="H594" s="1347" t="s">
        <v>11</v>
      </c>
      <c r="I594" s="1306" t="s">
        <v>11</v>
      </c>
      <c r="J594" s="1348" t="s">
        <v>11</v>
      </c>
      <c r="K594" s="1301"/>
      <c r="L594" s="1281"/>
    </row>
    <row r="595" spans="2:12" ht="18" customHeight="1">
      <c r="B595" s="1314" t="s">
        <v>2799</v>
      </c>
      <c r="C595" s="1303"/>
      <c r="D595" s="1382"/>
      <c r="E595" s="1316"/>
      <c r="F595" s="1316"/>
      <c r="G595" s="1367"/>
      <c r="H595" s="1347" t="s">
        <v>11</v>
      </c>
      <c r="I595" s="1306" t="s">
        <v>11</v>
      </c>
      <c r="J595" s="1348" t="s">
        <v>11</v>
      </c>
      <c r="K595" s="1308"/>
      <c r="L595" s="1309"/>
    </row>
    <row r="596" spans="2:12" ht="18" customHeight="1">
      <c r="B596" s="1314" t="s">
        <v>2800</v>
      </c>
      <c r="C596" s="1303"/>
      <c r="D596" s="1382"/>
      <c r="E596" s="1316"/>
      <c r="F596" s="1316"/>
      <c r="G596" s="1317"/>
      <c r="H596" s="1347" t="s">
        <v>11</v>
      </c>
      <c r="I596" s="1306" t="s">
        <v>11</v>
      </c>
      <c r="J596" s="1348" t="s">
        <v>11</v>
      </c>
      <c r="K596" s="1308"/>
      <c r="L596" s="1309"/>
    </row>
    <row r="597" spans="2:12" ht="18" customHeight="1">
      <c r="B597" s="1314" t="s">
        <v>2801</v>
      </c>
      <c r="C597" s="1303"/>
      <c r="D597" s="1382"/>
      <c r="E597" s="1316"/>
      <c r="F597" s="1316"/>
      <c r="G597" s="1367" t="s">
        <v>977</v>
      </c>
      <c r="H597" s="1347" t="s">
        <v>11</v>
      </c>
      <c r="I597" s="1306" t="s">
        <v>11</v>
      </c>
      <c r="J597" s="1348" t="s">
        <v>11</v>
      </c>
      <c r="K597" s="1308"/>
      <c r="L597" s="1309"/>
    </row>
    <row r="598" spans="2:12" ht="18" customHeight="1">
      <c r="B598" s="1314" t="s">
        <v>2786</v>
      </c>
      <c r="C598" s="1303"/>
      <c r="D598" s="1382"/>
      <c r="E598" s="1316"/>
      <c r="F598" s="1316"/>
      <c r="G598" s="1367"/>
      <c r="H598" s="1347" t="s">
        <v>11</v>
      </c>
      <c r="I598" s="1306" t="s">
        <v>11</v>
      </c>
      <c r="J598" s="1348" t="s">
        <v>11</v>
      </c>
      <c r="K598" s="1308"/>
      <c r="L598" s="1309"/>
    </row>
    <row r="599" spans="2:12" ht="18" customHeight="1">
      <c r="B599" s="1314" t="s">
        <v>2787</v>
      </c>
      <c r="C599" s="1303"/>
      <c r="D599" s="1382"/>
      <c r="E599" s="1316"/>
      <c r="F599" s="1316"/>
      <c r="G599" s="1367"/>
      <c r="H599" s="1347" t="s">
        <v>11</v>
      </c>
      <c r="I599" s="1306" t="s">
        <v>11</v>
      </c>
      <c r="J599" s="1348" t="s">
        <v>11</v>
      </c>
      <c r="K599" s="1308"/>
      <c r="L599" s="1309"/>
    </row>
    <row r="600" spans="2:12" ht="18" customHeight="1">
      <c r="B600" s="1314" t="s">
        <v>2802</v>
      </c>
      <c r="C600" s="1303"/>
      <c r="D600" s="1382"/>
      <c r="E600" s="1316"/>
      <c r="F600" s="1316"/>
      <c r="G600" s="1317"/>
      <c r="H600" s="1347" t="s">
        <v>11</v>
      </c>
      <c r="I600" s="1306" t="s">
        <v>11</v>
      </c>
      <c r="J600" s="1348" t="s">
        <v>11</v>
      </c>
      <c r="K600" s="1308"/>
      <c r="L600" s="1309"/>
    </row>
    <row r="601" spans="2:12" ht="18" customHeight="1">
      <c r="B601" s="1314" t="s">
        <v>2803</v>
      </c>
      <c r="C601" s="1303"/>
      <c r="D601" s="1382"/>
      <c r="E601" s="1316"/>
      <c r="F601" s="1316"/>
      <c r="G601" s="1367" t="s">
        <v>988</v>
      </c>
      <c r="H601" s="1347" t="s">
        <v>11</v>
      </c>
      <c r="I601" s="1306" t="s">
        <v>11</v>
      </c>
      <c r="J601" s="1348" t="s">
        <v>11</v>
      </c>
      <c r="K601" s="1308"/>
      <c r="L601" s="1309"/>
    </row>
    <row r="602" spans="2:12" ht="18" customHeight="1">
      <c r="B602" s="1314" t="s">
        <v>989</v>
      </c>
      <c r="C602" s="1303"/>
      <c r="D602" s="1382"/>
      <c r="E602" s="1316"/>
      <c r="F602" s="1316"/>
      <c r="G602" s="1317"/>
      <c r="H602" s="1347" t="s">
        <v>11</v>
      </c>
      <c r="I602" s="1306" t="s">
        <v>11</v>
      </c>
      <c r="J602" s="1348" t="s">
        <v>11</v>
      </c>
      <c r="K602" s="1308"/>
      <c r="L602" s="1309"/>
    </row>
    <row r="603" spans="2:12" ht="18" customHeight="1">
      <c r="B603" s="1314" t="s">
        <v>990</v>
      </c>
      <c r="C603" s="1303"/>
      <c r="D603" s="1382"/>
      <c r="E603" s="1316"/>
      <c r="F603" s="1316"/>
      <c r="G603" s="1317"/>
      <c r="H603" s="1347" t="s">
        <v>11</v>
      </c>
      <c r="I603" s="1306" t="s">
        <v>11</v>
      </c>
      <c r="J603" s="1348" t="s">
        <v>11</v>
      </c>
      <c r="K603" s="1308"/>
      <c r="L603" s="1309"/>
    </row>
    <row r="604" spans="2:12" ht="18" customHeight="1">
      <c r="B604" s="1314" t="s">
        <v>991</v>
      </c>
      <c r="C604" s="1303"/>
      <c r="D604" s="1382"/>
      <c r="E604" s="1316"/>
      <c r="F604" s="1316"/>
      <c r="G604" s="1367"/>
      <c r="H604" s="1347" t="s">
        <v>11</v>
      </c>
      <c r="I604" s="1306" t="s">
        <v>11</v>
      </c>
      <c r="J604" s="1348" t="s">
        <v>11</v>
      </c>
      <c r="K604" s="1308"/>
      <c r="L604" s="1309"/>
    </row>
    <row r="605" spans="2:12" ht="18" customHeight="1">
      <c r="B605" s="1314" t="s">
        <v>992</v>
      </c>
      <c r="C605" s="1303"/>
      <c r="D605" s="1382"/>
      <c r="E605" s="1316"/>
      <c r="F605" s="1316"/>
      <c r="G605" s="1367"/>
      <c r="H605" s="1347" t="s">
        <v>11</v>
      </c>
      <c r="I605" s="1306" t="s">
        <v>11</v>
      </c>
      <c r="J605" s="1348" t="s">
        <v>11</v>
      </c>
      <c r="K605" s="1308"/>
      <c r="L605" s="1309"/>
    </row>
    <row r="606" spans="2:12" ht="18" customHeight="1">
      <c r="B606" s="1302" t="s">
        <v>993</v>
      </c>
      <c r="C606" s="1316"/>
      <c r="D606" s="1371"/>
      <c r="E606" s="1316"/>
      <c r="F606" s="1316"/>
      <c r="G606" s="1367"/>
      <c r="H606" s="1347" t="s">
        <v>11</v>
      </c>
      <c r="I606" s="1306" t="s">
        <v>11</v>
      </c>
      <c r="J606" s="1348" t="s">
        <v>11</v>
      </c>
      <c r="K606" s="1321"/>
      <c r="L606" s="1312"/>
    </row>
    <row r="607" spans="2:12" ht="18" customHeight="1">
      <c r="B607" s="1353"/>
      <c r="C607" s="1334"/>
      <c r="D607" s="1417"/>
      <c r="E607" s="1334"/>
      <c r="F607" s="1334"/>
      <c r="G607" s="1335"/>
      <c r="H607" s="1347" t="s">
        <v>11</v>
      </c>
      <c r="I607" s="1306" t="s">
        <v>11</v>
      </c>
      <c r="J607" s="1348" t="s">
        <v>11</v>
      </c>
      <c r="K607" s="1338"/>
      <c r="L607" s="1339"/>
    </row>
    <row r="608" spans="2:12" ht="18" customHeight="1">
      <c r="B608" s="3492" t="s">
        <v>2804</v>
      </c>
      <c r="C608" s="3492"/>
      <c r="D608" s="3492"/>
      <c r="E608" s="3492"/>
      <c r="F608" s="3492"/>
      <c r="G608" s="3492"/>
      <c r="H608" s="3492"/>
      <c r="I608" s="3492"/>
      <c r="J608" s="3492"/>
      <c r="K608" s="3492"/>
    </row>
    <row r="610" spans="2:12" ht="28" customHeight="1">
      <c r="B610" s="3526" t="s">
        <v>1039</v>
      </c>
      <c r="C610" s="3527"/>
      <c r="D610" s="3527"/>
      <c r="E610" s="3527"/>
      <c r="F610" s="3527"/>
      <c r="G610" s="3527"/>
      <c r="H610" s="3527"/>
      <c r="I610" s="3527"/>
      <c r="J610" s="3527"/>
      <c r="K610" s="3527"/>
      <c r="L610" s="3527"/>
    </row>
    <row r="611" spans="2:12" ht="18" customHeight="1">
      <c r="B611" s="3502" t="s">
        <v>551</v>
      </c>
      <c r="C611" s="3503"/>
      <c r="D611" s="3503"/>
      <c r="E611" s="3503"/>
      <c r="F611" s="3504"/>
      <c r="G611" s="3508" t="s">
        <v>2662</v>
      </c>
      <c r="H611" s="3510" t="s">
        <v>2663</v>
      </c>
      <c r="I611" s="3511"/>
      <c r="J611" s="3511"/>
      <c r="K611" s="3512" t="s">
        <v>2664</v>
      </c>
      <c r="L611" s="3514" t="s">
        <v>552</v>
      </c>
    </row>
    <row r="612" spans="2:12" ht="18" customHeight="1">
      <c r="B612" s="3505"/>
      <c r="C612" s="3506"/>
      <c r="D612" s="3506"/>
      <c r="E612" s="3506"/>
      <c r="F612" s="3507"/>
      <c r="G612" s="3509"/>
      <c r="H612" s="1293" t="s">
        <v>553</v>
      </c>
      <c r="I612" s="1294" t="s">
        <v>554</v>
      </c>
      <c r="J612" s="1295" t="s">
        <v>2665</v>
      </c>
      <c r="K612" s="3513"/>
      <c r="L612" s="3515"/>
    </row>
    <row r="613" spans="2:12" ht="18" customHeight="1">
      <c r="B613" s="3528" t="s">
        <v>1040</v>
      </c>
      <c r="C613" s="1280" t="s">
        <v>1063</v>
      </c>
      <c r="D613" s="1372"/>
      <c r="E613" s="1280"/>
      <c r="F613" s="1280"/>
      <c r="G613" s="1367" t="s">
        <v>986</v>
      </c>
      <c r="H613" s="1347" t="s">
        <v>11</v>
      </c>
      <c r="I613" s="1306" t="s">
        <v>11</v>
      </c>
      <c r="J613" s="1348" t="s">
        <v>11</v>
      </c>
      <c r="K613" s="1301"/>
      <c r="L613" s="1281"/>
    </row>
    <row r="614" spans="2:12" ht="18" customHeight="1">
      <c r="B614" s="3529"/>
      <c r="C614" s="1303" t="s">
        <v>2805</v>
      </c>
      <c r="D614" s="1382"/>
      <c r="E614" s="1303"/>
      <c r="F614" s="1303"/>
      <c r="G614" s="1406" t="s">
        <v>986</v>
      </c>
      <c r="H614" s="1347" t="s">
        <v>11</v>
      </c>
      <c r="I614" s="1306" t="s">
        <v>11</v>
      </c>
      <c r="J614" s="1348" t="s">
        <v>11</v>
      </c>
      <c r="K614" s="1308"/>
      <c r="L614" s="1309"/>
    </row>
    <row r="615" spans="2:12" ht="18" customHeight="1">
      <c r="B615" s="3529"/>
      <c r="C615" s="1376" t="s">
        <v>1064</v>
      </c>
      <c r="D615" s="1381"/>
      <c r="E615" s="1303"/>
      <c r="F615" s="1303"/>
      <c r="G615" s="1406" t="s">
        <v>986</v>
      </c>
      <c r="H615" s="1347" t="s">
        <v>11</v>
      </c>
      <c r="I615" s="1306" t="s">
        <v>11</v>
      </c>
      <c r="J615" s="1348" t="s">
        <v>11</v>
      </c>
      <c r="K615" s="1308"/>
      <c r="L615" s="1309"/>
    </row>
    <row r="616" spans="2:12" ht="18" customHeight="1">
      <c r="B616" s="3529"/>
      <c r="C616" s="1376" t="s">
        <v>1065</v>
      </c>
      <c r="D616" s="1381"/>
      <c r="E616" s="1303"/>
      <c r="F616" s="1303"/>
      <c r="G616" s="1406" t="s">
        <v>986</v>
      </c>
      <c r="H616" s="1347" t="s">
        <v>11</v>
      </c>
      <c r="I616" s="1306" t="s">
        <v>11</v>
      </c>
      <c r="J616" s="1348" t="s">
        <v>11</v>
      </c>
      <c r="K616" s="1308"/>
      <c r="L616" s="1309"/>
    </row>
    <row r="617" spans="2:12" ht="18" customHeight="1">
      <c r="B617" s="3530"/>
      <c r="C617" s="1376" t="s">
        <v>2806</v>
      </c>
      <c r="D617" s="1381"/>
      <c r="E617" s="1303"/>
      <c r="F617" s="1303"/>
      <c r="G617" s="1406" t="s">
        <v>986</v>
      </c>
      <c r="H617" s="1347" t="s">
        <v>11</v>
      </c>
      <c r="I617" s="1306" t="s">
        <v>11</v>
      </c>
      <c r="J617" s="1348" t="s">
        <v>11</v>
      </c>
      <c r="K617" s="1308"/>
      <c r="L617" s="1309"/>
    </row>
    <row r="618" spans="2:12" ht="18" customHeight="1">
      <c r="B618" s="3531" t="s">
        <v>1041</v>
      </c>
      <c r="C618" s="1376" t="s">
        <v>2807</v>
      </c>
      <c r="D618" s="1381"/>
      <c r="E618" s="1303"/>
      <c r="F618" s="1303"/>
      <c r="G618" s="1406" t="s">
        <v>1042</v>
      </c>
      <c r="H618" s="1347" t="s">
        <v>11</v>
      </c>
      <c r="I618" s="1306" t="s">
        <v>11</v>
      </c>
      <c r="J618" s="1348" t="s">
        <v>11</v>
      </c>
      <c r="K618" s="1308"/>
      <c r="L618" s="1309"/>
    </row>
    <row r="619" spans="2:12" ht="18" customHeight="1">
      <c r="B619" s="3532"/>
      <c r="C619" s="1376" t="s">
        <v>2806</v>
      </c>
      <c r="D619" s="1381"/>
      <c r="E619" s="1303"/>
      <c r="F619" s="1303"/>
      <c r="G619" s="1406" t="s">
        <v>1042</v>
      </c>
      <c r="H619" s="1347" t="s">
        <v>11</v>
      </c>
      <c r="I619" s="1306" t="s">
        <v>11</v>
      </c>
      <c r="J619" s="1348" t="s">
        <v>11</v>
      </c>
      <c r="K619" s="1308"/>
      <c r="L619" s="1309"/>
    </row>
    <row r="620" spans="2:12" ht="18" customHeight="1">
      <c r="B620" s="3533"/>
      <c r="C620" s="1376" t="s">
        <v>2808</v>
      </c>
      <c r="D620" s="1381"/>
      <c r="E620" s="1303"/>
      <c r="F620" s="1303"/>
      <c r="G620" s="1406" t="s">
        <v>1042</v>
      </c>
      <c r="H620" s="1347" t="s">
        <v>11</v>
      </c>
      <c r="I620" s="1306" t="s">
        <v>11</v>
      </c>
      <c r="J620" s="1348" t="s">
        <v>11</v>
      </c>
      <c r="K620" s="1308"/>
      <c r="L620" s="1309"/>
    </row>
    <row r="621" spans="2:12" ht="18" customHeight="1">
      <c r="B621" s="3534" t="s">
        <v>1043</v>
      </c>
      <c r="C621" s="1303" t="s">
        <v>1066</v>
      </c>
      <c r="D621" s="1382"/>
      <c r="E621" s="1303"/>
      <c r="F621" s="1303"/>
      <c r="G621" s="1406" t="s">
        <v>1044</v>
      </c>
      <c r="H621" s="1347" t="s">
        <v>11</v>
      </c>
      <c r="I621" s="1306" t="s">
        <v>11</v>
      </c>
      <c r="J621" s="1348" t="s">
        <v>11</v>
      </c>
      <c r="K621" s="1308"/>
      <c r="L621" s="1309"/>
    </row>
    <row r="622" spans="2:12" ht="18" customHeight="1">
      <c r="B622" s="3529"/>
      <c r="C622" s="1316" t="s">
        <v>1067</v>
      </c>
      <c r="D622" s="1371"/>
      <c r="E622" s="1316"/>
      <c r="F622" s="1316"/>
      <c r="G622" s="1406" t="s">
        <v>1044</v>
      </c>
      <c r="H622" s="1347" t="s">
        <v>11</v>
      </c>
      <c r="I622" s="1306" t="s">
        <v>11</v>
      </c>
      <c r="J622" s="1348" t="s">
        <v>11</v>
      </c>
      <c r="K622" s="1321"/>
      <c r="L622" s="1312"/>
    </row>
    <row r="623" spans="2:12" ht="18" customHeight="1">
      <c r="B623" s="3529"/>
      <c r="C623" s="1313" t="s">
        <v>2809</v>
      </c>
      <c r="D623" s="1382"/>
      <c r="E623" s="1303"/>
      <c r="F623" s="1303"/>
      <c r="G623" s="1406" t="s">
        <v>1044</v>
      </c>
      <c r="H623" s="1347" t="s">
        <v>11</v>
      </c>
      <c r="I623" s="1306" t="s">
        <v>11</v>
      </c>
      <c r="J623" s="1348" t="s">
        <v>11</v>
      </c>
      <c r="K623" s="1308"/>
      <c r="L623" s="1308"/>
    </row>
    <row r="624" spans="2:12" ht="18" customHeight="1">
      <c r="B624" s="3530"/>
      <c r="C624" s="1303" t="s">
        <v>2810</v>
      </c>
      <c r="D624" s="1382"/>
      <c r="E624" s="1303"/>
      <c r="F624" s="1303"/>
      <c r="G624" s="1406" t="s">
        <v>1044</v>
      </c>
      <c r="H624" s="1347" t="s">
        <v>11</v>
      </c>
      <c r="I624" s="1306" t="s">
        <v>11</v>
      </c>
      <c r="J624" s="1348" t="s">
        <v>11</v>
      </c>
      <c r="K624" s="1308"/>
      <c r="L624" s="1309"/>
    </row>
    <row r="625" spans="2:12" ht="18" customHeight="1">
      <c r="B625" s="3535" t="s">
        <v>1045</v>
      </c>
      <c r="C625" s="1377" t="s">
        <v>2811</v>
      </c>
      <c r="D625" s="1372"/>
      <c r="E625" s="1280"/>
      <c r="F625" s="1280"/>
      <c r="G625" s="3524" t="s">
        <v>988</v>
      </c>
      <c r="H625" s="3518" t="s">
        <v>11</v>
      </c>
      <c r="I625" s="3520" t="s">
        <v>11</v>
      </c>
      <c r="J625" s="3522" t="s">
        <v>11</v>
      </c>
      <c r="K625" s="1301"/>
      <c r="L625" s="1281"/>
    </row>
    <row r="626" spans="2:12" ht="18" customHeight="1">
      <c r="B626" s="3536"/>
      <c r="C626" s="1358" t="s">
        <v>2812</v>
      </c>
      <c r="D626" s="1379"/>
      <c r="E626" s="1343"/>
      <c r="F626" s="1343"/>
      <c r="G626" s="3525"/>
      <c r="H626" s="3519"/>
      <c r="I626" s="3521"/>
      <c r="J626" s="3523"/>
      <c r="K626" s="1345"/>
      <c r="L626" s="1346"/>
    </row>
    <row r="627" spans="2:12" ht="18" customHeight="1">
      <c r="B627" s="3536"/>
      <c r="C627" s="1303" t="s">
        <v>2809</v>
      </c>
      <c r="D627" s="1382"/>
      <c r="E627" s="1303"/>
      <c r="F627" s="1303"/>
      <c r="G627" s="1406" t="s">
        <v>988</v>
      </c>
      <c r="H627" s="1347" t="s">
        <v>11</v>
      </c>
      <c r="I627" s="1306" t="s">
        <v>11</v>
      </c>
      <c r="J627" s="1348" t="s">
        <v>11</v>
      </c>
      <c r="K627" s="1308"/>
      <c r="L627" s="1309"/>
    </row>
    <row r="628" spans="2:12" ht="18" customHeight="1">
      <c r="B628" s="3537"/>
      <c r="C628" s="1303" t="s">
        <v>2813</v>
      </c>
      <c r="D628" s="1382"/>
      <c r="E628" s="1303"/>
      <c r="F628" s="1303"/>
      <c r="G628" s="1406" t="s">
        <v>988</v>
      </c>
      <c r="H628" s="1347" t="s">
        <v>11</v>
      </c>
      <c r="I628" s="1306" t="s">
        <v>11</v>
      </c>
      <c r="J628" s="1348" t="s">
        <v>11</v>
      </c>
      <c r="K628" s="1308"/>
      <c r="L628" s="1309"/>
    </row>
    <row r="629" spans="2:12" ht="18" customHeight="1">
      <c r="B629" s="1350"/>
      <c r="C629" s="1287"/>
      <c r="D629" s="1419"/>
      <c r="E629" s="1287"/>
      <c r="F629" s="1287"/>
      <c r="G629" s="1351"/>
      <c r="H629" s="1347" t="s">
        <v>11</v>
      </c>
      <c r="I629" s="1306" t="s">
        <v>11</v>
      </c>
      <c r="J629" s="1348" t="s">
        <v>11</v>
      </c>
      <c r="K629" s="1352"/>
      <c r="L629" s="1288"/>
    </row>
    <row r="630" spans="2:12" ht="28" customHeight="1">
      <c r="B630" s="3500" t="s">
        <v>1046</v>
      </c>
      <c r="C630" s="3501"/>
      <c r="D630" s="3501"/>
      <c r="E630" s="3501"/>
      <c r="F630" s="3501"/>
      <c r="G630" s="3501"/>
      <c r="H630" s="3501"/>
      <c r="I630" s="3501"/>
      <c r="J630" s="3501"/>
      <c r="K630" s="3501"/>
      <c r="L630" s="3501"/>
    </row>
    <row r="631" spans="2:12" ht="18" customHeight="1">
      <c r="B631" s="3502" t="s">
        <v>551</v>
      </c>
      <c r="C631" s="3503"/>
      <c r="D631" s="3503"/>
      <c r="E631" s="3503"/>
      <c r="F631" s="3504"/>
      <c r="G631" s="3508" t="s">
        <v>2662</v>
      </c>
      <c r="H631" s="3510" t="s">
        <v>2663</v>
      </c>
      <c r="I631" s="3511"/>
      <c r="J631" s="3511"/>
      <c r="K631" s="3512" t="s">
        <v>2664</v>
      </c>
      <c r="L631" s="3514" t="s">
        <v>552</v>
      </c>
    </row>
    <row r="632" spans="2:12" ht="18" customHeight="1">
      <c r="B632" s="3505"/>
      <c r="C632" s="3506"/>
      <c r="D632" s="3506"/>
      <c r="E632" s="3506"/>
      <c r="F632" s="3507"/>
      <c r="G632" s="3509"/>
      <c r="H632" s="1293" t="s">
        <v>553</v>
      </c>
      <c r="I632" s="1294" t="s">
        <v>554</v>
      </c>
      <c r="J632" s="1295" t="s">
        <v>2665</v>
      </c>
      <c r="K632" s="3513"/>
      <c r="L632" s="3515"/>
    </row>
    <row r="633" spans="2:12" ht="18" customHeight="1">
      <c r="B633" s="1314" t="s">
        <v>2814</v>
      </c>
      <c r="C633" s="1303"/>
      <c r="D633" s="1382"/>
      <c r="E633" s="1316"/>
      <c r="F633" s="1316"/>
      <c r="G633" s="1407"/>
      <c r="H633" s="1347" t="s">
        <v>11</v>
      </c>
      <c r="I633" s="1306" t="s">
        <v>11</v>
      </c>
      <c r="J633" s="1348" t="s">
        <v>11</v>
      </c>
      <c r="K633" s="1308"/>
      <c r="L633" s="1309"/>
    </row>
    <row r="634" spans="2:12" ht="18" customHeight="1">
      <c r="B634" s="1314" t="s">
        <v>2815</v>
      </c>
      <c r="C634" s="1303"/>
      <c r="D634" s="1382"/>
      <c r="E634" s="1316"/>
      <c r="F634" s="1316"/>
      <c r="G634" s="1317" t="s">
        <v>1047</v>
      </c>
      <c r="H634" s="1347" t="s">
        <v>11</v>
      </c>
      <c r="I634" s="1306" t="s">
        <v>11</v>
      </c>
      <c r="J634" s="1348" t="s">
        <v>11</v>
      </c>
      <c r="K634" s="1308"/>
      <c r="L634" s="1309"/>
    </row>
    <row r="635" spans="2:12" ht="18" customHeight="1">
      <c r="B635" s="1365" t="s">
        <v>1057</v>
      </c>
      <c r="C635" s="1280"/>
      <c r="D635" s="1372"/>
      <c r="E635" s="1303"/>
      <c r="F635" s="1316"/>
      <c r="G635" s="1317" t="s">
        <v>1048</v>
      </c>
      <c r="H635" s="1347" t="s">
        <v>11</v>
      </c>
      <c r="I635" s="1306" t="s">
        <v>11</v>
      </c>
      <c r="J635" s="1348" t="s">
        <v>11</v>
      </c>
      <c r="K635" s="1301"/>
      <c r="L635" s="1281"/>
    </row>
    <row r="636" spans="2:12" ht="18" customHeight="1">
      <c r="B636" s="1314" t="s">
        <v>2816</v>
      </c>
      <c r="C636" s="1303"/>
      <c r="D636" s="1382"/>
      <c r="E636" s="1316"/>
      <c r="F636" s="1316"/>
      <c r="G636" s="1317"/>
      <c r="H636" s="1347" t="s">
        <v>11</v>
      </c>
      <c r="I636" s="1306" t="s">
        <v>11</v>
      </c>
      <c r="J636" s="1348" t="s">
        <v>11</v>
      </c>
      <c r="K636" s="1308"/>
      <c r="L636" s="1309"/>
    </row>
    <row r="637" spans="2:12" ht="18" customHeight="1">
      <c r="B637" s="1368" t="s">
        <v>2817</v>
      </c>
      <c r="C637" s="1316"/>
      <c r="D637" s="1371"/>
      <c r="E637" s="1316"/>
      <c r="F637" s="1316"/>
      <c r="G637" s="3524"/>
      <c r="H637" s="3518" t="s">
        <v>11</v>
      </c>
      <c r="I637" s="3520" t="s">
        <v>11</v>
      </c>
      <c r="J637" s="3522" t="s">
        <v>11</v>
      </c>
      <c r="K637" s="1321"/>
      <c r="L637" s="1312"/>
    </row>
    <row r="638" spans="2:12" ht="18" customHeight="1">
      <c r="B638" s="1369" t="s">
        <v>2818</v>
      </c>
      <c r="C638" s="1343"/>
      <c r="D638" s="1379"/>
      <c r="E638" s="1343"/>
      <c r="F638" s="1343"/>
      <c r="G638" s="3525"/>
      <c r="H638" s="3519"/>
      <c r="I638" s="3521"/>
      <c r="J638" s="3523"/>
      <c r="K638" s="1345"/>
      <c r="L638" s="1346"/>
    </row>
    <row r="639" spans="2:12" ht="18" customHeight="1">
      <c r="B639" s="1314" t="s">
        <v>1058</v>
      </c>
      <c r="C639" s="1303"/>
      <c r="D639" s="1382"/>
      <c r="E639" s="1316"/>
      <c r="F639" s="1316"/>
      <c r="G639" s="1317" t="s">
        <v>1049</v>
      </c>
      <c r="H639" s="1347" t="s">
        <v>11</v>
      </c>
      <c r="I639" s="1306" t="s">
        <v>11</v>
      </c>
      <c r="J639" s="1348" t="s">
        <v>11</v>
      </c>
      <c r="K639" s="1308"/>
      <c r="L639" s="1309"/>
    </row>
    <row r="640" spans="2:12" ht="18" customHeight="1">
      <c r="B640" s="1314" t="s">
        <v>1059</v>
      </c>
      <c r="C640" s="1303"/>
      <c r="D640" s="1371"/>
      <c r="E640" s="1316"/>
      <c r="F640" s="1316"/>
      <c r="G640" s="1407"/>
      <c r="H640" s="1347" t="s">
        <v>11</v>
      </c>
      <c r="I640" s="1306" t="s">
        <v>11</v>
      </c>
      <c r="J640" s="1348" t="s">
        <v>11</v>
      </c>
      <c r="K640" s="1321"/>
      <c r="L640" s="1309"/>
    </row>
    <row r="641" spans="2:12" ht="18" customHeight="1">
      <c r="B641" s="1350"/>
      <c r="C641" s="1287"/>
      <c r="D641" s="1417"/>
      <c r="E641" s="1334"/>
      <c r="F641" s="1334"/>
      <c r="G641" s="1335"/>
      <c r="H641" s="1347" t="s">
        <v>11</v>
      </c>
      <c r="I641" s="1306" t="s">
        <v>11</v>
      </c>
      <c r="J641" s="1348" t="s">
        <v>11</v>
      </c>
      <c r="K641" s="1338"/>
      <c r="L641" s="1288"/>
    </row>
    <row r="642" spans="2:12" ht="28" customHeight="1">
      <c r="B642" s="3500" t="s">
        <v>1050</v>
      </c>
      <c r="C642" s="3501"/>
      <c r="D642" s="3501"/>
      <c r="E642" s="3501"/>
      <c r="F642" s="3501"/>
      <c r="G642" s="3501"/>
      <c r="H642" s="3501"/>
      <c r="I642" s="3501"/>
      <c r="J642" s="3501"/>
      <c r="K642" s="3501"/>
      <c r="L642" s="3501"/>
    </row>
    <row r="643" spans="2:12" ht="18" customHeight="1">
      <c r="B643" s="3502" t="s">
        <v>551</v>
      </c>
      <c r="C643" s="3503"/>
      <c r="D643" s="3503"/>
      <c r="E643" s="3503"/>
      <c r="F643" s="3504"/>
      <c r="G643" s="3508" t="s">
        <v>2662</v>
      </c>
      <c r="H643" s="3510" t="s">
        <v>2663</v>
      </c>
      <c r="I643" s="3511"/>
      <c r="J643" s="3511"/>
      <c r="K643" s="3512" t="s">
        <v>2664</v>
      </c>
      <c r="L643" s="3514" t="s">
        <v>552</v>
      </c>
    </row>
    <row r="644" spans="2:12" ht="18" customHeight="1">
      <c r="B644" s="3505"/>
      <c r="C644" s="3506"/>
      <c r="D644" s="3506"/>
      <c r="E644" s="3506"/>
      <c r="F644" s="3507"/>
      <c r="G644" s="3509"/>
      <c r="H644" s="1293" t="s">
        <v>553</v>
      </c>
      <c r="I644" s="1294" t="s">
        <v>554</v>
      </c>
      <c r="J644" s="1295" t="s">
        <v>2665</v>
      </c>
      <c r="K644" s="3513"/>
      <c r="L644" s="3515"/>
    </row>
    <row r="645" spans="2:12" ht="18" customHeight="1">
      <c r="B645" s="1314" t="s">
        <v>2819</v>
      </c>
      <c r="C645" s="1303"/>
      <c r="D645" s="1382"/>
      <c r="E645" s="1316"/>
      <c r="F645" s="1316"/>
      <c r="G645" s="1367"/>
      <c r="H645" s="1347" t="s">
        <v>11</v>
      </c>
      <c r="I645" s="1306" t="s">
        <v>11</v>
      </c>
      <c r="J645" s="1348" t="s">
        <v>11</v>
      </c>
      <c r="K645" s="1308"/>
      <c r="L645" s="1309"/>
    </row>
    <row r="646" spans="2:12" ht="18" customHeight="1">
      <c r="B646" s="1314" t="s">
        <v>2820</v>
      </c>
      <c r="C646" s="1303"/>
      <c r="D646" s="1382"/>
      <c r="E646" s="1316"/>
      <c r="F646" s="1316"/>
      <c r="G646" s="1317" t="s">
        <v>1051</v>
      </c>
      <c r="H646" s="1347" t="s">
        <v>11</v>
      </c>
      <c r="I646" s="1306" t="s">
        <v>11</v>
      </c>
      <c r="J646" s="1348" t="s">
        <v>11</v>
      </c>
      <c r="K646" s="1308"/>
      <c r="L646" s="1309"/>
    </row>
    <row r="647" spans="2:12" ht="18" customHeight="1">
      <c r="B647" s="1365" t="s">
        <v>2821</v>
      </c>
      <c r="C647" s="1280"/>
      <c r="D647" s="1372"/>
      <c r="E647" s="1303"/>
      <c r="F647" s="1316"/>
      <c r="G647" s="1408"/>
      <c r="H647" s="1347" t="s">
        <v>11</v>
      </c>
      <c r="I647" s="1306" t="s">
        <v>11</v>
      </c>
      <c r="J647" s="1348" t="s">
        <v>11</v>
      </c>
      <c r="K647" s="1301"/>
      <c r="L647" s="1281"/>
    </row>
    <row r="648" spans="2:12" ht="18" customHeight="1">
      <c r="B648" s="1314" t="s">
        <v>2822</v>
      </c>
      <c r="C648" s="1303"/>
      <c r="D648" s="1382"/>
      <c r="E648" s="1316"/>
      <c r="F648" s="1316"/>
      <c r="G648" s="1317"/>
      <c r="H648" s="1347" t="s">
        <v>11</v>
      </c>
      <c r="I648" s="1306" t="s">
        <v>11</v>
      </c>
      <c r="J648" s="1348" t="s">
        <v>11</v>
      </c>
      <c r="K648" s="1308"/>
      <c r="L648" s="1309"/>
    </row>
    <row r="649" spans="2:12" ht="18" customHeight="1">
      <c r="B649" s="1314" t="s">
        <v>2823</v>
      </c>
      <c r="C649" s="1303"/>
      <c r="D649" s="1382"/>
      <c r="E649" s="1316"/>
      <c r="F649" s="1316"/>
      <c r="G649" s="1317" t="s">
        <v>1036</v>
      </c>
      <c r="H649" s="1347" t="s">
        <v>11</v>
      </c>
      <c r="I649" s="1306" t="s">
        <v>11</v>
      </c>
      <c r="J649" s="1348" t="s">
        <v>11</v>
      </c>
      <c r="K649" s="1308"/>
      <c r="L649" s="1309"/>
    </row>
    <row r="650" spans="2:12" ht="18" customHeight="1">
      <c r="B650" s="1314" t="s">
        <v>1060</v>
      </c>
      <c r="C650" s="1303"/>
      <c r="D650" s="1382"/>
      <c r="E650" s="1316"/>
      <c r="F650" s="1316"/>
      <c r="G650" s="1367" t="s">
        <v>1052</v>
      </c>
      <c r="H650" s="1347" t="s">
        <v>11</v>
      </c>
      <c r="I650" s="1306" t="s">
        <v>11</v>
      </c>
      <c r="J650" s="1348" t="s">
        <v>11</v>
      </c>
      <c r="K650" s="1308"/>
      <c r="L650" s="1309"/>
    </row>
    <row r="651" spans="2:12" ht="18" customHeight="1">
      <c r="B651" s="1314" t="s">
        <v>2824</v>
      </c>
      <c r="C651" s="1303"/>
      <c r="D651" s="1382"/>
      <c r="E651" s="1316"/>
      <c r="F651" s="1316"/>
      <c r="G651" s="1317" t="s">
        <v>1036</v>
      </c>
      <c r="H651" s="1347" t="s">
        <v>11</v>
      </c>
      <c r="I651" s="1306" t="s">
        <v>11</v>
      </c>
      <c r="J651" s="1348" t="s">
        <v>11</v>
      </c>
      <c r="K651" s="1308"/>
      <c r="L651" s="1309"/>
    </row>
    <row r="652" spans="2:12" ht="18" customHeight="1">
      <c r="B652" s="1314" t="s">
        <v>2825</v>
      </c>
      <c r="C652" s="1303"/>
      <c r="D652" s="1382"/>
      <c r="E652" s="1316"/>
      <c r="F652" s="1316"/>
      <c r="G652" s="1367"/>
      <c r="H652" s="1347" t="s">
        <v>11</v>
      </c>
      <c r="I652" s="1306" t="s">
        <v>11</v>
      </c>
      <c r="J652" s="1348" t="s">
        <v>11</v>
      </c>
      <c r="K652" s="1308"/>
      <c r="L652" s="1309"/>
    </row>
    <row r="653" spans="2:12" ht="18" customHeight="1">
      <c r="B653" s="1314" t="s">
        <v>1061</v>
      </c>
      <c r="C653" s="1303"/>
      <c r="D653" s="1382"/>
      <c r="E653" s="1316"/>
      <c r="F653" s="1316"/>
      <c r="G653" s="1317"/>
      <c r="H653" s="1347" t="s">
        <v>11</v>
      </c>
      <c r="I653" s="1306" t="s">
        <v>11</v>
      </c>
      <c r="J653" s="1348" t="s">
        <v>11</v>
      </c>
      <c r="K653" s="1308"/>
      <c r="L653" s="1309"/>
    </row>
    <row r="654" spans="2:12" ht="18" customHeight="1">
      <c r="B654" s="1314" t="s">
        <v>2826</v>
      </c>
      <c r="C654" s="1303"/>
      <c r="D654" s="1382"/>
      <c r="E654" s="1303"/>
      <c r="F654" s="1303"/>
      <c r="G654" s="1304"/>
      <c r="H654" s="1347" t="s">
        <v>11</v>
      </c>
      <c r="I654" s="1306" t="s">
        <v>11</v>
      </c>
      <c r="J654" s="1348" t="s">
        <v>11</v>
      </c>
      <c r="K654" s="1308"/>
      <c r="L654" s="1309"/>
    </row>
    <row r="655" spans="2:12" ht="18" customHeight="1">
      <c r="B655" s="1297" t="s">
        <v>1062</v>
      </c>
      <c r="C655" s="1280"/>
      <c r="D655" s="1372"/>
      <c r="E655" s="1280"/>
      <c r="F655" s="1280"/>
      <c r="G655" s="1367" t="s">
        <v>1053</v>
      </c>
      <c r="H655" s="1347" t="s">
        <v>11</v>
      </c>
      <c r="I655" s="1306" t="s">
        <v>11</v>
      </c>
      <c r="J655" s="1348" t="s">
        <v>11</v>
      </c>
      <c r="K655" s="1301"/>
      <c r="L655" s="1281"/>
    </row>
    <row r="656" spans="2:12" ht="18" customHeight="1">
      <c r="B656" s="1314" t="s">
        <v>1054</v>
      </c>
      <c r="C656" s="1303"/>
      <c r="D656" s="1382"/>
      <c r="E656" s="1303"/>
      <c r="F656" s="1303"/>
      <c r="G656" s="1304"/>
      <c r="H656" s="1347" t="s">
        <v>11</v>
      </c>
      <c r="I656" s="1306" t="s">
        <v>11</v>
      </c>
      <c r="J656" s="1348" t="s">
        <v>11</v>
      </c>
      <c r="K656" s="1308"/>
      <c r="L656" s="1309"/>
    </row>
    <row r="657" spans="2:12" ht="18" customHeight="1">
      <c r="B657" s="1314" t="s">
        <v>1055</v>
      </c>
      <c r="C657" s="1303"/>
      <c r="D657" s="1382"/>
      <c r="E657" s="1303"/>
      <c r="F657" s="1303"/>
      <c r="G657" s="1304"/>
      <c r="H657" s="1347" t="s">
        <v>11</v>
      </c>
      <c r="I657" s="1306" t="s">
        <v>11</v>
      </c>
      <c r="J657" s="1348" t="s">
        <v>11</v>
      </c>
      <c r="K657" s="1308"/>
      <c r="L657" s="1309"/>
    </row>
    <row r="658" spans="2:12" ht="18" customHeight="1">
      <c r="B658" s="1350"/>
      <c r="C658" s="1287"/>
      <c r="D658" s="1419"/>
      <c r="E658" s="1287"/>
      <c r="F658" s="1287"/>
      <c r="G658" s="1351"/>
      <c r="H658" s="1347" t="s">
        <v>11</v>
      </c>
      <c r="I658" s="1306" t="s">
        <v>11</v>
      </c>
      <c r="J658" s="1348" t="s">
        <v>11</v>
      </c>
      <c r="K658" s="1352"/>
      <c r="L658" s="1288"/>
    </row>
    <row r="659" spans="2:12" ht="18" customHeight="1">
      <c r="B659" s="3492" t="s">
        <v>2827</v>
      </c>
      <c r="C659" s="3492"/>
      <c r="D659" s="3492"/>
      <c r="E659" s="3492"/>
      <c r="F659" s="3492"/>
      <c r="G659" s="3492"/>
      <c r="H659" s="3492"/>
      <c r="I659" s="3492"/>
      <c r="J659" s="3492"/>
      <c r="K659" s="3492"/>
    </row>
    <row r="661" spans="2:12" ht="28" customHeight="1">
      <c r="B661" s="3526" t="s">
        <v>1026</v>
      </c>
      <c r="C661" s="3527"/>
      <c r="D661" s="3527"/>
      <c r="E661" s="3527"/>
      <c r="F661" s="3527"/>
      <c r="G661" s="3527"/>
      <c r="H661" s="3527"/>
      <c r="I661" s="3527"/>
      <c r="J661" s="3527"/>
      <c r="K661" s="3527"/>
      <c r="L661" s="3527"/>
    </row>
    <row r="662" spans="2:12" ht="18" customHeight="1">
      <c r="B662" s="3502" t="s">
        <v>551</v>
      </c>
      <c r="C662" s="3503"/>
      <c r="D662" s="3503"/>
      <c r="E662" s="3503"/>
      <c r="F662" s="3504"/>
      <c r="G662" s="3508" t="s">
        <v>2662</v>
      </c>
      <c r="H662" s="3510" t="s">
        <v>2663</v>
      </c>
      <c r="I662" s="3511"/>
      <c r="J662" s="3511"/>
      <c r="K662" s="3512" t="s">
        <v>2664</v>
      </c>
      <c r="L662" s="3514" t="s">
        <v>552</v>
      </c>
    </row>
    <row r="663" spans="2:12" ht="18" customHeight="1">
      <c r="B663" s="3505"/>
      <c r="C663" s="3506"/>
      <c r="D663" s="3506"/>
      <c r="E663" s="3506"/>
      <c r="F663" s="3507"/>
      <c r="G663" s="3509"/>
      <c r="H663" s="1293" t="s">
        <v>553</v>
      </c>
      <c r="I663" s="1294" t="s">
        <v>554</v>
      </c>
      <c r="J663" s="1295" t="s">
        <v>2665</v>
      </c>
      <c r="K663" s="3513"/>
      <c r="L663" s="3515"/>
    </row>
    <row r="664" spans="2:12" ht="18" customHeight="1">
      <c r="B664" s="1314" t="s">
        <v>1071</v>
      </c>
      <c r="C664" s="1303"/>
      <c r="D664" s="1382"/>
      <c r="E664" s="1316"/>
      <c r="F664" s="1316"/>
      <c r="G664" s="1317"/>
      <c r="H664" s="1347" t="s">
        <v>11</v>
      </c>
      <c r="I664" s="1306" t="s">
        <v>11</v>
      </c>
      <c r="J664" s="1348" t="s">
        <v>11</v>
      </c>
      <c r="K664" s="1308"/>
      <c r="L664" s="1309"/>
    </row>
    <row r="665" spans="2:12" ht="18" customHeight="1">
      <c r="B665" s="1314" t="s">
        <v>1027</v>
      </c>
      <c r="C665" s="1303"/>
      <c r="D665" s="1382"/>
      <c r="E665" s="1316"/>
      <c r="F665" s="1316"/>
      <c r="G665" s="1317" t="s">
        <v>1028</v>
      </c>
      <c r="H665" s="1347" t="s">
        <v>11</v>
      </c>
      <c r="I665" s="1306" t="s">
        <v>11</v>
      </c>
      <c r="J665" s="1348" t="s">
        <v>11</v>
      </c>
      <c r="K665" s="1308"/>
      <c r="L665" s="1309"/>
    </row>
    <row r="666" spans="2:12" ht="18" customHeight="1">
      <c r="B666" s="1365" t="s">
        <v>2828</v>
      </c>
      <c r="C666" s="1280"/>
      <c r="D666" s="1372"/>
      <c r="E666" s="1303"/>
      <c r="F666" s="1316"/>
      <c r="G666" s="1367" t="s">
        <v>1029</v>
      </c>
      <c r="H666" s="1347" t="s">
        <v>11</v>
      </c>
      <c r="I666" s="1306" t="s">
        <v>11</v>
      </c>
      <c r="J666" s="1348" t="s">
        <v>11</v>
      </c>
      <c r="K666" s="1301"/>
      <c r="L666" s="1281"/>
    </row>
    <row r="667" spans="2:12" ht="18" customHeight="1">
      <c r="B667" s="1314" t="s">
        <v>1075</v>
      </c>
      <c r="C667" s="1303"/>
      <c r="D667" s="1382"/>
      <c r="E667" s="1316"/>
      <c r="F667" s="1316"/>
      <c r="G667" s="1407"/>
      <c r="H667" s="1347" t="s">
        <v>11</v>
      </c>
      <c r="I667" s="1306" t="s">
        <v>11</v>
      </c>
      <c r="J667" s="1348" t="s">
        <v>11</v>
      </c>
      <c r="K667" s="1308"/>
      <c r="L667" s="1309"/>
    </row>
    <row r="668" spans="2:12" ht="18" customHeight="1">
      <c r="B668" s="1314" t="s">
        <v>1072</v>
      </c>
      <c r="C668" s="1303"/>
      <c r="D668" s="1382"/>
      <c r="E668" s="1316"/>
      <c r="F668" s="1316"/>
      <c r="G668" s="1317"/>
      <c r="H668" s="1347" t="s">
        <v>11</v>
      </c>
      <c r="I668" s="1306" t="s">
        <v>11</v>
      </c>
      <c r="J668" s="1348" t="s">
        <v>11</v>
      </c>
      <c r="K668" s="1308"/>
      <c r="L668" s="1309"/>
    </row>
    <row r="669" spans="2:12" ht="18" customHeight="1">
      <c r="B669" s="1368" t="s">
        <v>2829</v>
      </c>
      <c r="C669" s="1316"/>
      <c r="D669" s="1371"/>
      <c r="E669" s="1316"/>
      <c r="F669" s="1316"/>
      <c r="G669" s="3516" t="s">
        <v>1028</v>
      </c>
      <c r="H669" s="3518" t="s">
        <v>11</v>
      </c>
      <c r="I669" s="3520" t="s">
        <v>11</v>
      </c>
      <c r="J669" s="3522" t="s">
        <v>11</v>
      </c>
      <c r="K669" s="1321"/>
      <c r="L669" s="1312"/>
    </row>
    <row r="670" spans="2:12" ht="18" customHeight="1">
      <c r="B670" s="1369" t="s">
        <v>2830</v>
      </c>
      <c r="C670" s="1343"/>
      <c r="D670" s="1379"/>
      <c r="E670" s="1343"/>
      <c r="F670" s="1343"/>
      <c r="G670" s="3517"/>
      <c r="H670" s="3519"/>
      <c r="I670" s="3521"/>
      <c r="J670" s="3523"/>
      <c r="K670" s="1345"/>
      <c r="L670" s="1346"/>
    </row>
    <row r="671" spans="2:12" ht="18" customHeight="1">
      <c r="B671" s="1314" t="s">
        <v>1073</v>
      </c>
      <c r="C671" s="1303"/>
      <c r="D671" s="1382"/>
      <c r="E671" s="1316"/>
      <c r="F671" s="1316"/>
      <c r="G671" s="1317" t="s">
        <v>1030</v>
      </c>
      <c r="H671" s="1347" t="s">
        <v>11</v>
      </c>
      <c r="I671" s="1306" t="s">
        <v>11</v>
      </c>
      <c r="J671" s="1348" t="s">
        <v>11</v>
      </c>
      <c r="K671" s="1308"/>
      <c r="L671" s="1309"/>
    </row>
    <row r="672" spans="2:12" ht="18" customHeight="1">
      <c r="B672" s="1314" t="s">
        <v>2831</v>
      </c>
      <c r="C672" s="1303"/>
      <c r="D672" s="1382"/>
      <c r="E672" s="1316"/>
      <c r="F672" s="1316"/>
      <c r="G672" s="1317"/>
      <c r="H672" s="1347" t="s">
        <v>11</v>
      </c>
      <c r="I672" s="1306" t="s">
        <v>11</v>
      </c>
      <c r="J672" s="1348" t="s">
        <v>11</v>
      </c>
      <c r="K672" s="1308"/>
      <c r="L672" s="1309"/>
    </row>
    <row r="673" spans="2:12" ht="18" customHeight="1">
      <c r="B673" s="1314" t="s">
        <v>2832</v>
      </c>
      <c r="C673" s="1303"/>
      <c r="D673" s="1382"/>
      <c r="E673" s="1316"/>
      <c r="F673" s="1316"/>
      <c r="G673" s="1317" t="s">
        <v>1031</v>
      </c>
      <c r="H673" s="1347" t="s">
        <v>11</v>
      </c>
      <c r="I673" s="1306" t="s">
        <v>11</v>
      </c>
      <c r="J673" s="1348" t="s">
        <v>11</v>
      </c>
      <c r="K673" s="1308"/>
      <c r="L673" s="1309"/>
    </row>
    <row r="674" spans="2:12" ht="18" customHeight="1">
      <c r="B674" s="1350"/>
      <c r="C674" s="1287"/>
      <c r="D674" s="1419"/>
      <c r="E674" s="1334"/>
      <c r="F674" s="1316"/>
      <c r="G674" s="1335"/>
      <c r="H674" s="1347" t="s">
        <v>11</v>
      </c>
      <c r="I674" s="1306" t="s">
        <v>11</v>
      </c>
      <c r="J674" s="1348" t="s">
        <v>11</v>
      </c>
      <c r="K674" s="1352"/>
      <c r="L674" s="1288"/>
    </row>
    <row r="675" spans="2:12" ht="28" customHeight="1">
      <c r="B675" s="3500" t="s">
        <v>1032</v>
      </c>
      <c r="C675" s="3501"/>
      <c r="D675" s="3501"/>
      <c r="E675" s="3501"/>
      <c r="F675" s="3501"/>
      <c r="G675" s="3501"/>
      <c r="H675" s="3501"/>
      <c r="I675" s="3501"/>
      <c r="J675" s="3501"/>
      <c r="K675" s="3501"/>
      <c r="L675" s="3501"/>
    </row>
    <row r="676" spans="2:12" ht="18" customHeight="1">
      <c r="B676" s="3502" t="s">
        <v>551</v>
      </c>
      <c r="C676" s="3503"/>
      <c r="D676" s="3503"/>
      <c r="E676" s="3503"/>
      <c r="F676" s="3504"/>
      <c r="G676" s="3508" t="s">
        <v>2662</v>
      </c>
      <c r="H676" s="3510" t="s">
        <v>2663</v>
      </c>
      <c r="I676" s="3511"/>
      <c r="J676" s="3511"/>
      <c r="K676" s="3512" t="s">
        <v>2664</v>
      </c>
      <c r="L676" s="3514" t="s">
        <v>552</v>
      </c>
    </row>
    <row r="677" spans="2:12" ht="18" customHeight="1">
      <c r="B677" s="3505"/>
      <c r="C677" s="3506"/>
      <c r="D677" s="3506"/>
      <c r="E677" s="3506"/>
      <c r="F677" s="3507"/>
      <c r="G677" s="3509"/>
      <c r="H677" s="1293" t="s">
        <v>553</v>
      </c>
      <c r="I677" s="1294" t="s">
        <v>554</v>
      </c>
      <c r="J677" s="1295" t="s">
        <v>2665</v>
      </c>
      <c r="K677" s="3513"/>
      <c r="L677" s="3515"/>
    </row>
    <row r="678" spans="2:12" ht="18" customHeight="1">
      <c r="B678" s="1314" t="s">
        <v>2833</v>
      </c>
      <c r="C678" s="1303"/>
      <c r="D678" s="1382"/>
      <c r="E678" s="1316"/>
      <c r="F678" s="1316"/>
      <c r="G678" s="1317"/>
      <c r="H678" s="1347" t="s">
        <v>11</v>
      </c>
      <c r="I678" s="1306" t="s">
        <v>11</v>
      </c>
      <c r="J678" s="1348" t="s">
        <v>11</v>
      </c>
      <c r="K678" s="1308"/>
      <c r="L678" s="1309"/>
    </row>
    <row r="679" spans="2:12" ht="18" customHeight="1">
      <c r="B679" s="1314" t="s">
        <v>2834</v>
      </c>
      <c r="C679" s="1303"/>
      <c r="D679" s="1382"/>
      <c r="E679" s="1316"/>
      <c r="F679" s="1316"/>
      <c r="G679" s="1317"/>
      <c r="H679" s="1347" t="s">
        <v>11</v>
      </c>
      <c r="I679" s="1306" t="s">
        <v>11</v>
      </c>
      <c r="J679" s="1348" t="s">
        <v>11</v>
      </c>
      <c r="K679" s="1308"/>
      <c r="L679" s="1309"/>
    </row>
    <row r="680" spans="2:12" ht="18" customHeight="1">
      <c r="B680" s="1365" t="s">
        <v>2835</v>
      </c>
      <c r="C680" s="1280"/>
      <c r="D680" s="1372"/>
      <c r="E680" s="1303"/>
      <c r="F680" s="1316"/>
      <c r="G680" s="1367"/>
      <c r="H680" s="1347" t="s">
        <v>11</v>
      </c>
      <c r="I680" s="1306" t="s">
        <v>11</v>
      </c>
      <c r="J680" s="1348" t="s">
        <v>11</v>
      </c>
      <c r="K680" s="1301"/>
      <c r="L680" s="1281"/>
    </row>
    <row r="681" spans="2:12" ht="18" customHeight="1">
      <c r="B681" s="1314" t="s">
        <v>2836</v>
      </c>
      <c r="C681" s="1303"/>
      <c r="D681" s="1382"/>
      <c r="E681" s="1316"/>
      <c r="F681" s="1316"/>
      <c r="G681" s="1407"/>
      <c r="H681" s="1347" t="s">
        <v>11</v>
      </c>
      <c r="I681" s="1306" t="s">
        <v>11</v>
      </c>
      <c r="J681" s="1348" t="s">
        <v>11</v>
      </c>
      <c r="K681" s="1308"/>
      <c r="L681" s="1309"/>
    </row>
    <row r="682" spans="2:12" ht="18" customHeight="1">
      <c r="B682" s="1314" t="s">
        <v>2837</v>
      </c>
      <c r="C682" s="1303"/>
      <c r="D682" s="1382"/>
      <c r="E682" s="1316"/>
      <c r="F682" s="1316"/>
      <c r="G682" s="1317" t="s">
        <v>1033</v>
      </c>
      <c r="H682" s="1347" t="s">
        <v>11</v>
      </c>
      <c r="I682" s="1306" t="s">
        <v>11</v>
      </c>
      <c r="J682" s="1348" t="s">
        <v>11</v>
      </c>
      <c r="K682" s="1308"/>
      <c r="L682" s="1309"/>
    </row>
    <row r="683" spans="2:12" ht="18" customHeight="1">
      <c r="B683" s="1368" t="s">
        <v>2838</v>
      </c>
      <c r="C683" s="1316"/>
      <c r="D683" s="1371"/>
      <c r="E683" s="1316"/>
      <c r="F683" s="1316"/>
      <c r="G683" s="3516"/>
      <c r="H683" s="3518" t="s">
        <v>11</v>
      </c>
      <c r="I683" s="3520" t="s">
        <v>11</v>
      </c>
      <c r="J683" s="3522" t="s">
        <v>11</v>
      </c>
      <c r="K683" s="1321"/>
      <c r="L683" s="1312"/>
    </row>
    <row r="684" spans="2:12" ht="18" customHeight="1">
      <c r="B684" s="1369" t="s">
        <v>2839</v>
      </c>
      <c r="C684" s="1343"/>
      <c r="D684" s="1379"/>
      <c r="E684" s="1343"/>
      <c r="F684" s="1343"/>
      <c r="G684" s="3517"/>
      <c r="H684" s="3519"/>
      <c r="I684" s="3521"/>
      <c r="J684" s="3523"/>
      <c r="K684" s="1345"/>
      <c r="L684" s="1346"/>
    </row>
    <row r="685" spans="2:12" ht="18" customHeight="1">
      <c r="B685" s="1314" t="s">
        <v>2840</v>
      </c>
      <c r="C685" s="1303"/>
      <c r="D685" s="1382"/>
      <c r="E685" s="1316"/>
      <c r="F685" s="1316"/>
      <c r="G685" s="1317"/>
      <c r="H685" s="1347" t="s">
        <v>11</v>
      </c>
      <c r="I685" s="1306" t="s">
        <v>11</v>
      </c>
      <c r="J685" s="1348" t="s">
        <v>11</v>
      </c>
      <c r="K685" s="1321"/>
      <c r="L685" s="1309"/>
    </row>
    <row r="686" spans="2:12" ht="18" customHeight="1">
      <c r="B686" s="1350"/>
      <c r="C686" s="1287"/>
      <c r="D686" s="1419"/>
      <c r="E686" s="1334"/>
      <c r="F686" s="1316"/>
      <c r="G686" s="1335"/>
      <c r="H686" s="1347" t="s">
        <v>11</v>
      </c>
      <c r="I686" s="1306" t="s">
        <v>11</v>
      </c>
      <c r="J686" s="1348" t="s">
        <v>11</v>
      </c>
      <c r="K686" s="1338"/>
      <c r="L686" s="1288"/>
    </row>
    <row r="687" spans="2:12" ht="28" customHeight="1">
      <c r="B687" s="3500" t="s">
        <v>1034</v>
      </c>
      <c r="C687" s="3501"/>
      <c r="D687" s="3501"/>
      <c r="E687" s="3501"/>
      <c r="F687" s="3501"/>
      <c r="G687" s="3501"/>
      <c r="H687" s="3501"/>
      <c r="I687" s="3501"/>
      <c r="J687" s="3501"/>
      <c r="K687" s="3501"/>
      <c r="L687" s="3501"/>
    </row>
    <row r="688" spans="2:12" ht="18" customHeight="1">
      <c r="B688" s="3502" t="s">
        <v>551</v>
      </c>
      <c r="C688" s="3503"/>
      <c r="D688" s="3503"/>
      <c r="E688" s="3503"/>
      <c r="F688" s="3504"/>
      <c r="G688" s="3508" t="s">
        <v>2662</v>
      </c>
      <c r="H688" s="3510" t="s">
        <v>2663</v>
      </c>
      <c r="I688" s="3511"/>
      <c r="J688" s="3511"/>
      <c r="K688" s="3512" t="s">
        <v>2664</v>
      </c>
      <c r="L688" s="3514" t="s">
        <v>552</v>
      </c>
    </row>
    <row r="689" spans="2:12" ht="18" customHeight="1">
      <c r="B689" s="3505"/>
      <c r="C689" s="3506"/>
      <c r="D689" s="3506"/>
      <c r="E689" s="3506"/>
      <c r="F689" s="3507"/>
      <c r="G689" s="3509"/>
      <c r="H689" s="1293" t="s">
        <v>553</v>
      </c>
      <c r="I689" s="1294" t="s">
        <v>554</v>
      </c>
      <c r="J689" s="1295" t="s">
        <v>2665</v>
      </c>
      <c r="K689" s="3513"/>
      <c r="L689" s="3515"/>
    </row>
    <row r="690" spans="2:12" ht="18" customHeight="1">
      <c r="B690" s="1314" t="s">
        <v>1035</v>
      </c>
      <c r="C690" s="1303"/>
      <c r="D690" s="1382"/>
      <c r="E690" s="1316"/>
      <c r="F690" s="1316"/>
      <c r="G690" s="1426" t="s">
        <v>2841</v>
      </c>
      <c r="H690" s="1347" t="s">
        <v>11</v>
      </c>
      <c r="I690" s="1424" t="s">
        <v>11</v>
      </c>
      <c r="J690" s="1348" t="s">
        <v>11</v>
      </c>
      <c r="K690" s="1308"/>
      <c r="L690" s="1309"/>
    </row>
    <row r="691" spans="2:12" ht="18" customHeight="1">
      <c r="B691" s="1314" t="s">
        <v>2842</v>
      </c>
      <c r="C691" s="1303"/>
      <c r="D691" s="1382"/>
      <c r="E691" s="1316"/>
      <c r="F691" s="1316"/>
      <c r="G691" s="1317"/>
      <c r="H691" s="1347" t="s">
        <v>11</v>
      </c>
      <c r="I691" s="1306" t="s">
        <v>11</v>
      </c>
      <c r="J691" s="1348" t="s">
        <v>11</v>
      </c>
      <c r="K691" s="1308"/>
      <c r="L691" s="1309"/>
    </row>
    <row r="692" spans="2:12" ht="18" customHeight="1">
      <c r="B692" s="1365" t="s">
        <v>2843</v>
      </c>
      <c r="C692" s="1280"/>
      <c r="D692" s="1372"/>
      <c r="E692" s="1303"/>
      <c r="F692" s="1316"/>
      <c r="G692" s="1317" t="s">
        <v>1031</v>
      </c>
      <c r="H692" s="1347" t="s">
        <v>11</v>
      </c>
      <c r="I692" s="1306" t="s">
        <v>11</v>
      </c>
      <c r="J692" s="1348" t="s">
        <v>11</v>
      </c>
      <c r="K692" s="1301"/>
      <c r="L692" s="1281"/>
    </row>
    <row r="693" spans="2:12" ht="18" customHeight="1">
      <c r="B693" s="1314" t="s">
        <v>2844</v>
      </c>
      <c r="C693" s="1303"/>
      <c r="D693" s="1382"/>
      <c r="E693" s="1316"/>
      <c r="F693" s="1316"/>
      <c r="G693" s="1317" t="s">
        <v>1036</v>
      </c>
      <c r="H693" s="1347" t="s">
        <v>11</v>
      </c>
      <c r="I693" s="1306" t="s">
        <v>11</v>
      </c>
      <c r="J693" s="1348" t="s">
        <v>11</v>
      </c>
      <c r="K693" s="1308"/>
      <c r="L693" s="1309"/>
    </row>
    <row r="694" spans="2:12" ht="18" customHeight="1">
      <c r="B694" s="1314" t="s">
        <v>1068</v>
      </c>
      <c r="C694" s="1303"/>
      <c r="D694" s="1382"/>
      <c r="E694" s="1316"/>
      <c r="F694" s="1316"/>
      <c r="G694" s="1317" t="s">
        <v>570</v>
      </c>
      <c r="H694" s="1347" t="s">
        <v>11</v>
      </c>
      <c r="I694" s="1306" t="s">
        <v>11</v>
      </c>
      <c r="J694" s="1348" t="s">
        <v>11</v>
      </c>
      <c r="K694" s="1308"/>
      <c r="L694" s="1309"/>
    </row>
    <row r="695" spans="2:12" ht="18" customHeight="1">
      <c r="B695" s="1314" t="s">
        <v>2845</v>
      </c>
      <c r="C695" s="1303"/>
      <c r="D695" s="1382"/>
      <c r="E695" s="1316"/>
      <c r="F695" s="1316"/>
      <c r="G695" s="1317" t="s">
        <v>1028</v>
      </c>
      <c r="H695" s="1347" t="s">
        <v>11</v>
      </c>
      <c r="I695" s="1306" t="s">
        <v>11</v>
      </c>
      <c r="J695" s="1348" t="s">
        <v>11</v>
      </c>
      <c r="K695" s="1308"/>
      <c r="L695" s="1309"/>
    </row>
    <row r="696" spans="2:12" ht="18" customHeight="1">
      <c r="B696" s="1314" t="s">
        <v>1069</v>
      </c>
      <c r="C696" s="1303"/>
      <c r="D696" s="1382"/>
      <c r="E696" s="1303"/>
      <c r="F696" s="1303"/>
      <c r="G696" s="1304"/>
      <c r="H696" s="1347" t="s">
        <v>11</v>
      </c>
      <c r="I696" s="1306" t="s">
        <v>11</v>
      </c>
      <c r="J696" s="1348" t="s">
        <v>11</v>
      </c>
      <c r="K696" s="1308"/>
      <c r="L696" s="1309"/>
    </row>
    <row r="697" spans="2:12" ht="18" customHeight="1">
      <c r="B697" s="1314" t="s">
        <v>1070</v>
      </c>
      <c r="C697" s="1303"/>
      <c r="D697" s="1382"/>
      <c r="E697" s="1303"/>
      <c r="F697" s="1303"/>
      <c r="G697" s="1304"/>
      <c r="H697" s="1347" t="s">
        <v>11</v>
      </c>
      <c r="I697" s="1306" t="s">
        <v>11</v>
      </c>
      <c r="J697" s="1348" t="s">
        <v>11</v>
      </c>
      <c r="K697" s="1308"/>
      <c r="L697" s="1309"/>
    </row>
    <row r="698" spans="2:12" ht="18" customHeight="1">
      <c r="B698" s="1314" t="s">
        <v>1070</v>
      </c>
      <c r="C698" s="1303"/>
      <c r="D698" s="1382"/>
      <c r="E698" s="1303"/>
      <c r="F698" s="1303"/>
      <c r="G698" s="1304"/>
      <c r="H698" s="1347" t="s">
        <v>11</v>
      </c>
      <c r="I698" s="1306" t="s">
        <v>11</v>
      </c>
      <c r="J698" s="1348" t="s">
        <v>11</v>
      </c>
      <c r="K698" s="1308"/>
      <c r="L698" s="1309"/>
    </row>
    <row r="699" spans="2:12" ht="18" customHeight="1">
      <c r="B699" s="1314" t="s">
        <v>1074</v>
      </c>
      <c r="C699" s="1303"/>
      <c r="D699" s="1382"/>
      <c r="E699" s="1316"/>
      <c r="F699" s="1316"/>
      <c r="G699" s="1317" t="s">
        <v>1037</v>
      </c>
      <c r="H699" s="1347" t="s">
        <v>11</v>
      </c>
      <c r="I699" s="1306" t="s">
        <v>11</v>
      </c>
      <c r="J699" s="1348" t="s">
        <v>11</v>
      </c>
      <c r="K699" s="1308"/>
      <c r="L699" s="1309"/>
    </row>
    <row r="700" spans="2:12" ht="18" customHeight="1">
      <c r="B700" s="1314" t="s">
        <v>2846</v>
      </c>
      <c r="C700" s="1303"/>
      <c r="D700" s="1382"/>
      <c r="E700" s="1303"/>
      <c r="F700" s="1303"/>
      <c r="G700" s="1304"/>
      <c r="H700" s="1347" t="s">
        <v>11</v>
      </c>
      <c r="I700" s="1306" t="s">
        <v>11</v>
      </c>
      <c r="J700" s="1348" t="s">
        <v>11</v>
      </c>
      <c r="K700" s="1308"/>
      <c r="L700" s="1309"/>
    </row>
    <row r="701" spans="2:12" ht="18" customHeight="1">
      <c r="B701" s="1314" t="s">
        <v>2847</v>
      </c>
      <c r="C701" s="1303"/>
      <c r="D701" s="1382"/>
      <c r="E701" s="1303"/>
      <c r="F701" s="1303"/>
      <c r="G701" s="1304"/>
      <c r="H701" s="1347" t="s">
        <v>11</v>
      </c>
      <c r="I701" s="1306" t="s">
        <v>11</v>
      </c>
      <c r="J701" s="1348" t="s">
        <v>11</v>
      </c>
      <c r="K701" s="1308"/>
      <c r="L701" s="1309"/>
    </row>
    <row r="702" spans="2:12" ht="18" customHeight="1">
      <c r="B702" s="1368" t="s">
        <v>2848</v>
      </c>
      <c r="C702" s="1316"/>
      <c r="D702" s="1371"/>
      <c r="E702" s="1316"/>
      <c r="F702" s="1316"/>
      <c r="G702" s="3516" t="s">
        <v>1038</v>
      </c>
      <c r="H702" s="3518" t="s">
        <v>11</v>
      </c>
      <c r="I702" s="3520" t="s">
        <v>11</v>
      </c>
      <c r="J702" s="3522" t="s">
        <v>11</v>
      </c>
      <c r="K702" s="1321"/>
      <c r="L702" s="1312"/>
    </row>
    <row r="703" spans="2:12" ht="18" customHeight="1">
      <c r="B703" s="1369" t="s">
        <v>2849</v>
      </c>
      <c r="C703" s="1343"/>
      <c r="D703" s="1379"/>
      <c r="E703" s="1343"/>
      <c r="F703" s="1343"/>
      <c r="G703" s="3517"/>
      <c r="H703" s="3519"/>
      <c r="I703" s="3521"/>
      <c r="J703" s="3523"/>
      <c r="K703" s="1345"/>
      <c r="L703" s="1346"/>
    </row>
    <row r="704" spans="2:12" ht="18" customHeight="1">
      <c r="B704" s="1314" t="s">
        <v>2850</v>
      </c>
      <c r="C704" s="1303"/>
      <c r="D704" s="1382"/>
      <c r="E704" s="1316"/>
      <c r="F704" s="1316"/>
      <c r="G704" s="1317" t="s">
        <v>1031</v>
      </c>
      <c r="H704" s="1347" t="s">
        <v>11</v>
      </c>
      <c r="I704" s="1306" t="s">
        <v>11</v>
      </c>
      <c r="J704" s="1348" t="s">
        <v>11</v>
      </c>
      <c r="K704" s="1308"/>
      <c r="L704" s="1309"/>
    </row>
    <row r="705" spans="2:12" ht="18" customHeight="1">
      <c r="B705" s="1350" t="s">
        <v>2851</v>
      </c>
      <c r="C705" s="1287"/>
      <c r="D705" s="1419"/>
      <c r="E705" s="1334"/>
      <c r="F705" s="1316"/>
      <c r="G705" s="1335" t="s">
        <v>2852</v>
      </c>
      <c r="H705" s="1347" t="s">
        <v>11</v>
      </c>
      <c r="I705" s="1424" t="s">
        <v>11</v>
      </c>
      <c r="J705" s="1348" t="s">
        <v>11</v>
      </c>
      <c r="K705" s="1352"/>
      <c r="L705" s="1288"/>
    </row>
    <row r="706" spans="2:12" ht="18" customHeight="1">
      <c r="B706" s="3492" t="s">
        <v>582</v>
      </c>
      <c r="C706" s="3492"/>
      <c r="D706" s="3492"/>
      <c r="E706" s="3492"/>
      <c r="F706" s="3492"/>
      <c r="G706" s="3492"/>
      <c r="H706" s="3492"/>
      <c r="I706" s="3492"/>
      <c r="J706" s="3492"/>
      <c r="K706" s="3492"/>
    </row>
    <row r="708" spans="2:12" ht="28" customHeight="1">
      <c r="B708" s="3526" t="s">
        <v>1004</v>
      </c>
      <c r="C708" s="3527"/>
      <c r="D708" s="3527"/>
      <c r="E708" s="3527"/>
      <c r="F708" s="3527"/>
      <c r="G708" s="3527"/>
      <c r="H708" s="3527"/>
      <c r="I708" s="3527"/>
      <c r="J708" s="3527"/>
      <c r="K708" s="3527"/>
      <c r="L708" s="3527"/>
    </row>
    <row r="709" spans="2:12" ht="18" customHeight="1">
      <c r="B709" s="3502" t="s">
        <v>551</v>
      </c>
      <c r="C709" s="3503"/>
      <c r="D709" s="3503"/>
      <c r="E709" s="3503"/>
      <c r="F709" s="3504"/>
      <c r="G709" s="3508" t="s">
        <v>2662</v>
      </c>
      <c r="H709" s="3510" t="s">
        <v>2663</v>
      </c>
      <c r="I709" s="3511"/>
      <c r="J709" s="3511"/>
      <c r="K709" s="3512" t="s">
        <v>2664</v>
      </c>
      <c r="L709" s="3514" t="s">
        <v>552</v>
      </c>
    </row>
    <row r="710" spans="2:12" ht="18" customHeight="1">
      <c r="B710" s="3505"/>
      <c r="C710" s="3506"/>
      <c r="D710" s="3506"/>
      <c r="E710" s="3506"/>
      <c r="F710" s="3507"/>
      <c r="G710" s="3509"/>
      <c r="H710" s="1293" t="s">
        <v>553</v>
      </c>
      <c r="I710" s="1294" t="s">
        <v>554</v>
      </c>
      <c r="J710" s="1295" t="s">
        <v>2665</v>
      </c>
      <c r="K710" s="3513"/>
      <c r="L710" s="3515"/>
    </row>
    <row r="711" spans="2:12" ht="18" customHeight="1">
      <c r="B711" s="1314" t="s">
        <v>2853</v>
      </c>
      <c r="C711" s="1303"/>
      <c r="D711" s="1382"/>
      <c r="E711" s="1316"/>
      <c r="F711" s="1316"/>
      <c r="G711" s="1317" t="s">
        <v>1005</v>
      </c>
      <c r="H711" s="1347" t="s">
        <v>11</v>
      </c>
      <c r="I711" s="1306" t="s">
        <v>11</v>
      </c>
      <c r="J711" s="1348" t="s">
        <v>11</v>
      </c>
      <c r="K711" s="1308"/>
      <c r="L711" s="1309"/>
    </row>
    <row r="712" spans="2:12" ht="18" customHeight="1">
      <c r="B712" s="1314" t="s">
        <v>2854</v>
      </c>
      <c r="C712" s="1303"/>
      <c r="D712" s="1382"/>
      <c r="E712" s="1316"/>
      <c r="F712" s="1316"/>
      <c r="G712" s="1317" t="s">
        <v>1006</v>
      </c>
      <c r="H712" s="1347" t="s">
        <v>11</v>
      </c>
      <c r="I712" s="1306" t="s">
        <v>11</v>
      </c>
      <c r="J712" s="1348" t="s">
        <v>11</v>
      </c>
      <c r="K712" s="1308"/>
      <c r="L712" s="1309"/>
    </row>
    <row r="713" spans="2:12" ht="18" customHeight="1">
      <c r="B713" s="1365" t="s">
        <v>2855</v>
      </c>
      <c r="C713" s="1280"/>
      <c r="D713" s="1372"/>
      <c r="E713" s="1316"/>
      <c r="F713" s="1316"/>
      <c r="G713" s="1317"/>
      <c r="H713" s="1347" t="s">
        <v>11</v>
      </c>
      <c r="I713" s="1306" t="s">
        <v>11</v>
      </c>
      <c r="J713" s="1348" t="s">
        <v>11</v>
      </c>
      <c r="K713" s="1301"/>
      <c r="L713" s="1281"/>
    </row>
    <row r="714" spans="2:12" ht="18" customHeight="1">
      <c r="B714" s="1368" t="s">
        <v>2856</v>
      </c>
      <c r="C714" s="1316"/>
      <c r="D714" s="1371"/>
      <c r="E714" s="1316"/>
      <c r="F714" s="1316"/>
      <c r="G714" s="3516"/>
      <c r="H714" s="3518" t="s">
        <v>11</v>
      </c>
      <c r="I714" s="3520" t="s">
        <v>11</v>
      </c>
      <c r="J714" s="3522" t="s">
        <v>11</v>
      </c>
      <c r="K714" s="1321"/>
      <c r="L714" s="1312"/>
    </row>
    <row r="715" spans="2:12" ht="18" customHeight="1">
      <c r="B715" s="1369" t="s">
        <v>2857</v>
      </c>
      <c r="C715" s="1343"/>
      <c r="D715" s="1379"/>
      <c r="E715" s="1343"/>
      <c r="F715" s="1343"/>
      <c r="G715" s="3517"/>
      <c r="H715" s="3519"/>
      <c r="I715" s="3521"/>
      <c r="J715" s="3523"/>
      <c r="K715" s="1345"/>
      <c r="L715" s="1346"/>
    </row>
    <row r="716" spans="2:12" ht="18" customHeight="1">
      <c r="B716" s="1409" t="s">
        <v>1007</v>
      </c>
      <c r="C716" s="1343"/>
      <c r="D716" s="1379"/>
      <c r="E716" s="1343"/>
      <c r="F716" s="1280"/>
      <c r="G716" s="1317" t="s">
        <v>1008</v>
      </c>
      <c r="H716" s="1347" t="s">
        <v>11</v>
      </c>
      <c r="I716" s="1306" t="s">
        <v>11</v>
      </c>
      <c r="J716" s="1348" t="s">
        <v>11</v>
      </c>
      <c r="K716" s="1345"/>
      <c r="L716" s="1346"/>
    </row>
    <row r="717" spans="2:12" ht="18" customHeight="1">
      <c r="B717" s="1350"/>
      <c r="C717" s="1287"/>
      <c r="D717" s="1419"/>
      <c r="E717" s="1280"/>
      <c r="F717" s="1316"/>
      <c r="G717" s="1335"/>
      <c r="H717" s="1347" t="s">
        <v>11</v>
      </c>
      <c r="I717" s="1306" t="s">
        <v>11</v>
      </c>
      <c r="J717" s="1348" t="s">
        <v>11</v>
      </c>
      <c r="K717" s="1352"/>
      <c r="L717" s="1288"/>
    </row>
    <row r="718" spans="2:12" ht="28" customHeight="1">
      <c r="B718" s="3500" t="s">
        <v>1009</v>
      </c>
      <c r="C718" s="3501"/>
      <c r="D718" s="3501"/>
      <c r="E718" s="3501"/>
      <c r="F718" s="3501"/>
      <c r="G718" s="3501"/>
      <c r="H718" s="3501"/>
      <c r="I718" s="3501"/>
      <c r="J718" s="3501"/>
      <c r="K718" s="3501"/>
      <c r="L718" s="3501"/>
    </row>
    <row r="719" spans="2:12" ht="18" customHeight="1">
      <c r="B719" s="3502" t="s">
        <v>551</v>
      </c>
      <c r="C719" s="3503"/>
      <c r="D719" s="3503"/>
      <c r="E719" s="3503"/>
      <c r="F719" s="3504"/>
      <c r="G719" s="3508" t="s">
        <v>2662</v>
      </c>
      <c r="H719" s="3510" t="s">
        <v>2663</v>
      </c>
      <c r="I719" s="3511"/>
      <c r="J719" s="3511"/>
      <c r="K719" s="3512" t="s">
        <v>2664</v>
      </c>
      <c r="L719" s="3514" t="s">
        <v>552</v>
      </c>
    </row>
    <row r="720" spans="2:12" ht="18" customHeight="1">
      <c r="B720" s="3505"/>
      <c r="C720" s="3506"/>
      <c r="D720" s="3506"/>
      <c r="E720" s="3506"/>
      <c r="F720" s="3507"/>
      <c r="G720" s="3509"/>
      <c r="H720" s="1293" t="s">
        <v>553</v>
      </c>
      <c r="I720" s="1294" t="s">
        <v>554</v>
      </c>
      <c r="J720" s="1295" t="s">
        <v>2665</v>
      </c>
      <c r="K720" s="3513"/>
      <c r="L720" s="3515"/>
    </row>
    <row r="721" spans="2:12" ht="18" customHeight="1">
      <c r="B721" s="1314" t="s">
        <v>2858</v>
      </c>
      <c r="C721" s="1303"/>
      <c r="D721" s="1382"/>
      <c r="E721" s="1316"/>
      <c r="F721" s="1316"/>
      <c r="G721" s="1317" t="s">
        <v>1010</v>
      </c>
      <c r="H721" s="1347" t="s">
        <v>11</v>
      </c>
      <c r="I721" s="1306" t="s">
        <v>11</v>
      </c>
      <c r="J721" s="1348" t="s">
        <v>11</v>
      </c>
      <c r="K721" s="1308"/>
      <c r="L721" s="1309"/>
    </row>
    <row r="722" spans="2:12" ht="18" customHeight="1">
      <c r="B722" s="1314" t="s">
        <v>2859</v>
      </c>
      <c r="C722" s="1303"/>
      <c r="D722" s="1382"/>
      <c r="E722" s="1316"/>
      <c r="F722" s="1316"/>
      <c r="G722" s="1317" t="s">
        <v>1011</v>
      </c>
      <c r="H722" s="1347" t="s">
        <v>11</v>
      </c>
      <c r="I722" s="1306" t="s">
        <v>11</v>
      </c>
      <c r="J722" s="1348" t="s">
        <v>11</v>
      </c>
      <c r="K722" s="1308"/>
      <c r="L722" s="1309"/>
    </row>
    <row r="723" spans="2:12" ht="18" customHeight="1">
      <c r="B723" s="1365" t="s">
        <v>1012</v>
      </c>
      <c r="C723" s="1280"/>
      <c r="D723" s="1372"/>
      <c r="E723" s="1303"/>
      <c r="F723" s="1316"/>
      <c r="G723" s="1317" t="s">
        <v>1013</v>
      </c>
      <c r="H723" s="1347" t="s">
        <v>11</v>
      </c>
      <c r="I723" s="1306" t="s">
        <v>11</v>
      </c>
      <c r="J723" s="1348" t="s">
        <v>11</v>
      </c>
      <c r="K723" s="1301"/>
      <c r="L723" s="1281"/>
    </row>
    <row r="724" spans="2:12" ht="18" customHeight="1">
      <c r="B724" s="1366" t="s">
        <v>2860</v>
      </c>
      <c r="C724" s="1303"/>
      <c r="D724" s="1382"/>
      <c r="E724" s="1303"/>
      <c r="F724" s="1303"/>
      <c r="G724" s="1304" t="s">
        <v>1014</v>
      </c>
      <c r="H724" s="1347" t="s">
        <v>11</v>
      </c>
      <c r="I724" s="1306" t="s">
        <v>11</v>
      </c>
      <c r="J724" s="1348" t="s">
        <v>11</v>
      </c>
      <c r="K724" s="1308"/>
      <c r="L724" s="1309"/>
    </row>
    <row r="725" spans="2:12" ht="18" customHeight="1">
      <c r="B725" s="1314" t="s">
        <v>1076</v>
      </c>
      <c r="C725" s="1303"/>
      <c r="D725" s="1382"/>
      <c r="E725" s="1303"/>
      <c r="F725" s="1303"/>
      <c r="G725" s="1304" t="s">
        <v>1015</v>
      </c>
      <c r="H725" s="1347" t="s">
        <v>11</v>
      </c>
      <c r="I725" s="1306" t="s">
        <v>11</v>
      </c>
      <c r="J725" s="1348" t="s">
        <v>11</v>
      </c>
      <c r="K725" s="1308"/>
      <c r="L725" s="1309"/>
    </row>
    <row r="726" spans="2:12" ht="18" customHeight="1">
      <c r="B726" s="1314" t="s">
        <v>1077</v>
      </c>
      <c r="C726" s="1303"/>
      <c r="D726" s="1382"/>
      <c r="E726" s="1303"/>
      <c r="F726" s="1303"/>
      <c r="G726" s="1304" t="s">
        <v>570</v>
      </c>
      <c r="H726" s="1347" t="s">
        <v>11</v>
      </c>
      <c r="I726" s="1306" t="s">
        <v>11</v>
      </c>
      <c r="J726" s="1348" t="s">
        <v>11</v>
      </c>
      <c r="K726" s="1308"/>
      <c r="L726" s="1309"/>
    </row>
    <row r="727" spans="2:12" ht="18" customHeight="1">
      <c r="B727" s="1314"/>
      <c r="C727" s="1303"/>
      <c r="D727" s="1382"/>
      <c r="E727" s="1303"/>
      <c r="F727" s="1303"/>
      <c r="G727" s="1304"/>
      <c r="H727" s="1347" t="s">
        <v>11</v>
      </c>
      <c r="I727" s="1306" t="s">
        <v>11</v>
      </c>
      <c r="J727" s="1348" t="s">
        <v>11</v>
      </c>
      <c r="K727" s="1308"/>
      <c r="L727" s="1309"/>
    </row>
    <row r="728" spans="2:12" ht="28" customHeight="1">
      <c r="B728" s="3526" t="s">
        <v>1016</v>
      </c>
      <c r="C728" s="3527"/>
      <c r="D728" s="3527"/>
      <c r="E728" s="3527"/>
      <c r="F728" s="3527"/>
      <c r="G728" s="3527"/>
      <c r="H728" s="3527"/>
      <c r="I728" s="3527"/>
      <c r="J728" s="3527"/>
      <c r="K728" s="3527"/>
      <c r="L728" s="3527"/>
    </row>
    <row r="729" spans="2:12" ht="18" customHeight="1">
      <c r="B729" s="3502" t="s">
        <v>551</v>
      </c>
      <c r="C729" s="3503"/>
      <c r="D729" s="3503"/>
      <c r="E729" s="3503"/>
      <c r="F729" s="3504"/>
      <c r="G729" s="3508" t="s">
        <v>2662</v>
      </c>
      <c r="H729" s="3510" t="s">
        <v>2663</v>
      </c>
      <c r="I729" s="3511"/>
      <c r="J729" s="3511"/>
      <c r="K729" s="3512" t="s">
        <v>2664</v>
      </c>
      <c r="L729" s="3514" t="s">
        <v>552</v>
      </c>
    </row>
    <row r="730" spans="2:12" ht="18" customHeight="1">
      <c r="B730" s="3505"/>
      <c r="C730" s="3506"/>
      <c r="D730" s="3506"/>
      <c r="E730" s="3506"/>
      <c r="F730" s="3507"/>
      <c r="G730" s="3509"/>
      <c r="H730" s="1293" t="s">
        <v>553</v>
      </c>
      <c r="I730" s="1294" t="s">
        <v>554</v>
      </c>
      <c r="J730" s="1295" t="s">
        <v>2665</v>
      </c>
      <c r="K730" s="3513"/>
      <c r="L730" s="3515"/>
    </row>
    <row r="731" spans="2:12" ht="18" customHeight="1">
      <c r="B731" s="1314" t="s">
        <v>2861</v>
      </c>
      <c r="C731" s="1303"/>
      <c r="D731" s="1382"/>
      <c r="E731" s="1316"/>
      <c r="F731" s="1316"/>
      <c r="G731" s="1317"/>
      <c r="H731" s="1347" t="s">
        <v>11</v>
      </c>
      <c r="I731" s="1306" t="s">
        <v>11</v>
      </c>
      <c r="J731" s="1348" t="s">
        <v>11</v>
      </c>
      <c r="K731" s="1308"/>
      <c r="L731" s="1309"/>
    </row>
    <row r="732" spans="2:12" ht="18" customHeight="1">
      <c r="B732" s="1314" t="s">
        <v>2862</v>
      </c>
      <c r="C732" s="1303"/>
      <c r="D732" s="1382"/>
      <c r="E732" s="1316"/>
      <c r="F732" s="1316"/>
      <c r="G732" s="1367" t="s">
        <v>1017</v>
      </c>
      <c r="H732" s="1347" t="s">
        <v>11</v>
      </c>
      <c r="I732" s="1306" t="s">
        <v>11</v>
      </c>
      <c r="J732" s="1348" t="s">
        <v>11</v>
      </c>
      <c r="K732" s="1308"/>
      <c r="L732" s="1309"/>
    </row>
    <row r="733" spans="2:12" ht="18" customHeight="1">
      <c r="B733" s="1405" t="s">
        <v>2863</v>
      </c>
      <c r="C733" s="1280"/>
      <c r="D733" s="1372"/>
      <c r="E733" s="1316"/>
      <c r="F733" s="1316"/>
      <c r="G733" s="3516"/>
      <c r="H733" s="3518" t="s">
        <v>11</v>
      </c>
      <c r="I733" s="3520" t="s">
        <v>11</v>
      </c>
      <c r="J733" s="3522" t="s">
        <v>11</v>
      </c>
      <c r="K733" s="1301"/>
      <c r="L733" s="1281"/>
    </row>
    <row r="734" spans="2:12" ht="18" customHeight="1">
      <c r="B734" s="1369" t="s">
        <v>2864</v>
      </c>
      <c r="C734" s="1343"/>
      <c r="D734" s="1379"/>
      <c r="E734" s="1343"/>
      <c r="F734" s="1343"/>
      <c r="G734" s="3517"/>
      <c r="H734" s="3519"/>
      <c r="I734" s="3521"/>
      <c r="J734" s="3523"/>
      <c r="K734" s="1345"/>
      <c r="L734" s="1346"/>
    </row>
    <row r="735" spans="2:12" ht="18" customHeight="1">
      <c r="B735" s="1314" t="s">
        <v>1018</v>
      </c>
      <c r="C735" s="1303"/>
      <c r="D735" s="1382"/>
      <c r="E735" s="1303"/>
      <c r="F735" s="1303"/>
      <c r="G735" s="1304"/>
      <c r="H735" s="1347" t="s">
        <v>11</v>
      </c>
      <c r="I735" s="1306" t="s">
        <v>11</v>
      </c>
      <c r="J735" s="1348" t="s">
        <v>11</v>
      </c>
      <c r="K735" s="1308"/>
      <c r="L735" s="1309"/>
    </row>
    <row r="736" spans="2:12" ht="18" customHeight="1">
      <c r="B736" s="1353"/>
      <c r="C736" s="1334"/>
      <c r="D736" s="1417"/>
      <c r="E736" s="1334"/>
      <c r="F736" s="1334"/>
      <c r="G736" s="1335"/>
      <c r="H736" s="1347" t="s">
        <v>11</v>
      </c>
      <c r="I736" s="1306" t="s">
        <v>11</v>
      </c>
      <c r="J736" s="1348" t="s">
        <v>11</v>
      </c>
      <c r="K736" s="1338"/>
      <c r="L736" s="1339"/>
    </row>
    <row r="737" spans="2:12" ht="28" customHeight="1">
      <c r="B737" s="3500" t="s">
        <v>1019</v>
      </c>
      <c r="C737" s="3501"/>
      <c r="D737" s="3501"/>
      <c r="E737" s="3501"/>
      <c r="F737" s="3501"/>
      <c r="G737" s="3501"/>
      <c r="H737" s="3501"/>
      <c r="I737" s="3501"/>
      <c r="J737" s="3501"/>
      <c r="K737" s="3501"/>
      <c r="L737" s="3501"/>
    </row>
    <row r="738" spans="2:12" ht="18" customHeight="1">
      <c r="B738" s="3502" t="s">
        <v>551</v>
      </c>
      <c r="C738" s="3503"/>
      <c r="D738" s="3503"/>
      <c r="E738" s="3503"/>
      <c r="F738" s="3504"/>
      <c r="G738" s="3508" t="s">
        <v>2662</v>
      </c>
      <c r="H738" s="3510" t="s">
        <v>2663</v>
      </c>
      <c r="I738" s="3511"/>
      <c r="J738" s="3511"/>
      <c r="K738" s="3512" t="s">
        <v>2664</v>
      </c>
      <c r="L738" s="3514" t="s">
        <v>552</v>
      </c>
    </row>
    <row r="739" spans="2:12" ht="18" customHeight="1">
      <c r="B739" s="3505"/>
      <c r="C739" s="3506"/>
      <c r="D739" s="3506"/>
      <c r="E739" s="3506"/>
      <c r="F739" s="3507"/>
      <c r="G739" s="3509"/>
      <c r="H739" s="1293" t="s">
        <v>553</v>
      </c>
      <c r="I739" s="1294" t="s">
        <v>554</v>
      </c>
      <c r="J739" s="1295" t="s">
        <v>2665</v>
      </c>
      <c r="K739" s="3513"/>
      <c r="L739" s="3515"/>
    </row>
    <row r="740" spans="2:12" ht="18" customHeight="1">
      <c r="B740" s="1314" t="s">
        <v>2865</v>
      </c>
      <c r="C740" s="1303"/>
      <c r="D740" s="1382"/>
      <c r="E740" s="1316"/>
      <c r="F740" s="1316"/>
      <c r="G740" s="1317"/>
      <c r="H740" s="1347" t="s">
        <v>11</v>
      </c>
      <c r="I740" s="1306" t="s">
        <v>11</v>
      </c>
      <c r="J740" s="1348" t="s">
        <v>11</v>
      </c>
      <c r="K740" s="1308"/>
      <c r="L740" s="1309"/>
    </row>
    <row r="741" spans="2:12" ht="18" customHeight="1">
      <c r="B741" s="1314" t="s">
        <v>2866</v>
      </c>
      <c r="C741" s="1303"/>
      <c r="D741" s="1382"/>
      <c r="E741" s="1316"/>
      <c r="F741" s="1316"/>
      <c r="G741" s="1367"/>
      <c r="H741" s="1347" t="s">
        <v>11</v>
      </c>
      <c r="I741" s="1306" t="s">
        <v>11</v>
      </c>
      <c r="J741" s="1348" t="s">
        <v>11</v>
      </c>
      <c r="K741" s="1308"/>
      <c r="L741" s="1309"/>
    </row>
    <row r="742" spans="2:12" ht="18" customHeight="1">
      <c r="B742" s="1314" t="s">
        <v>2867</v>
      </c>
      <c r="C742" s="1303"/>
      <c r="D742" s="1382"/>
      <c r="E742" s="1303"/>
      <c r="F742" s="1303"/>
      <c r="G742" s="1304" t="s">
        <v>1020</v>
      </c>
      <c r="H742" s="1347" t="s">
        <v>11</v>
      </c>
      <c r="I742" s="1306" t="s">
        <v>11</v>
      </c>
      <c r="J742" s="1348" t="s">
        <v>11</v>
      </c>
      <c r="K742" s="1308"/>
      <c r="L742" s="1309"/>
    </row>
    <row r="743" spans="2:12" ht="18" customHeight="1">
      <c r="B743" s="1368" t="s">
        <v>2868</v>
      </c>
      <c r="C743" s="1316"/>
      <c r="D743" s="1371"/>
      <c r="E743" s="1316"/>
      <c r="F743" s="1316"/>
      <c r="G743" s="3516" t="s">
        <v>1021</v>
      </c>
      <c r="H743" s="3518" t="s">
        <v>11</v>
      </c>
      <c r="I743" s="3520" t="s">
        <v>11</v>
      </c>
      <c r="J743" s="3522" t="s">
        <v>11</v>
      </c>
      <c r="K743" s="1321"/>
      <c r="L743" s="1312"/>
    </row>
    <row r="744" spans="2:12" ht="18" customHeight="1">
      <c r="B744" s="1369" t="s">
        <v>2869</v>
      </c>
      <c r="C744" s="1343"/>
      <c r="D744" s="1379"/>
      <c r="E744" s="1343"/>
      <c r="F744" s="1343"/>
      <c r="G744" s="3517"/>
      <c r="H744" s="3519"/>
      <c r="I744" s="3521"/>
      <c r="J744" s="3523"/>
      <c r="K744" s="1345"/>
      <c r="L744" s="1346"/>
    </row>
    <row r="745" spans="2:12" ht="18" customHeight="1">
      <c r="B745" s="1368" t="s">
        <v>2870</v>
      </c>
      <c r="C745" s="1316"/>
      <c r="D745" s="1371"/>
      <c r="E745" s="1316"/>
      <c r="F745" s="1316"/>
      <c r="G745" s="3516" t="s">
        <v>1022</v>
      </c>
      <c r="H745" s="3518" t="s">
        <v>11</v>
      </c>
      <c r="I745" s="3520" t="s">
        <v>11</v>
      </c>
      <c r="J745" s="3522" t="s">
        <v>11</v>
      </c>
      <c r="K745" s="1321"/>
      <c r="L745" s="1312"/>
    </row>
    <row r="746" spans="2:12" ht="18" customHeight="1">
      <c r="B746" s="1369" t="s">
        <v>2871</v>
      </c>
      <c r="C746" s="1343"/>
      <c r="D746" s="1379"/>
      <c r="E746" s="1343"/>
      <c r="F746" s="1343"/>
      <c r="G746" s="3517"/>
      <c r="H746" s="3519"/>
      <c r="I746" s="3521"/>
      <c r="J746" s="3523"/>
      <c r="K746" s="1345"/>
      <c r="L746" s="1346"/>
    </row>
    <row r="747" spans="2:12" ht="18" customHeight="1">
      <c r="B747" s="1368" t="s">
        <v>2872</v>
      </c>
      <c r="C747" s="1316"/>
      <c r="D747" s="1371"/>
      <c r="E747" s="1316"/>
      <c r="F747" s="1316"/>
      <c r="G747" s="3516" t="s">
        <v>1023</v>
      </c>
      <c r="H747" s="3518" t="s">
        <v>11</v>
      </c>
      <c r="I747" s="3520" t="s">
        <v>11</v>
      </c>
      <c r="J747" s="3522" t="s">
        <v>11</v>
      </c>
      <c r="K747" s="1321"/>
      <c r="L747" s="1312"/>
    </row>
    <row r="748" spans="2:12" ht="18" customHeight="1">
      <c r="B748" s="1369" t="s">
        <v>2873</v>
      </c>
      <c r="C748" s="1343"/>
      <c r="D748" s="1379"/>
      <c r="E748" s="1343"/>
      <c r="F748" s="1343"/>
      <c r="G748" s="3517"/>
      <c r="H748" s="3519"/>
      <c r="I748" s="3521"/>
      <c r="J748" s="3523"/>
      <c r="K748" s="1345"/>
      <c r="L748" s="1346"/>
    </row>
    <row r="749" spans="2:12" ht="18" customHeight="1">
      <c r="B749" s="1368" t="s">
        <v>2874</v>
      </c>
      <c r="C749" s="1316"/>
      <c r="D749" s="1371"/>
      <c r="E749" s="1316"/>
      <c r="F749" s="1316"/>
      <c r="G749" s="3516"/>
      <c r="H749" s="3518" t="s">
        <v>11</v>
      </c>
      <c r="I749" s="3520" t="s">
        <v>11</v>
      </c>
      <c r="J749" s="3522" t="s">
        <v>11</v>
      </c>
      <c r="K749" s="1321"/>
      <c r="L749" s="1312"/>
    </row>
    <row r="750" spans="2:12" ht="18" customHeight="1">
      <c r="B750" s="1369" t="s">
        <v>2875</v>
      </c>
      <c r="C750" s="1343"/>
      <c r="D750" s="1379"/>
      <c r="E750" s="1343"/>
      <c r="F750" s="1343"/>
      <c r="G750" s="3517"/>
      <c r="H750" s="3519"/>
      <c r="I750" s="3521"/>
      <c r="J750" s="3523"/>
      <c r="K750" s="1345"/>
      <c r="L750" s="1346"/>
    </row>
    <row r="751" spans="2:12" ht="18" customHeight="1">
      <c r="B751" s="1365" t="s">
        <v>1024</v>
      </c>
      <c r="C751" s="1280"/>
      <c r="D751" s="1372"/>
      <c r="E751" s="1280"/>
      <c r="F751" s="1280"/>
      <c r="G751" s="1298"/>
      <c r="H751" s="1347" t="s">
        <v>11</v>
      </c>
      <c r="I751" s="1306" t="s">
        <v>11</v>
      </c>
      <c r="J751" s="1348" t="s">
        <v>11</v>
      </c>
      <c r="K751" s="1301"/>
      <c r="L751" s="1281"/>
    </row>
    <row r="752" spans="2:12" ht="18" customHeight="1">
      <c r="B752" s="1366" t="s">
        <v>1025</v>
      </c>
      <c r="C752" s="1303"/>
      <c r="D752" s="1382"/>
      <c r="E752" s="1303"/>
      <c r="F752" s="1303"/>
      <c r="G752" s="1304"/>
      <c r="H752" s="1347" t="s">
        <v>11</v>
      </c>
      <c r="I752" s="1306" t="s">
        <v>11</v>
      </c>
      <c r="J752" s="1348" t="s">
        <v>11</v>
      </c>
      <c r="K752" s="1308"/>
      <c r="L752" s="1309"/>
    </row>
    <row r="753" spans="2:12" ht="18" customHeight="1">
      <c r="B753" s="1410"/>
      <c r="C753" s="1287"/>
      <c r="D753" s="1419"/>
      <c r="E753" s="1287"/>
      <c r="F753" s="1287"/>
      <c r="G753" s="1351"/>
      <c r="H753" s="1347" t="s">
        <v>11</v>
      </c>
      <c r="I753" s="1306" t="s">
        <v>11</v>
      </c>
      <c r="J753" s="1348" t="s">
        <v>11</v>
      </c>
      <c r="K753" s="1352"/>
      <c r="L753" s="1288"/>
    </row>
    <row r="754" spans="2:12" ht="18" customHeight="1">
      <c r="B754" s="3492" t="s">
        <v>2876</v>
      </c>
      <c r="C754" s="3492"/>
      <c r="D754" s="3492"/>
      <c r="E754" s="3492"/>
      <c r="F754" s="3492"/>
      <c r="G754" s="3492"/>
      <c r="H754" s="3492"/>
      <c r="I754" s="3492"/>
      <c r="J754" s="3492"/>
      <c r="K754" s="3492"/>
    </row>
    <row r="756" spans="2:12" ht="28" customHeight="1">
      <c r="B756" s="3526" t="s">
        <v>994</v>
      </c>
      <c r="C756" s="3527"/>
      <c r="D756" s="3527"/>
      <c r="E756" s="3527"/>
      <c r="F756" s="3527"/>
      <c r="G756" s="3527"/>
      <c r="H756" s="3527"/>
      <c r="I756" s="3527"/>
      <c r="J756" s="3527"/>
      <c r="K756" s="3527"/>
      <c r="L756" s="3527"/>
    </row>
    <row r="757" spans="2:12" ht="18" customHeight="1">
      <c r="B757" s="3502" t="s">
        <v>551</v>
      </c>
      <c r="C757" s="3503"/>
      <c r="D757" s="3503"/>
      <c r="E757" s="3503"/>
      <c r="F757" s="3504"/>
      <c r="G757" s="3508" t="s">
        <v>2662</v>
      </c>
      <c r="H757" s="3510" t="s">
        <v>2663</v>
      </c>
      <c r="I757" s="3511"/>
      <c r="J757" s="3511"/>
      <c r="K757" s="3512" t="s">
        <v>2664</v>
      </c>
      <c r="L757" s="3514" t="s">
        <v>552</v>
      </c>
    </row>
    <row r="758" spans="2:12" ht="18" customHeight="1">
      <c r="B758" s="3505"/>
      <c r="C758" s="3506"/>
      <c r="D758" s="3506"/>
      <c r="E758" s="3506"/>
      <c r="F758" s="3507"/>
      <c r="G758" s="3509"/>
      <c r="H758" s="1293" t="s">
        <v>553</v>
      </c>
      <c r="I758" s="1294" t="s">
        <v>554</v>
      </c>
      <c r="J758" s="1295" t="s">
        <v>2665</v>
      </c>
      <c r="K758" s="3513"/>
      <c r="L758" s="3515"/>
    </row>
    <row r="759" spans="2:12" ht="18" customHeight="1">
      <c r="B759" s="1314" t="s">
        <v>2877</v>
      </c>
      <c r="C759" s="1303"/>
      <c r="D759" s="1382"/>
      <c r="E759" s="1316"/>
      <c r="F759" s="1316"/>
      <c r="G759" s="1317" t="s">
        <v>1078</v>
      </c>
      <c r="H759" s="1347" t="s">
        <v>11</v>
      </c>
      <c r="I759" s="1306" t="s">
        <v>11</v>
      </c>
      <c r="J759" s="1348" t="s">
        <v>11</v>
      </c>
      <c r="K759" s="1308"/>
      <c r="L759" s="1309"/>
    </row>
    <row r="760" spans="2:12" ht="18" customHeight="1">
      <c r="B760" s="1314" t="s">
        <v>2878</v>
      </c>
      <c r="C760" s="1303"/>
      <c r="D760" s="1382"/>
      <c r="E760" s="1316"/>
      <c r="F760" s="1316"/>
      <c r="G760" s="1367" t="s">
        <v>1079</v>
      </c>
      <c r="H760" s="1347" t="s">
        <v>11</v>
      </c>
      <c r="I760" s="1306" t="s">
        <v>11</v>
      </c>
      <c r="J760" s="1348" t="s">
        <v>11</v>
      </c>
      <c r="K760" s="1308"/>
      <c r="L760" s="1309"/>
    </row>
    <row r="761" spans="2:12" ht="18" customHeight="1">
      <c r="B761" s="1404" t="s">
        <v>1087</v>
      </c>
      <c r="C761" s="1316"/>
      <c r="D761" s="1371"/>
      <c r="E761" s="1316"/>
      <c r="F761" s="1316"/>
      <c r="G761" s="1317" t="s">
        <v>995</v>
      </c>
      <c r="H761" s="1347" t="s">
        <v>11</v>
      </c>
      <c r="I761" s="1306" t="s">
        <v>11</v>
      </c>
      <c r="J761" s="1348" t="s">
        <v>11</v>
      </c>
      <c r="K761" s="1321"/>
      <c r="L761" s="1312"/>
    </row>
    <row r="762" spans="2:12" ht="18" customHeight="1">
      <c r="B762" s="1366" t="s">
        <v>1088</v>
      </c>
      <c r="C762" s="1303"/>
      <c r="D762" s="1382"/>
      <c r="E762" s="1303"/>
      <c r="F762" s="1303"/>
      <c r="G762" s="1304"/>
      <c r="H762" s="1347" t="s">
        <v>11</v>
      </c>
      <c r="I762" s="1306" t="s">
        <v>11</v>
      </c>
      <c r="J762" s="1348" t="s">
        <v>11</v>
      </c>
      <c r="K762" s="1308"/>
      <c r="L762" s="1309"/>
    </row>
    <row r="763" spans="2:12" ht="18" customHeight="1">
      <c r="B763" s="1366" t="s">
        <v>1089</v>
      </c>
      <c r="C763" s="1303"/>
      <c r="D763" s="1382"/>
      <c r="E763" s="1303"/>
      <c r="F763" s="1303"/>
      <c r="G763" s="1304"/>
      <c r="H763" s="1347" t="s">
        <v>11</v>
      </c>
      <c r="I763" s="1306" t="s">
        <v>11</v>
      </c>
      <c r="J763" s="1348" t="s">
        <v>11</v>
      </c>
      <c r="K763" s="1308"/>
      <c r="L763" s="1309"/>
    </row>
    <row r="764" spans="2:12" ht="18" customHeight="1">
      <c r="B764" s="1366"/>
      <c r="C764" s="1303"/>
      <c r="D764" s="1382"/>
      <c r="E764" s="1303"/>
      <c r="F764" s="1303"/>
      <c r="G764" s="1304"/>
      <c r="H764" s="1347" t="s">
        <v>11</v>
      </c>
      <c r="I764" s="1306" t="s">
        <v>11</v>
      </c>
      <c r="J764" s="1348" t="s">
        <v>11</v>
      </c>
      <c r="K764" s="1308"/>
      <c r="L764" s="1309"/>
    </row>
    <row r="765" spans="2:12" ht="28" customHeight="1">
      <c r="B765" s="3526" t="s">
        <v>996</v>
      </c>
      <c r="C765" s="3527"/>
      <c r="D765" s="3527"/>
      <c r="E765" s="3527"/>
      <c r="F765" s="3527"/>
      <c r="G765" s="3527"/>
      <c r="H765" s="3527"/>
      <c r="I765" s="3527"/>
      <c r="J765" s="3527"/>
      <c r="K765" s="3527"/>
      <c r="L765" s="3527"/>
    </row>
    <row r="766" spans="2:12" ht="18" customHeight="1">
      <c r="B766" s="3502" t="s">
        <v>551</v>
      </c>
      <c r="C766" s="3503"/>
      <c r="D766" s="3503"/>
      <c r="E766" s="3503"/>
      <c r="F766" s="3504"/>
      <c r="G766" s="3508" t="s">
        <v>2662</v>
      </c>
      <c r="H766" s="3510" t="s">
        <v>2663</v>
      </c>
      <c r="I766" s="3511"/>
      <c r="J766" s="3511"/>
      <c r="K766" s="3512" t="s">
        <v>2664</v>
      </c>
      <c r="L766" s="3514" t="s">
        <v>552</v>
      </c>
    </row>
    <row r="767" spans="2:12" ht="18" customHeight="1">
      <c r="B767" s="3505"/>
      <c r="C767" s="3506"/>
      <c r="D767" s="3506"/>
      <c r="E767" s="3506"/>
      <c r="F767" s="3507"/>
      <c r="G767" s="3509"/>
      <c r="H767" s="1293" t="s">
        <v>553</v>
      </c>
      <c r="I767" s="1294" t="s">
        <v>554</v>
      </c>
      <c r="J767" s="1295" t="s">
        <v>2665</v>
      </c>
      <c r="K767" s="3513"/>
      <c r="L767" s="3515"/>
    </row>
    <row r="768" spans="2:12" ht="18" customHeight="1">
      <c r="B768" s="1314" t="s">
        <v>2879</v>
      </c>
      <c r="C768" s="1303"/>
      <c r="D768" s="1382"/>
      <c r="E768" s="1316"/>
      <c r="F768" s="1316"/>
      <c r="G768" s="1317" t="s">
        <v>1080</v>
      </c>
      <c r="H768" s="1347" t="s">
        <v>11</v>
      </c>
      <c r="I768" s="1306" t="s">
        <v>11</v>
      </c>
      <c r="J768" s="1348" t="s">
        <v>11</v>
      </c>
      <c r="K768" s="1308"/>
      <c r="L768" s="1309"/>
    </row>
    <row r="769" spans="2:12" ht="18" customHeight="1">
      <c r="B769" s="1314" t="s">
        <v>2880</v>
      </c>
      <c r="C769" s="1303"/>
      <c r="D769" s="1382"/>
      <c r="E769" s="1316"/>
      <c r="F769" s="1316"/>
      <c r="G769" s="1367" t="s">
        <v>1079</v>
      </c>
      <c r="H769" s="1347" t="s">
        <v>11</v>
      </c>
      <c r="I769" s="1306" t="s">
        <v>11</v>
      </c>
      <c r="J769" s="1348" t="s">
        <v>11</v>
      </c>
      <c r="K769" s="1308"/>
      <c r="L769" s="1309"/>
    </row>
    <row r="770" spans="2:12" ht="18" customHeight="1">
      <c r="B770" s="1404" t="s">
        <v>2881</v>
      </c>
      <c r="C770" s="1316"/>
      <c r="D770" s="1371"/>
      <c r="E770" s="1316"/>
      <c r="F770" s="1316"/>
      <c r="G770" s="1367" t="s">
        <v>1081</v>
      </c>
      <c r="H770" s="1347" t="s">
        <v>11</v>
      </c>
      <c r="I770" s="1306" t="s">
        <v>11</v>
      </c>
      <c r="J770" s="1348" t="s">
        <v>11</v>
      </c>
      <c r="K770" s="1321"/>
      <c r="L770" s="1312"/>
    </row>
    <row r="771" spans="2:12" ht="18" customHeight="1">
      <c r="B771" s="1366" t="s">
        <v>2882</v>
      </c>
      <c r="C771" s="1303"/>
      <c r="D771" s="1382"/>
      <c r="E771" s="1303"/>
      <c r="F771" s="1303"/>
      <c r="G771" s="1304"/>
      <c r="H771" s="1347" t="s">
        <v>11</v>
      </c>
      <c r="I771" s="1306" t="s">
        <v>11</v>
      </c>
      <c r="J771" s="1348" t="s">
        <v>11</v>
      </c>
      <c r="K771" s="1308"/>
      <c r="L771" s="1309"/>
    </row>
    <row r="772" spans="2:12" ht="18" customHeight="1">
      <c r="B772" s="1366" t="s">
        <v>997</v>
      </c>
      <c r="C772" s="1303"/>
      <c r="D772" s="1382"/>
      <c r="E772" s="1316"/>
      <c r="F772" s="1316"/>
      <c r="G772" s="1367" t="s">
        <v>998</v>
      </c>
      <c r="H772" s="1347" t="s">
        <v>11</v>
      </c>
      <c r="I772" s="1306" t="s">
        <v>11</v>
      </c>
      <c r="J772" s="1348" t="s">
        <v>11</v>
      </c>
      <c r="K772" s="1308"/>
      <c r="L772" s="1309"/>
    </row>
    <row r="773" spans="2:12" ht="18" customHeight="1">
      <c r="B773" s="1368" t="s">
        <v>2883</v>
      </c>
      <c r="C773" s="1316"/>
      <c r="D773" s="1371"/>
      <c r="E773" s="1316"/>
      <c r="F773" s="1316"/>
      <c r="G773" s="3524" t="s">
        <v>999</v>
      </c>
      <c r="H773" s="3518" t="s">
        <v>11</v>
      </c>
      <c r="I773" s="3520" t="s">
        <v>11</v>
      </c>
      <c r="J773" s="3522" t="s">
        <v>11</v>
      </c>
      <c r="K773" s="1321"/>
      <c r="L773" s="1312"/>
    </row>
    <row r="774" spans="2:12" ht="18" customHeight="1">
      <c r="B774" s="1369" t="s">
        <v>2884</v>
      </c>
      <c r="C774" s="1343"/>
      <c r="D774" s="1379"/>
      <c r="E774" s="1343"/>
      <c r="F774" s="1343"/>
      <c r="G774" s="3525"/>
      <c r="H774" s="3519"/>
      <c r="I774" s="3521"/>
      <c r="J774" s="3523"/>
      <c r="K774" s="1345"/>
      <c r="L774" s="1346"/>
    </row>
    <row r="775" spans="2:12" ht="18" customHeight="1">
      <c r="B775" s="1366" t="s">
        <v>2885</v>
      </c>
      <c r="C775" s="1303"/>
      <c r="D775" s="1382"/>
      <c r="E775" s="1316"/>
      <c r="F775" s="1316"/>
      <c r="G775" s="1367" t="s">
        <v>1082</v>
      </c>
      <c r="H775" s="1347" t="s">
        <v>11</v>
      </c>
      <c r="I775" s="1306" t="s">
        <v>11</v>
      </c>
      <c r="J775" s="1348" t="s">
        <v>11</v>
      </c>
      <c r="K775" s="1308"/>
      <c r="L775" s="1309"/>
    </row>
    <row r="776" spans="2:12" ht="18" customHeight="1">
      <c r="B776" s="1366" t="s">
        <v>2886</v>
      </c>
      <c r="C776" s="1303"/>
      <c r="D776" s="1382"/>
      <c r="E776" s="1316"/>
      <c r="F776" s="1316"/>
      <c r="G776" s="1367" t="s">
        <v>1083</v>
      </c>
      <c r="H776" s="1347" t="s">
        <v>11</v>
      </c>
      <c r="I776" s="1306" t="s">
        <v>11</v>
      </c>
      <c r="J776" s="1348" t="s">
        <v>11</v>
      </c>
      <c r="K776" s="1308"/>
      <c r="L776" s="1309"/>
    </row>
    <row r="777" spans="2:12" ht="18" customHeight="1">
      <c r="B777" s="1366" t="s">
        <v>2887</v>
      </c>
      <c r="C777" s="1303"/>
      <c r="D777" s="1382"/>
      <c r="E777" s="1316"/>
      <c r="F777" s="1316"/>
      <c r="G777" s="1367" t="s">
        <v>1084</v>
      </c>
      <c r="H777" s="1347" t="s">
        <v>11</v>
      </c>
      <c r="I777" s="1306" t="s">
        <v>11</v>
      </c>
      <c r="J777" s="1348" t="s">
        <v>11</v>
      </c>
      <c r="K777" s="1308"/>
      <c r="L777" s="1309"/>
    </row>
    <row r="778" spans="2:12" ht="18" customHeight="1">
      <c r="B778" s="1366" t="s">
        <v>2888</v>
      </c>
      <c r="C778" s="1303"/>
      <c r="D778" s="1382"/>
      <c r="E778" s="1316"/>
      <c r="F778" s="1316"/>
      <c r="G778" s="1367" t="s">
        <v>1085</v>
      </c>
      <c r="H778" s="1347" t="s">
        <v>11</v>
      </c>
      <c r="I778" s="1306" t="s">
        <v>11</v>
      </c>
      <c r="J778" s="1348" t="s">
        <v>11</v>
      </c>
      <c r="K778" s="1308"/>
      <c r="L778" s="1309"/>
    </row>
    <row r="779" spans="2:12" ht="18" customHeight="1">
      <c r="B779" s="1366" t="s">
        <v>2889</v>
      </c>
      <c r="C779" s="1303"/>
      <c r="D779" s="1382"/>
      <c r="E779" s="1316"/>
      <c r="F779" s="1316"/>
      <c r="G779" s="1367" t="s">
        <v>1086</v>
      </c>
      <c r="H779" s="1347" t="s">
        <v>11</v>
      </c>
      <c r="I779" s="1306" t="s">
        <v>11</v>
      </c>
      <c r="J779" s="1348" t="s">
        <v>11</v>
      </c>
      <c r="K779" s="1308"/>
      <c r="L779" s="1309"/>
    </row>
    <row r="780" spans="2:12" ht="18" customHeight="1">
      <c r="B780" s="1405" t="s">
        <v>2890</v>
      </c>
      <c r="C780" s="1280"/>
      <c r="D780" s="1372"/>
      <c r="E780" s="1316"/>
      <c r="F780" s="1316"/>
      <c r="G780" s="3516" t="s">
        <v>995</v>
      </c>
      <c r="H780" s="3518" t="s">
        <v>11</v>
      </c>
      <c r="I780" s="3520" t="s">
        <v>11</v>
      </c>
      <c r="J780" s="3522" t="s">
        <v>11</v>
      </c>
      <c r="K780" s="1301"/>
      <c r="L780" s="1281"/>
    </row>
    <row r="781" spans="2:12" ht="18" customHeight="1">
      <c r="B781" s="1369" t="s">
        <v>2891</v>
      </c>
      <c r="C781" s="1343"/>
      <c r="D781" s="1379"/>
      <c r="E781" s="1343"/>
      <c r="F781" s="1343"/>
      <c r="G781" s="3517"/>
      <c r="H781" s="3519"/>
      <c r="I781" s="3521"/>
      <c r="J781" s="3523"/>
      <c r="K781" s="1345"/>
      <c r="L781" s="1346"/>
    </row>
    <row r="782" spans="2:12" ht="18" customHeight="1">
      <c r="B782" s="1405" t="s">
        <v>2892</v>
      </c>
      <c r="C782" s="1280"/>
      <c r="D782" s="1372"/>
      <c r="E782" s="1280"/>
      <c r="F782" s="1280"/>
      <c r="G782" s="3516" t="s">
        <v>683</v>
      </c>
      <c r="H782" s="3518" t="s">
        <v>11</v>
      </c>
      <c r="I782" s="3520" t="s">
        <v>11</v>
      </c>
      <c r="J782" s="3522" t="s">
        <v>11</v>
      </c>
      <c r="K782" s="1301"/>
      <c r="L782" s="1281"/>
    </row>
    <row r="783" spans="2:12" ht="18" customHeight="1">
      <c r="B783" s="1369" t="s">
        <v>2893</v>
      </c>
      <c r="C783" s="1343"/>
      <c r="D783" s="1379"/>
      <c r="E783" s="1343"/>
      <c r="F783" s="1343"/>
      <c r="G783" s="3517"/>
      <c r="H783" s="3519"/>
      <c r="I783" s="3521"/>
      <c r="J783" s="3523"/>
      <c r="K783" s="1345"/>
      <c r="L783" s="1346"/>
    </row>
    <row r="784" spans="2:12" ht="18" customHeight="1">
      <c r="B784" s="1409" t="s">
        <v>1000</v>
      </c>
      <c r="C784" s="1343"/>
      <c r="D784" s="1379"/>
      <c r="E784" s="1343"/>
      <c r="F784" s="1343"/>
      <c r="G784" s="1344"/>
      <c r="H784" s="1347" t="s">
        <v>11</v>
      </c>
      <c r="I784" s="1306" t="s">
        <v>11</v>
      </c>
      <c r="J784" s="1348" t="s">
        <v>11</v>
      </c>
      <c r="K784" s="1345"/>
      <c r="L784" s="1346"/>
    </row>
    <row r="785" spans="2:12" ht="18" customHeight="1">
      <c r="B785" s="1409" t="s">
        <v>1001</v>
      </c>
      <c r="C785" s="1343"/>
      <c r="D785" s="1379"/>
      <c r="E785" s="1343"/>
      <c r="F785" s="1343"/>
      <c r="G785" s="1344"/>
      <c r="H785" s="1347" t="s">
        <v>11</v>
      </c>
      <c r="I785" s="1306" t="s">
        <v>11</v>
      </c>
      <c r="J785" s="1348" t="s">
        <v>11</v>
      </c>
      <c r="K785" s="1345"/>
      <c r="L785" s="1346"/>
    </row>
    <row r="786" spans="2:12" ht="18" customHeight="1">
      <c r="B786" s="1411"/>
      <c r="C786" s="1334"/>
      <c r="D786" s="1417"/>
      <c r="E786" s="1334"/>
      <c r="F786" s="1334"/>
      <c r="G786" s="1335"/>
      <c r="H786" s="1347" t="s">
        <v>11</v>
      </c>
      <c r="I786" s="1306" t="s">
        <v>11</v>
      </c>
      <c r="J786" s="1348" t="s">
        <v>11</v>
      </c>
      <c r="K786" s="1338"/>
      <c r="L786" s="1339"/>
    </row>
    <row r="787" spans="2:12" ht="28" customHeight="1">
      <c r="B787" s="3500" t="s">
        <v>1002</v>
      </c>
      <c r="C787" s="3501"/>
      <c r="D787" s="3501"/>
      <c r="E787" s="3501"/>
      <c r="F787" s="3501"/>
      <c r="G787" s="3501"/>
      <c r="H787" s="3501"/>
      <c r="I787" s="3501"/>
      <c r="J787" s="3501"/>
      <c r="K787" s="3501"/>
      <c r="L787" s="3501"/>
    </row>
    <row r="788" spans="2:12" ht="18" customHeight="1">
      <c r="B788" s="3502" t="s">
        <v>551</v>
      </c>
      <c r="C788" s="3503"/>
      <c r="D788" s="3503"/>
      <c r="E788" s="3503"/>
      <c r="F788" s="3504"/>
      <c r="G788" s="3508" t="s">
        <v>2662</v>
      </c>
      <c r="H788" s="3510" t="s">
        <v>2663</v>
      </c>
      <c r="I788" s="3511"/>
      <c r="J788" s="3511"/>
      <c r="K788" s="3512" t="s">
        <v>2664</v>
      </c>
      <c r="L788" s="3514" t="s">
        <v>552</v>
      </c>
    </row>
    <row r="789" spans="2:12" ht="18" customHeight="1">
      <c r="B789" s="3505"/>
      <c r="C789" s="3506"/>
      <c r="D789" s="3506"/>
      <c r="E789" s="3506"/>
      <c r="F789" s="3507"/>
      <c r="G789" s="3509"/>
      <c r="H789" s="1293" t="s">
        <v>553</v>
      </c>
      <c r="I789" s="1294" t="s">
        <v>554</v>
      </c>
      <c r="J789" s="1295" t="s">
        <v>2665</v>
      </c>
      <c r="K789" s="3513"/>
      <c r="L789" s="3515"/>
    </row>
    <row r="790" spans="2:12" ht="18" customHeight="1">
      <c r="B790" s="1314" t="s">
        <v>2894</v>
      </c>
      <c r="C790" s="1303"/>
      <c r="D790" s="1382"/>
      <c r="E790" s="1316"/>
      <c r="F790" s="1316"/>
      <c r="G790" s="1317"/>
      <c r="H790" s="1347" t="s">
        <v>11</v>
      </c>
      <c r="I790" s="1306" t="s">
        <v>11</v>
      </c>
      <c r="J790" s="1348" t="s">
        <v>11</v>
      </c>
      <c r="K790" s="1308"/>
      <c r="L790" s="1309"/>
    </row>
    <row r="791" spans="2:12" ht="18" customHeight="1">
      <c r="B791" s="1314" t="s">
        <v>2895</v>
      </c>
      <c r="C791" s="1303"/>
      <c r="D791" s="1382"/>
      <c r="E791" s="1316"/>
      <c r="F791" s="1316"/>
      <c r="G791" s="1367"/>
      <c r="H791" s="1347" t="s">
        <v>11</v>
      </c>
      <c r="I791" s="1306" t="s">
        <v>11</v>
      </c>
      <c r="J791" s="1348" t="s">
        <v>11</v>
      </c>
      <c r="K791" s="1308"/>
      <c r="L791" s="1309"/>
    </row>
    <row r="792" spans="2:12" ht="18" customHeight="1">
      <c r="B792" s="1410"/>
      <c r="C792" s="1287"/>
      <c r="D792" s="1419"/>
      <c r="E792" s="1334"/>
      <c r="F792" s="1316"/>
      <c r="G792" s="1335"/>
      <c r="H792" s="1347" t="s">
        <v>11</v>
      </c>
      <c r="I792" s="1306" t="s">
        <v>11</v>
      </c>
      <c r="J792" s="1348" t="s">
        <v>11</v>
      </c>
      <c r="K792" s="1352"/>
      <c r="L792" s="1288"/>
    </row>
    <row r="793" spans="2:12" ht="28" customHeight="1">
      <c r="B793" s="3500" t="s">
        <v>1003</v>
      </c>
      <c r="C793" s="3501"/>
      <c r="D793" s="3501"/>
      <c r="E793" s="3501"/>
      <c r="F793" s="3501"/>
      <c r="G793" s="3501"/>
      <c r="H793" s="3501"/>
      <c r="I793" s="3501"/>
      <c r="J793" s="3501"/>
      <c r="K793" s="3501"/>
      <c r="L793" s="3501"/>
    </row>
    <row r="794" spans="2:12" ht="18" customHeight="1">
      <c r="B794" s="3502" t="s">
        <v>551</v>
      </c>
      <c r="C794" s="3503"/>
      <c r="D794" s="3503"/>
      <c r="E794" s="3503"/>
      <c r="F794" s="3504"/>
      <c r="G794" s="3508" t="s">
        <v>2662</v>
      </c>
      <c r="H794" s="3510" t="s">
        <v>2663</v>
      </c>
      <c r="I794" s="3511"/>
      <c r="J794" s="3511"/>
      <c r="K794" s="3512" t="s">
        <v>2664</v>
      </c>
      <c r="L794" s="3514" t="s">
        <v>552</v>
      </c>
    </row>
    <row r="795" spans="2:12" ht="18" customHeight="1">
      <c r="B795" s="3505"/>
      <c r="C795" s="3506"/>
      <c r="D795" s="3506"/>
      <c r="E795" s="3506"/>
      <c r="F795" s="3507"/>
      <c r="G795" s="3509"/>
      <c r="H795" s="1293" t="s">
        <v>553</v>
      </c>
      <c r="I795" s="1294" t="s">
        <v>554</v>
      </c>
      <c r="J795" s="1295" t="s">
        <v>2665</v>
      </c>
      <c r="K795" s="3513"/>
      <c r="L795" s="3515"/>
    </row>
    <row r="796" spans="2:12" ht="18" customHeight="1">
      <c r="B796" s="1314" t="s">
        <v>2896</v>
      </c>
      <c r="C796" s="1303"/>
      <c r="D796" s="1382"/>
      <c r="E796" s="1316"/>
      <c r="F796" s="1316"/>
      <c r="G796" s="1317"/>
      <c r="H796" s="1347" t="s">
        <v>11</v>
      </c>
      <c r="I796" s="1306" t="s">
        <v>11</v>
      </c>
      <c r="J796" s="1348" t="s">
        <v>11</v>
      </c>
      <c r="K796" s="1308"/>
      <c r="L796" s="1309"/>
    </row>
    <row r="797" spans="2:12" ht="18" customHeight="1">
      <c r="B797" s="1314" t="s">
        <v>2897</v>
      </c>
      <c r="C797" s="1303"/>
      <c r="D797" s="1382"/>
      <c r="E797" s="1316"/>
      <c r="F797" s="1316"/>
      <c r="G797" s="1367"/>
      <c r="H797" s="1347" t="s">
        <v>11</v>
      </c>
      <c r="I797" s="1306" t="s">
        <v>11</v>
      </c>
      <c r="J797" s="1348" t="s">
        <v>11</v>
      </c>
      <c r="K797" s="1308"/>
      <c r="L797" s="1309"/>
    </row>
    <row r="798" spans="2:12" ht="18" customHeight="1">
      <c r="B798" s="1366" t="s">
        <v>2898</v>
      </c>
      <c r="C798" s="1303"/>
      <c r="D798" s="1382"/>
      <c r="E798" s="1303"/>
      <c r="F798" s="1303"/>
      <c r="G798" s="1304"/>
      <c r="H798" s="1347" t="s">
        <v>11</v>
      </c>
      <c r="I798" s="1306" t="s">
        <v>11</v>
      </c>
      <c r="J798" s="1348" t="s">
        <v>11</v>
      </c>
      <c r="K798" s="1308"/>
      <c r="L798" s="1309"/>
    </row>
    <row r="799" spans="2:12" ht="18" customHeight="1">
      <c r="B799" s="1366" t="s">
        <v>2899</v>
      </c>
      <c r="C799" s="1303"/>
      <c r="D799" s="1382"/>
      <c r="E799" s="1316"/>
      <c r="F799" s="1316"/>
      <c r="G799" s="1367"/>
      <c r="H799" s="1347" t="s">
        <v>11</v>
      </c>
      <c r="I799" s="1306" t="s">
        <v>11</v>
      </c>
      <c r="J799" s="1348" t="s">
        <v>11</v>
      </c>
      <c r="K799" s="1308"/>
      <c r="L799" s="1309"/>
    </row>
    <row r="800" spans="2:12" ht="18" customHeight="1">
      <c r="B800" s="1366" t="s">
        <v>2900</v>
      </c>
      <c r="C800" s="1303"/>
      <c r="D800" s="1382"/>
      <c r="E800" s="1316"/>
      <c r="F800" s="1316"/>
      <c r="G800" s="1367"/>
      <c r="H800" s="1347" t="s">
        <v>11</v>
      </c>
      <c r="I800" s="1306" t="s">
        <v>11</v>
      </c>
      <c r="J800" s="1348" t="s">
        <v>11</v>
      </c>
      <c r="K800" s="1308"/>
      <c r="L800" s="1309"/>
    </row>
    <row r="801" spans="2:12" ht="18" customHeight="1">
      <c r="B801" s="1411"/>
      <c r="C801" s="1334"/>
      <c r="D801" s="1417"/>
      <c r="E801" s="1334"/>
      <c r="F801" s="1334"/>
      <c r="G801" s="1335"/>
      <c r="H801" s="1347" t="s">
        <v>11</v>
      </c>
      <c r="I801" s="1306" t="s">
        <v>11</v>
      </c>
      <c r="J801" s="1348" t="s">
        <v>11</v>
      </c>
      <c r="K801" s="1338"/>
      <c r="L801" s="1339"/>
    </row>
    <row r="802" spans="2:12" ht="18" customHeight="1">
      <c r="B802" s="3492" t="s">
        <v>582</v>
      </c>
      <c r="C802" s="3492"/>
      <c r="D802" s="3492"/>
      <c r="E802" s="3492"/>
      <c r="F802" s="3492"/>
      <c r="G802" s="3492"/>
      <c r="H802" s="3492"/>
      <c r="I802" s="3492"/>
      <c r="J802" s="3492"/>
      <c r="K802" s="3492"/>
    </row>
  </sheetData>
  <mergeCells count="528">
    <mergeCell ref="K1:L1"/>
    <mergeCell ref="K2:L2"/>
    <mergeCell ref="B3:L3"/>
    <mergeCell ref="B11:L11"/>
    <mergeCell ref="B12:F13"/>
    <mergeCell ref="G12:G13"/>
    <mergeCell ref="H12:J12"/>
    <mergeCell ref="K12:K13"/>
    <mergeCell ref="L12:L13"/>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G154:G155"/>
    <mergeCell ref="H154:H155"/>
    <mergeCell ref="I154:I155"/>
    <mergeCell ref="J154:J155"/>
    <mergeCell ref="B157:L157"/>
    <mergeCell ref="B158:F159"/>
    <mergeCell ref="G158:G159"/>
    <mergeCell ref="H158:J158"/>
    <mergeCell ref="K158:K159"/>
    <mergeCell ref="L158:L159"/>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B327:F328"/>
    <mergeCell ref="G327:G328"/>
    <mergeCell ref="H327:J327"/>
    <mergeCell ref="K327:K328"/>
    <mergeCell ref="L327:L328"/>
    <mergeCell ref="B329:B337"/>
    <mergeCell ref="B317:B322"/>
    <mergeCell ref="G323:G324"/>
    <mergeCell ref="H323:H324"/>
    <mergeCell ref="I323:I324"/>
    <mergeCell ref="J323:J324"/>
    <mergeCell ref="B326:L326"/>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K483:K484"/>
    <mergeCell ref="L483:L484"/>
    <mergeCell ref="G485:G487"/>
    <mergeCell ref="H485:H487"/>
    <mergeCell ref="I485:I487"/>
    <mergeCell ref="J485:J487"/>
    <mergeCell ref="G464:G465"/>
    <mergeCell ref="H464:H465"/>
    <mergeCell ref="I464:I465"/>
    <mergeCell ref="J464:J465"/>
    <mergeCell ref="B480:K480"/>
    <mergeCell ref="B482:L482"/>
    <mergeCell ref="G489:G490"/>
    <mergeCell ref="H489:H490"/>
    <mergeCell ref="I489:I490"/>
    <mergeCell ref="J489:J490"/>
    <mergeCell ref="G492:G493"/>
    <mergeCell ref="H492:H493"/>
    <mergeCell ref="I492:I493"/>
    <mergeCell ref="J492:J493"/>
    <mergeCell ref="B483:F484"/>
    <mergeCell ref="G483:G484"/>
    <mergeCell ref="H483:J483"/>
    <mergeCell ref="B512:L512"/>
    <mergeCell ref="B513:F514"/>
    <mergeCell ref="G513:G514"/>
    <mergeCell ref="H513:J513"/>
    <mergeCell ref="K513:K514"/>
    <mergeCell ref="L513:L514"/>
    <mergeCell ref="B502:L502"/>
    <mergeCell ref="B503:F504"/>
    <mergeCell ref="G503:G504"/>
    <mergeCell ref="H503:J503"/>
    <mergeCell ref="K503:K504"/>
    <mergeCell ref="L503:L504"/>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G669:G670"/>
    <mergeCell ref="H669:H670"/>
    <mergeCell ref="I669:I670"/>
    <mergeCell ref="J669:J670"/>
    <mergeCell ref="B675:L675"/>
    <mergeCell ref="B676:F677"/>
    <mergeCell ref="G676:G677"/>
    <mergeCell ref="H676:J676"/>
    <mergeCell ref="K676:K677"/>
    <mergeCell ref="L676:L677"/>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B709:F710"/>
    <mergeCell ref="G709:G710"/>
    <mergeCell ref="H709:J709"/>
    <mergeCell ref="K709:K710"/>
    <mergeCell ref="L709:L710"/>
    <mergeCell ref="G714:G715"/>
    <mergeCell ref="H714:H715"/>
    <mergeCell ref="I714:I715"/>
    <mergeCell ref="J714:J715"/>
    <mergeCell ref="B728:L728"/>
    <mergeCell ref="B729:F730"/>
    <mergeCell ref="G729:G730"/>
    <mergeCell ref="H729:J729"/>
    <mergeCell ref="K729:K730"/>
    <mergeCell ref="L729:L730"/>
    <mergeCell ref="B718:L718"/>
    <mergeCell ref="B719:F720"/>
    <mergeCell ref="G719:G720"/>
    <mergeCell ref="H719:J719"/>
    <mergeCell ref="K719:K720"/>
    <mergeCell ref="L719:L72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I773:I774"/>
    <mergeCell ref="J773:J774"/>
    <mergeCell ref="G780:G781"/>
    <mergeCell ref="H780:H781"/>
    <mergeCell ref="I780:I781"/>
    <mergeCell ref="J780:J781"/>
    <mergeCell ref="B765:L765"/>
    <mergeCell ref="B766:F767"/>
    <mergeCell ref="G766:G767"/>
    <mergeCell ref="H766:J766"/>
    <mergeCell ref="K766:K767"/>
    <mergeCell ref="L766:L767"/>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s>
  <phoneticPr fontId="67"/>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09"/>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561" t="s">
        <v>2653</v>
      </c>
      <c r="L1" s="3561"/>
    </row>
    <row r="2" spans="2:16" ht="14">
      <c r="K2" s="3562" t="s">
        <v>2652</v>
      </c>
      <c r="L2" s="3562"/>
    </row>
    <row r="3" spans="2:16" ht="27" customHeight="1">
      <c r="B3" s="3563" t="s">
        <v>2902</v>
      </c>
      <c r="C3" s="3563"/>
      <c r="D3" s="3563"/>
      <c r="E3" s="3563"/>
      <c r="F3" s="3563"/>
      <c r="G3" s="3563"/>
      <c r="H3" s="3563"/>
      <c r="I3" s="3563"/>
      <c r="J3" s="3563"/>
      <c r="K3" s="3563"/>
      <c r="L3" s="3563"/>
      <c r="N3" s="1265"/>
    </row>
    <row r="4" spans="2:16" ht="27" customHeight="1">
      <c r="B4" s="1422"/>
      <c r="C4" s="1422"/>
      <c r="D4" s="1422"/>
      <c r="E4" s="1422"/>
      <c r="F4" s="1422"/>
      <c r="G4" s="1267"/>
      <c r="H4" s="1422"/>
      <c r="I4" s="1422"/>
      <c r="J4" s="1267"/>
      <c r="K4" s="1422"/>
      <c r="L4" s="1422"/>
      <c r="N4" s="1265"/>
    </row>
    <row r="5" spans="2:16" ht="21" customHeight="1">
      <c r="C5" s="1268" t="s">
        <v>2655</v>
      </c>
      <c r="D5" s="1269"/>
      <c r="E5" s="1412">
        <f>一括入力シート!B6</f>
        <v>0</v>
      </c>
      <c r="F5" s="1270" t="s">
        <v>549</v>
      </c>
      <c r="G5" s="1271"/>
      <c r="H5" s="1272"/>
      <c r="I5" s="1272"/>
      <c r="J5" s="1273"/>
      <c r="K5" s="1274"/>
      <c r="L5" s="1275"/>
    </row>
    <row r="6" spans="2:16" ht="21" customHeight="1">
      <c r="C6" s="1268" t="s">
        <v>2656</v>
      </c>
      <c r="D6" s="1269"/>
      <c r="E6" s="1414">
        <f>一括入力シート!B45</f>
        <v>0</v>
      </c>
      <c r="F6" s="1276" t="s">
        <v>2657</v>
      </c>
      <c r="G6" s="1277"/>
      <c r="H6" s="1278"/>
      <c r="I6" s="1278"/>
      <c r="J6" s="1279"/>
      <c r="K6" s="1280"/>
      <c r="L6" s="1281"/>
    </row>
    <row r="7" spans="2:16" ht="21" customHeight="1">
      <c r="C7" s="1268" t="s">
        <v>2658</v>
      </c>
      <c r="D7" s="1269"/>
      <c r="E7" s="1414">
        <f>一括入力シート!B54</f>
        <v>0</v>
      </c>
      <c r="F7" s="1276" t="s">
        <v>2659</v>
      </c>
      <c r="G7" s="1282"/>
      <c r="H7" s="1278"/>
      <c r="I7" s="1278"/>
      <c r="J7" s="1279"/>
      <c r="K7" s="1280"/>
      <c r="L7" s="1281"/>
    </row>
    <row r="8" spans="2:16" ht="21" customHeight="1">
      <c r="C8" s="1268" t="s">
        <v>2660</v>
      </c>
      <c r="D8" s="1269"/>
      <c r="E8" s="1413"/>
      <c r="F8" s="1283" t="s">
        <v>2661</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500" t="s">
        <v>550</v>
      </c>
      <c r="C11" s="3501"/>
      <c r="D11" s="3501"/>
      <c r="E11" s="3501"/>
      <c r="F11" s="3501"/>
      <c r="G11" s="3501"/>
      <c r="H11" s="3501"/>
      <c r="I11" s="3501"/>
      <c r="J11" s="3501"/>
      <c r="K11" s="3501"/>
      <c r="L11" s="3560"/>
    </row>
    <row r="12" spans="2:16" ht="17.25" customHeight="1">
      <c r="B12" s="3502" t="s">
        <v>551</v>
      </c>
      <c r="C12" s="3503"/>
      <c r="D12" s="3503"/>
      <c r="E12" s="3503"/>
      <c r="F12" s="3504"/>
      <c r="G12" s="3508" t="s">
        <v>2662</v>
      </c>
      <c r="H12" s="3510" t="s">
        <v>2663</v>
      </c>
      <c r="I12" s="3511"/>
      <c r="J12" s="3511"/>
      <c r="K12" s="3512" t="s">
        <v>2664</v>
      </c>
      <c r="L12" s="3514" t="s">
        <v>552</v>
      </c>
      <c r="P12" s="1292"/>
    </row>
    <row r="13" spans="2:16" ht="23.25" customHeight="1">
      <c r="B13" s="3505"/>
      <c r="C13" s="3506"/>
      <c r="D13" s="3506"/>
      <c r="E13" s="3506"/>
      <c r="F13" s="3507"/>
      <c r="G13" s="3509"/>
      <c r="H13" s="1293" t="s">
        <v>553</v>
      </c>
      <c r="I13" s="1294" t="s">
        <v>554</v>
      </c>
      <c r="J13" s="1295" t="s">
        <v>2665</v>
      </c>
      <c r="K13" s="3513"/>
      <c r="L13" s="3515"/>
      <c r="P13" s="1296"/>
    </row>
    <row r="14" spans="2:16" s="1439" customFormat="1" ht="21" customHeight="1">
      <c r="B14" s="1430" t="s">
        <v>556</v>
      </c>
      <c r="C14" s="1431"/>
      <c r="D14" s="1432"/>
      <c r="E14" s="1431"/>
      <c r="F14" s="1431"/>
      <c r="G14" s="1433"/>
      <c r="H14" s="1434" t="s">
        <v>11</v>
      </c>
      <c r="I14" s="1435" t="s">
        <v>11</v>
      </c>
      <c r="J14" s="1436" t="s">
        <v>11</v>
      </c>
      <c r="K14" s="1437"/>
      <c r="L14" s="1438"/>
    </row>
    <row r="15" spans="2:16" s="1439" customFormat="1" ht="21" customHeight="1">
      <c r="B15" s="1440"/>
      <c r="C15" s="3593" t="s">
        <v>2903</v>
      </c>
      <c r="D15" s="1441" t="s">
        <v>559</v>
      </c>
      <c r="E15" s="1431"/>
      <c r="F15" s="1438"/>
      <c r="G15" s="1433"/>
      <c r="H15" s="1434" t="s">
        <v>11</v>
      </c>
      <c r="I15" s="1435" t="s">
        <v>11</v>
      </c>
      <c r="J15" s="1436" t="s">
        <v>11</v>
      </c>
      <c r="K15" s="1437"/>
      <c r="L15" s="1438"/>
    </row>
    <row r="16" spans="2:16" s="1439" customFormat="1" ht="21" customHeight="1">
      <c r="B16" s="1440"/>
      <c r="C16" s="3594"/>
      <c r="D16" s="1441" t="s">
        <v>560</v>
      </c>
      <c r="E16" s="1431"/>
      <c r="F16" s="1438"/>
      <c r="G16" s="1433" t="s">
        <v>561</v>
      </c>
      <c r="H16" s="1434" t="s">
        <v>11</v>
      </c>
      <c r="I16" s="1435" t="s">
        <v>11</v>
      </c>
      <c r="J16" s="1436" t="s">
        <v>11</v>
      </c>
      <c r="K16" s="1437"/>
      <c r="L16" s="1438"/>
    </row>
    <row r="17" spans="2:12" s="1439" customFormat="1" ht="21" customHeight="1">
      <c r="B17" s="1440"/>
      <c r="C17" s="3594"/>
      <c r="D17" s="1441" t="s">
        <v>562</v>
      </c>
      <c r="E17" s="1431"/>
      <c r="F17" s="1438"/>
      <c r="G17" s="1433"/>
      <c r="H17" s="1434" t="s">
        <v>11</v>
      </c>
      <c r="I17" s="1435" t="s">
        <v>11</v>
      </c>
      <c r="J17" s="1436" t="s">
        <v>11</v>
      </c>
      <c r="K17" s="1437"/>
      <c r="L17" s="1438"/>
    </row>
    <row r="18" spans="2:12" s="1439" customFormat="1" ht="21" customHeight="1">
      <c r="B18" s="1440"/>
      <c r="C18" s="3594"/>
      <c r="D18" s="1441" t="s">
        <v>563</v>
      </c>
      <c r="E18" s="1431"/>
      <c r="F18" s="1438"/>
      <c r="G18" s="1433"/>
      <c r="H18" s="1434" t="s">
        <v>11</v>
      </c>
      <c r="I18" s="1435" t="s">
        <v>11</v>
      </c>
      <c r="J18" s="1436" t="s">
        <v>11</v>
      </c>
      <c r="K18" s="1437"/>
      <c r="L18" s="1438"/>
    </row>
    <row r="19" spans="2:12" s="1439" customFormat="1" ht="21" customHeight="1">
      <c r="B19" s="1440"/>
      <c r="C19" s="3595"/>
      <c r="D19" s="3589" t="s">
        <v>564</v>
      </c>
      <c r="E19" s="3590"/>
      <c r="F19" s="3591"/>
      <c r="G19" s="1433" t="s">
        <v>565</v>
      </c>
      <c r="H19" s="1434" t="s">
        <v>11</v>
      </c>
      <c r="I19" s="1435" t="s">
        <v>11</v>
      </c>
      <c r="J19" s="1436" t="s">
        <v>11</v>
      </c>
      <c r="K19" s="1437"/>
      <c r="L19" s="1438"/>
    </row>
    <row r="20" spans="2:12" s="1439" customFormat="1" ht="21" customHeight="1">
      <c r="B20" s="1442" t="s">
        <v>569</v>
      </c>
      <c r="C20" s="1443"/>
      <c r="D20" s="1432"/>
      <c r="E20" s="1431"/>
      <c r="F20" s="1431"/>
      <c r="G20" s="1433" t="s">
        <v>570</v>
      </c>
      <c r="H20" s="1434" t="s">
        <v>11</v>
      </c>
      <c r="I20" s="1435" t="s">
        <v>11</v>
      </c>
      <c r="J20" s="1436" t="s">
        <v>11</v>
      </c>
      <c r="K20" s="1437"/>
      <c r="L20" s="1438"/>
    </row>
    <row r="21" spans="2:12" s="1439" customFormat="1" ht="21" customHeight="1">
      <c r="B21" s="1442" t="s">
        <v>573</v>
      </c>
      <c r="C21" s="1431"/>
      <c r="D21" s="1432"/>
      <c r="E21" s="1431"/>
      <c r="F21" s="1431"/>
      <c r="G21" s="1433"/>
      <c r="H21" s="1434" t="s">
        <v>11</v>
      </c>
      <c r="I21" s="1435" t="s">
        <v>11</v>
      </c>
      <c r="J21" s="1436" t="s">
        <v>11</v>
      </c>
      <c r="K21" s="1437"/>
      <c r="L21" s="1438"/>
    </row>
    <row r="22" spans="2:12" ht="28" customHeight="1">
      <c r="B22" s="3526" t="s">
        <v>594</v>
      </c>
      <c r="C22" s="3527"/>
      <c r="D22" s="3527"/>
      <c r="E22" s="3527"/>
      <c r="F22" s="3527"/>
      <c r="G22" s="3527"/>
      <c r="H22" s="3527"/>
      <c r="I22" s="3527"/>
      <c r="J22" s="3527"/>
      <c r="K22" s="3527"/>
      <c r="L22" s="3527"/>
    </row>
    <row r="23" spans="2:12" ht="18" customHeight="1">
      <c r="B23" s="3502" t="s">
        <v>551</v>
      </c>
      <c r="C23" s="3503"/>
      <c r="D23" s="3503"/>
      <c r="E23" s="3503"/>
      <c r="F23" s="3504"/>
      <c r="G23" s="3508" t="s">
        <v>2662</v>
      </c>
      <c r="H23" s="3510" t="s">
        <v>2663</v>
      </c>
      <c r="I23" s="3511"/>
      <c r="J23" s="3511"/>
      <c r="K23" s="3512" t="s">
        <v>2664</v>
      </c>
      <c r="L23" s="3514" t="s">
        <v>552</v>
      </c>
    </row>
    <row r="24" spans="2:12" ht="18" customHeight="1">
      <c r="B24" s="3505"/>
      <c r="C24" s="3506"/>
      <c r="D24" s="3506"/>
      <c r="E24" s="3506"/>
      <c r="F24" s="3507"/>
      <c r="G24" s="3509"/>
      <c r="H24" s="1293" t="s">
        <v>553</v>
      </c>
      <c r="I24" s="1294" t="s">
        <v>554</v>
      </c>
      <c r="J24" s="1295" t="s">
        <v>2665</v>
      </c>
      <c r="K24" s="3513"/>
      <c r="L24" s="3515"/>
    </row>
    <row r="25" spans="2:12" s="1439" customFormat="1" ht="18" customHeight="1">
      <c r="B25" s="1440" t="s">
        <v>595</v>
      </c>
      <c r="C25" s="1444"/>
      <c r="D25" s="1445"/>
      <c r="E25" s="1444"/>
      <c r="F25" s="1444"/>
      <c r="G25" s="1446"/>
      <c r="H25" s="1447" t="s">
        <v>11</v>
      </c>
      <c r="I25" s="1448" t="s">
        <v>11</v>
      </c>
      <c r="J25" s="1449" t="s">
        <v>11</v>
      </c>
      <c r="K25" s="1450"/>
      <c r="L25" s="1451"/>
    </row>
    <row r="26" spans="2:12" s="1439" customFormat="1" ht="18" customHeight="1">
      <c r="B26" s="1452"/>
      <c r="C26" s="1453" t="s">
        <v>2675</v>
      </c>
      <c r="D26" s="1454"/>
      <c r="E26" s="1455"/>
      <c r="F26" s="1455"/>
      <c r="G26" s="1456"/>
      <c r="H26" s="3564" t="s">
        <v>11</v>
      </c>
      <c r="I26" s="3565" t="s">
        <v>11</v>
      </c>
      <c r="J26" s="3588" t="s">
        <v>11</v>
      </c>
      <c r="K26" s="1458"/>
      <c r="L26" s="1459"/>
    </row>
    <row r="27" spans="2:12" s="1439" customFormat="1" ht="18" customHeight="1">
      <c r="B27" s="1440"/>
      <c r="C27" s="1460" t="s">
        <v>2676</v>
      </c>
      <c r="D27" s="1461"/>
      <c r="E27" s="1462"/>
      <c r="F27" s="1462"/>
      <c r="G27" s="1463"/>
      <c r="H27" s="3564"/>
      <c r="I27" s="3565"/>
      <c r="J27" s="3588"/>
      <c r="K27" s="1464"/>
      <c r="L27" s="1465"/>
    </row>
    <row r="28" spans="2:12" s="1439" customFormat="1" ht="18" customHeight="1">
      <c r="B28" s="1440"/>
      <c r="C28" s="1466" t="s">
        <v>596</v>
      </c>
      <c r="D28" s="1441"/>
      <c r="E28" s="1431"/>
      <c r="F28" s="1431"/>
      <c r="G28" s="1433"/>
      <c r="H28" s="1467" t="s">
        <v>11</v>
      </c>
      <c r="I28" s="1435" t="s">
        <v>11</v>
      </c>
      <c r="J28" s="1468" t="s">
        <v>11</v>
      </c>
      <c r="K28" s="1437"/>
      <c r="L28" s="1438"/>
    </row>
    <row r="29" spans="2:12" s="1439" customFormat="1" ht="18" customHeight="1">
      <c r="B29" s="1442" t="s">
        <v>602</v>
      </c>
      <c r="C29" s="1431"/>
      <c r="D29" s="1432"/>
      <c r="E29" s="1431"/>
      <c r="F29" s="1431"/>
      <c r="G29" s="1433" t="s">
        <v>603</v>
      </c>
      <c r="H29" s="1467" t="s">
        <v>11</v>
      </c>
      <c r="I29" s="1435" t="s">
        <v>11</v>
      </c>
      <c r="J29" s="1468" t="s">
        <v>11</v>
      </c>
      <c r="K29" s="1437"/>
      <c r="L29" s="1438"/>
    </row>
    <row r="30" spans="2:12" s="1439" customFormat="1" ht="18" customHeight="1">
      <c r="B30" s="1430" t="s">
        <v>605</v>
      </c>
      <c r="C30" s="1431"/>
      <c r="D30" s="1432"/>
      <c r="E30" s="1431"/>
      <c r="F30" s="1431"/>
      <c r="G30" s="1433"/>
      <c r="H30" s="1467" t="s">
        <v>11</v>
      </c>
      <c r="I30" s="1435" t="s">
        <v>11</v>
      </c>
      <c r="J30" s="1468" t="s">
        <v>11</v>
      </c>
      <c r="K30" s="1437"/>
      <c r="L30" s="1438"/>
    </row>
    <row r="31" spans="2:12" s="1439" customFormat="1" ht="18" customHeight="1">
      <c r="B31" s="1452"/>
      <c r="C31" s="1469" t="s">
        <v>606</v>
      </c>
      <c r="D31" s="1432"/>
      <c r="E31" s="1431"/>
      <c r="F31" s="1431"/>
      <c r="G31" s="1433"/>
      <c r="H31" s="1467" t="s">
        <v>11</v>
      </c>
      <c r="I31" s="1435" t="s">
        <v>11</v>
      </c>
      <c r="J31" s="1468" t="s">
        <v>11</v>
      </c>
      <c r="K31" s="1437"/>
      <c r="L31" s="1438"/>
    </row>
    <row r="32" spans="2:12" s="1439" customFormat="1" ht="18" customHeight="1">
      <c r="B32" s="1452"/>
      <c r="C32" s="1469" t="s">
        <v>607</v>
      </c>
      <c r="D32" s="1432"/>
      <c r="E32" s="1431"/>
      <c r="F32" s="1431"/>
      <c r="G32" s="1433"/>
      <c r="H32" s="1467" t="s">
        <v>11</v>
      </c>
      <c r="I32" s="1435" t="s">
        <v>11</v>
      </c>
      <c r="J32" s="1468" t="s">
        <v>11</v>
      </c>
      <c r="K32" s="1437"/>
      <c r="L32" s="1438"/>
    </row>
    <row r="33" spans="2:12" s="1439" customFormat="1" ht="18" customHeight="1">
      <c r="B33" s="1470"/>
      <c r="C33" s="1469" t="s">
        <v>608</v>
      </c>
      <c r="D33" s="1432"/>
      <c r="E33" s="1431"/>
      <c r="F33" s="1431"/>
      <c r="G33" s="1433"/>
      <c r="H33" s="1467" t="s">
        <v>11</v>
      </c>
      <c r="I33" s="1435" t="s">
        <v>11</v>
      </c>
      <c r="J33" s="1468" t="s">
        <v>11</v>
      </c>
      <c r="K33" s="1437"/>
      <c r="L33" s="1438"/>
    </row>
    <row r="34" spans="2:12" s="1439" customFormat="1" ht="18" customHeight="1">
      <c r="B34" s="3592" t="s">
        <v>609</v>
      </c>
      <c r="C34" s="3590"/>
      <c r="D34" s="3590"/>
      <c r="E34" s="3590"/>
      <c r="F34" s="3591"/>
      <c r="G34" s="1433"/>
      <c r="H34" s="1467" t="s">
        <v>11</v>
      </c>
      <c r="I34" s="1435" t="s">
        <v>11</v>
      </c>
      <c r="J34" s="1468" t="s">
        <v>11</v>
      </c>
      <c r="K34" s="1437"/>
      <c r="L34" s="1438"/>
    </row>
    <row r="35" spans="2:12" s="1439" customFormat="1" ht="18" customHeight="1">
      <c r="B35" s="1442" t="s">
        <v>610</v>
      </c>
      <c r="C35" s="1431"/>
      <c r="D35" s="1432"/>
      <c r="E35" s="1431"/>
      <c r="F35" s="1431"/>
      <c r="G35" s="1433"/>
      <c r="H35" s="1467" t="s">
        <v>11</v>
      </c>
      <c r="I35" s="1435" t="s">
        <v>11</v>
      </c>
      <c r="J35" s="1468" t="s">
        <v>11</v>
      </c>
      <c r="K35" s="1437"/>
      <c r="L35" s="1438"/>
    </row>
    <row r="36" spans="2:12" ht="18" customHeight="1">
      <c r="B36" s="1350"/>
      <c r="C36" s="1287"/>
      <c r="D36" s="1419"/>
      <c r="E36" s="1287"/>
      <c r="F36" s="1287"/>
      <c r="G36" s="1351"/>
      <c r="H36" s="1347" t="s">
        <v>11</v>
      </c>
      <c r="I36" s="1420" t="s">
        <v>11</v>
      </c>
      <c r="J36" s="1348" t="s">
        <v>11</v>
      </c>
      <c r="K36" s="1352"/>
      <c r="L36" s="1288"/>
    </row>
    <row r="37" spans="2:12" ht="28" customHeight="1">
      <c r="B37" s="3500" t="s">
        <v>612</v>
      </c>
      <c r="C37" s="3501"/>
      <c r="D37" s="3501"/>
      <c r="E37" s="3501"/>
      <c r="F37" s="3501"/>
      <c r="G37" s="3501"/>
      <c r="H37" s="3501"/>
      <c r="I37" s="3501"/>
      <c r="J37" s="3501"/>
      <c r="K37" s="3501"/>
      <c r="L37" s="3501"/>
    </row>
    <row r="38" spans="2:12" ht="18" customHeight="1">
      <c r="B38" s="3502" t="s">
        <v>551</v>
      </c>
      <c r="C38" s="3503"/>
      <c r="D38" s="3503"/>
      <c r="E38" s="3503"/>
      <c r="F38" s="3504"/>
      <c r="G38" s="3508" t="s">
        <v>2662</v>
      </c>
      <c r="H38" s="3510" t="s">
        <v>2663</v>
      </c>
      <c r="I38" s="3511"/>
      <c r="J38" s="3511"/>
      <c r="K38" s="3512" t="s">
        <v>2664</v>
      </c>
      <c r="L38" s="3514" t="s">
        <v>552</v>
      </c>
    </row>
    <row r="39" spans="2:12" ht="18" customHeight="1">
      <c r="B39" s="3505"/>
      <c r="C39" s="3506"/>
      <c r="D39" s="3506"/>
      <c r="E39" s="3506"/>
      <c r="F39" s="3507"/>
      <c r="G39" s="3509"/>
      <c r="H39" s="1293" t="s">
        <v>553</v>
      </c>
      <c r="I39" s="1294" t="s">
        <v>554</v>
      </c>
      <c r="J39" s="1295" t="s">
        <v>2665</v>
      </c>
      <c r="K39" s="3513"/>
      <c r="L39" s="3515"/>
    </row>
    <row r="40" spans="2:12" s="1439" customFormat="1" ht="18" customHeight="1">
      <c r="B40" s="1440" t="s">
        <v>613</v>
      </c>
      <c r="C40" s="1444"/>
      <c r="D40" s="1445"/>
      <c r="E40" s="1444"/>
      <c r="F40" s="1444"/>
      <c r="G40" s="1446"/>
      <c r="H40" s="1467" t="s">
        <v>11</v>
      </c>
      <c r="I40" s="1435" t="s">
        <v>11</v>
      </c>
      <c r="J40" s="1468" t="s">
        <v>11</v>
      </c>
      <c r="K40" s="1450"/>
      <c r="L40" s="1451"/>
    </row>
    <row r="41" spans="2:12" s="1439" customFormat="1" ht="18" customHeight="1">
      <c r="B41" s="1452"/>
      <c r="C41" s="1431" t="s">
        <v>614</v>
      </c>
      <c r="D41" s="1432"/>
      <c r="E41" s="1431"/>
      <c r="F41" s="1431"/>
      <c r="G41" s="1433" t="s">
        <v>601</v>
      </c>
      <c r="H41" s="1467" t="s">
        <v>11</v>
      </c>
      <c r="I41" s="1435" t="s">
        <v>11</v>
      </c>
      <c r="J41" s="1468" t="s">
        <v>11</v>
      </c>
      <c r="K41" s="1437"/>
      <c r="L41" s="1438"/>
    </row>
    <row r="42" spans="2:12" s="1439" customFormat="1" ht="18" customHeight="1">
      <c r="B42" s="1440"/>
      <c r="C42" s="1466" t="s">
        <v>615</v>
      </c>
      <c r="D42" s="1441"/>
      <c r="E42" s="1431"/>
      <c r="F42" s="1431"/>
      <c r="G42" s="1433" t="s">
        <v>616</v>
      </c>
      <c r="H42" s="1467" t="s">
        <v>11</v>
      </c>
      <c r="I42" s="1435" t="s">
        <v>11</v>
      </c>
      <c r="J42" s="1468" t="s">
        <v>11</v>
      </c>
      <c r="K42" s="1437"/>
      <c r="L42" s="1438"/>
    </row>
    <row r="43" spans="2:12" s="1439" customFormat="1" ht="18" customHeight="1">
      <c r="B43" s="1440"/>
      <c r="C43" s="1466" t="s">
        <v>621</v>
      </c>
      <c r="D43" s="1441"/>
      <c r="E43" s="1431"/>
      <c r="F43" s="1431"/>
      <c r="G43" s="1433" t="s">
        <v>622</v>
      </c>
      <c r="H43" s="1467" t="s">
        <v>11</v>
      </c>
      <c r="I43" s="1435" t="s">
        <v>11</v>
      </c>
      <c r="J43" s="1468" t="s">
        <v>11</v>
      </c>
      <c r="K43" s="1437"/>
      <c r="L43" s="1438"/>
    </row>
    <row r="44" spans="2:12" s="1439" customFormat="1" ht="18" customHeight="1">
      <c r="B44" s="1440"/>
      <c r="C44" s="1469" t="s">
        <v>623</v>
      </c>
      <c r="D44" s="1432"/>
      <c r="E44" s="1431"/>
      <c r="F44" s="1431"/>
      <c r="G44" s="1433" t="s">
        <v>618</v>
      </c>
      <c r="H44" s="1467" t="s">
        <v>11</v>
      </c>
      <c r="I44" s="1435" t="s">
        <v>11</v>
      </c>
      <c r="J44" s="1468" t="s">
        <v>11</v>
      </c>
      <c r="K44" s="1437"/>
      <c r="L44" s="1438"/>
    </row>
    <row r="45" spans="2:12" s="1439" customFormat="1" ht="18" customHeight="1">
      <c r="B45" s="1440"/>
      <c r="C45" s="3589" t="s">
        <v>625</v>
      </c>
      <c r="D45" s="3590"/>
      <c r="E45" s="3590"/>
      <c r="F45" s="3591"/>
      <c r="G45" s="1433"/>
      <c r="H45" s="1467" t="s">
        <v>11</v>
      </c>
      <c r="I45" s="1435" t="s">
        <v>11</v>
      </c>
      <c r="J45" s="1468" t="s">
        <v>11</v>
      </c>
      <c r="K45" s="1437"/>
      <c r="L45" s="1438"/>
    </row>
    <row r="46" spans="2:12" s="1439" customFormat="1" ht="18" customHeight="1">
      <c r="B46" s="1430" t="s">
        <v>632</v>
      </c>
      <c r="C46" s="1455"/>
      <c r="D46" s="1471"/>
      <c r="E46" s="1455"/>
      <c r="F46" s="1455"/>
      <c r="G46" s="1456"/>
      <c r="H46" s="1467" t="s">
        <v>11</v>
      </c>
      <c r="I46" s="1435" t="s">
        <v>11</v>
      </c>
      <c r="J46" s="1468" t="s">
        <v>11</v>
      </c>
      <c r="K46" s="1458"/>
      <c r="L46" s="1459"/>
    </row>
    <row r="47" spans="2:12" ht="18" customHeight="1">
      <c r="B47" s="1353"/>
      <c r="C47" s="1334"/>
      <c r="D47" s="1417"/>
      <c r="E47" s="1334"/>
      <c r="F47" s="1334"/>
      <c r="G47" s="1335"/>
      <c r="H47" s="1354" t="s">
        <v>11</v>
      </c>
      <c r="I47" s="1319" t="s">
        <v>11</v>
      </c>
      <c r="J47" s="1355" t="s">
        <v>11</v>
      </c>
      <c r="K47" s="1338"/>
      <c r="L47" s="1339"/>
    </row>
    <row r="48" spans="2:12" ht="18" customHeight="1">
      <c r="B48" s="1262" t="s">
        <v>582</v>
      </c>
      <c r="F48" s="1264"/>
      <c r="J48" s="1356"/>
    </row>
    <row r="50" spans="2:12" ht="28" customHeight="1">
      <c r="B50" s="3526" t="s">
        <v>633</v>
      </c>
      <c r="C50" s="3527"/>
      <c r="D50" s="3527"/>
      <c r="E50" s="3527"/>
      <c r="F50" s="3527"/>
      <c r="G50" s="3527"/>
      <c r="H50" s="3527"/>
      <c r="I50" s="3527"/>
      <c r="J50" s="3527"/>
      <c r="K50" s="3527"/>
      <c r="L50" s="3527"/>
    </row>
    <row r="51" spans="2:12" ht="18" customHeight="1">
      <c r="B51" s="3502" t="s">
        <v>551</v>
      </c>
      <c r="C51" s="3503"/>
      <c r="D51" s="3503"/>
      <c r="E51" s="3503"/>
      <c r="F51" s="3504"/>
      <c r="G51" s="3508" t="s">
        <v>2662</v>
      </c>
      <c r="H51" s="3510" t="s">
        <v>2663</v>
      </c>
      <c r="I51" s="3511"/>
      <c r="J51" s="3511"/>
      <c r="K51" s="3512" t="s">
        <v>2664</v>
      </c>
      <c r="L51" s="3514" t="s">
        <v>552</v>
      </c>
    </row>
    <row r="52" spans="2:12" ht="18" customHeight="1">
      <c r="B52" s="3505"/>
      <c r="C52" s="3506"/>
      <c r="D52" s="3506"/>
      <c r="E52" s="3506"/>
      <c r="F52" s="3507"/>
      <c r="G52" s="3509"/>
      <c r="H52" s="1293" t="s">
        <v>553</v>
      </c>
      <c r="I52" s="1294" t="s">
        <v>554</v>
      </c>
      <c r="J52" s="1295" t="s">
        <v>2665</v>
      </c>
      <c r="K52" s="3513"/>
      <c r="L52" s="3515"/>
    </row>
    <row r="53" spans="2:12" s="1439" customFormat="1" ht="18" customHeight="1">
      <c r="B53" s="1440" t="s">
        <v>634</v>
      </c>
      <c r="C53" s="1444"/>
      <c r="D53" s="1445"/>
      <c r="E53" s="1444"/>
      <c r="F53" s="1444"/>
      <c r="G53" s="1446"/>
      <c r="H53" s="1447" t="s">
        <v>11</v>
      </c>
      <c r="I53" s="1448" t="s">
        <v>11</v>
      </c>
      <c r="J53" s="1449" t="s">
        <v>11</v>
      </c>
      <c r="K53" s="1450"/>
      <c r="L53" s="1451"/>
    </row>
    <row r="54" spans="2:12" s="1439" customFormat="1" ht="18" customHeight="1">
      <c r="B54" s="1440"/>
      <c r="C54" s="1466" t="s">
        <v>637</v>
      </c>
      <c r="D54" s="1441"/>
      <c r="E54" s="1431"/>
      <c r="F54" s="1431"/>
      <c r="G54" s="1433" t="s">
        <v>638</v>
      </c>
      <c r="H54" s="1472" t="s">
        <v>11</v>
      </c>
      <c r="I54" s="1435" t="s">
        <v>11</v>
      </c>
      <c r="J54" s="1473" t="s">
        <v>11</v>
      </c>
      <c r="K54" s="1437"/>
      <c r="L54" s="1438"/>
    </row>
    <row r="55" spans="2:12" s="1439" customFormat="1" ht="18" customHeight="1">
      <c r="B55" s="1440"/>
      <c r="C55" s="1466" t="s">
        <v>641</v>
      </c>
      <c r="D55" s="1441"/>
      <c r="E55" s="1431"/>
      <c r="F55" s="1431"/>
      <c r="G55" s="1433" t="s">
        <v>640</v>
      </c>
      <c r="H55" s="1472" t="s">
        <v>11</v>
      </c>
      <c r="I55" s="1435" t="s">
        <v>11</v>
      </c>
      <c r="J55" s="1473" t="s">
        <v>11</v>
      </c>
      <c r="K55" s="1437"/>
      <c r="L55" s="1438"/>
    </row>
    <row r="56" spans="2:12" s="1439" customFormat="1" ht="18" customHeight="1">
      <c r="B56" s="1440"/>
      <c r="C56" s="1466" t="s">
        <v>2916</v>
      </c>
      <c r="D56" s="1441"/>
      <c r="E56" s="1431"/>
      <c r="F56" s="1431"/>
      <c r="G56" s="1433" t="s">
        <v>642</v>
      </c>
      <c r="H56" s="1472" t="s">
        <v>11</v>
      </c>
      <c r="I56" s="1457" t="s">
        <v>11</v>
      </c>
      <c r="J56" s="1473" t="s">
        <v>11</v>
      </c>
      <c r="K56" s="1437"/>
      <c r="L56" s="1438"/>
    </row>
    <row r="57" spans="2:12" s="1439" customFormat="1" ht="18" customHeight="1">
      <c r="B57" s="1440"/>
      <c r="C57" s="1474" t="s">
        <v>2677</v>
      </c>
      <c r="D57" s="1471"/>
      <c r="E57" s="1455"/>
      <c r="F57" s="1455"/>
      <c r="G57" s="3567" t="s">
        <v>643</v>
      </c>
      <c r="H57" s="3564" t="s">
        <v>11</v>
      </c>
      <c r="I57" s="3565" t="s">
        <v>11</v>
      </c>
      <c r="J57" s="3588" t="s">
        <v>11</v>
      </c>
      <c r="K57" s="1458"/>
      <c r="L57" s="1459"/>
    </row>
    <row r="58" spans="2:12" s="1439" customFormat="1" ht="18" customHeight="1">
      <c r="B58" s="1470"/>
      <c r="C58" s="1475" t="s">
        <v>2678</v>
      </c>
      <c r="D58" s="1476"/>
      <c r="E58" s="1462"/>
      <c r="F58" s="1462"/>
      <c r="G58" s="3568"/>
      <c r="H58" s="3564"/>
      <c r="I58" s="3565"/>
      <c r="J58" s="3588"/>
      <c r="K58" s="1464"/>
      <c r="L58" s="1465"/>
    </row>
    <row r="59" spans="2:12" ht="18" customHeight="1">
      <c r="B59" s="1359"/>
      <c r="C59" s="1287"/>
      <c r="D59" s="1419"/>
      <c r="E59" s="1287"/>
      <c r="F59" s="1287"/>
      <c r="G59" s="1351"/>
      <c r="H59" s="1336" t="s">
        <v>11</v>
      </c>
      <c r="I59" s="1319" t="s">
        <v>11</v>
      </c>
      <c r="J59" s="1337" t="s">
        <v>11</v>
      </c>
      <c r="K59" s="1352"/>
      <c r="L59" s="1288"/>
    </row>
    <row r="60" spans="2:12" ht="28" customHeight="1">
      <c r="B60" s="3500" t="s">
        <v>644</v>
      </c>
      <c r="C60" s="3501"/>
      <c r="D60" s="3501"/>
      <c r="E60" s="3501"/>
      <c r="F60" s="3501"/>
      <c r="G60" s="3501"/>
      <c r="H60" s="3501"/>
      <c r="I60" s="3501"/>
      <c r="J60" s="3501"/>
      <c r="K60" s="3501"/>
      <c r="L60" s="3501"/>
    </row>
    <row r="61" spans="2:12" ht="18" customHeight="1">
      <c r="B61" s="3502" t="s">
        <v>551</v>
      </c>
      <c r="C61" s="3503"/>
      <c r="D61" s="3503"/>
      <c r="E61" s="3503"/>
      <c r="F61" s="3504"/>
      <c r="G61" s="3508" t="s">
        <v>2662</v>
      </c>
      <c r="H61" s="3510" t="s">
        <v>2663</v>
      </c>
      <c r="I61" s="3511"/>
      <c r="J61" s="3511"/>
      <c r="K61" s="3512" t="s">
        <v>2664</v>
      </c>
      <c r="L61" s="3514" t="s">
        <v>552</v>
      </c>
    </row>
    <row r="62" spans="2:12" ht="18" customHeight="1">
      <c r="B62" s="3505"/>
      <c r="C62" s="3506"/>
      <c r="D62" s="3506"/>
      <c r="E62" s="3506"/>
      <c r="F62" s="3507"/>
      <c r="G62" s="3509"/>
      <c r="H62" s="1293" t="s">
        <v>553</v>
      </c>
      <c r="I62" s="1294" t="s">
        <v>554</v>
      </c>
      <c r="J62" s="1295" t="s">
        <v>2665</v>
      </c>
      <c r="K62" s="3513"/>
      <c r="L62" s="3515"/>
    </row>
    <row r="63" spans="2:12" s="1439" customFormat="1" ht="18" customHeight="1">
      <c r="B63" s="1440" t="s">
        <v>645</v>
      </c>
      <c r="C63" s="1444"/>
      <c r="D63" s="1445"/>
      <c r="E63" s="1444"/>
      <c r="F63" s="1444"/>
      <c r="G63" s="1446"/>
      <c r="H63" s="1447" t="s">
        <v>11</v>
      </c>
      <c r="I63" s="1448" t="s">
        <v>11</v>
      </c>
      <c r="J63" s="1449" t="s">
        <v>11</v>
      </c>
      <c r="K63" s="1450"/>
      <c r="L63" s="1451"/>
    </row>
    <row r="64" spans="2:12" s="1439" customFormat="1" ht="18" customHeight="1">
      <c r="B64" s="1452"/>
      <c r="C64" s="1431" t="s">
        <v>646</v>
      </c>
      <c r="D64" s="1432"/>
      <c r="E64" s="1431"/>
      <c r="F64" s="1431"/>
      <c r="G64" s="1433" t="s">
        <v>647</v>
      </c>
      <c r="H64" s="1467" t="s">
        <v>11</v>
      </c>
      <c r="I64" s="1435" t="s">
        <v>11</v>
      </c>
      <c r="J64" s="1468" t="s">
        <v>11</v>
      </c>
      <c r="K64" s="1437"/>
      <c r="L64" s="1438"/>
    </row>
    <row r="65" spans="2:12" s="1439" customFormat="1" ht="18" customHeight="1">
      <c r="B65" s="1440"/>
      <c r="C65" s="1466" t="s">
        <v>648</v>
      </c>
      <c r="D65" s="1441"/>
      <c r="E65" s="1431"/>
      <c r="F65" s="1431"/>
      <c r="G65" s="1433" t="s">
        <v>649</v>
      </c>
      <c r="H65" s="1467" t="s">
        <v>11</v>
      </c>
      <c r="I65" s="1435" t="s">
        <v>11</v>
      </c>
      <c r="J65" s="1468" t="s">
        <v>11</v>
      </c>
      <c r="K65" s="1437"/>
      <c r="L65" s="1438"/>
    </row>
    <row r="66" spans="2:12" s="1439" customFormat="1" ht="18" customHeight="1">
      <c r="B66" s="1440"/>
      <c r="C66" s="1466" t="s">
        <v>650</v>
      </c>
      <c r="D66" s="1441"/>
      <c r="E66" s="1455"/>
      <c r="F66" s="1455"/>
      <c r="G66" s="1456" t="s">
        <v>651</v>
      </c>
      <c r="H66" s="1467" t="s">
        <v>11</v>
      </c>
      <c r="I66" s="1435" t="s">
        <v>11</v>
      </c>
      <c r="J66" s="1468" t="s">
        <v>11</v>
      </c>
      <c r="K66" s="1437"/>
      <c r="L66" s="1438"/>
    </row>
    <row r="67" spans="2:12" s="1439" customFormat="1" ht="18" customHeight="1">
      <c r="B67" s="1440"/>
      <c r="C67" s="1466" t="s">
        <v>652</v>
      </c>
      <c r="D67" s="1441"/>
      <c r="E67" s="1431"/>
      <c r="F67" s="1431"/>
      <c r="G67" s="1433" t="s">
        <v>653</v>
      </c>
      <c r="H67" s="1467" t="s">
        <v>11</v>
      </c>
      <c r="I67" s="1435" t="s">
        <v>11</v>
      </c>
      <c r="J67" s="1468" t="s">
        <v>11</v>
      </c>
      <c r="K67" s="1437"/>
      <c r="L67" s="1438"/>
    </row>
    <row r="68" spans="2:12" s="1439" customFormat="1" ht="18" customHeight="1">
      <c r="B68" s="1440"/>
      <c r="C68" s="1466" t="s">
        <v>654</v>
      </c>
      <c r="D68" s="1441"/>
      <c r="E68" s="1431"/>
      <c r="F68" s="1431"/>
      <c r="G68" s="1433" t="s">
        <v>655</v>
      </c>
      <c r="H68" s="1467" t="s">
        <v>11</v>
      </c>
      <c r="I68" s="1435" t="s">
        <v>11</v>
      </c>
      <c r="J68" s="1468" t="s">
        <v>11</v>
      </c>
      <c r="K68" s="1437"/>
      <c r="L68" s="1438"/>
    </row>
    <row r="69" spans="2:12" s="1439" customFormat="1" ht="18" customHeight="1">
      <c r="B69" s="1440"/>
      <c r="C69" s="1477" t="s">
        <v>656</v>
      </c>
      <c r="D69" s="1471"/>
      <c r="E69" s="1455"/>
      <c r="F69" s="1455"/>
      <c r="G69" s="1456" t="s">
        <v>657</v>
      </c>
      <c r="H69" s="1467" t="s">
        <v>11</v>
      </c>
      <c r="I69" s="1435" t="s">
        <v>11</v>
      </c>
      <c r="J69" s="1468" t="s">
        <v>11</v>
      </c>
      <c r="K69" s="1458"/>
      <c r="L69" s="1459"/>
    </row>
    <row r="70" spans="2:12" s="1439" customFormat="1" ht="18" customHeight="1">
      <c r="B70" s="1440"/>
      <c r="C70" s="1477" t="s">
        <v>658</v>
      </c>
      <c r="D70" s="1471"/>
      <c r="E70" s="1455"/>
      <c r="F70" s="1455"/>
      <c r="G70" s="1456" t="s">
        <v>659</v>
      </c>
      <c r="H70" s="1467" t="s">
        <v>11</v>
      </c>
      <c r="I70" s="1435" t="s">
        <v>11</v>
      </c>
      <c r="J70" s="1468" t="s">
        <v>11</v>
      </c>
      <c r="K70" s="1458"/>
      <c r="L70" s="1459"/>
    </row>
    <row r="71" spans="2:12" s="1439" customFormat="1" ht="18" customHeight="1">
      <c r="B71" s="1440"/>
      <c r="C71" s="1477" t="s">
        <v>660</v>
      </c>
      <c r="D71" s="1471"/>
      <c r="E71" s="1455"/>
      <c r="F71" s="1455"/>
      <c r="G71" s="1456" t="s">
        <v>661</v>
      </c>
      <c r="H71" s="1467" t="s">
        <v>11</v>
      </c>
      <c r="I71" s="1435" t="s">
        <v>11</v>
      </c>
      <c r="J71" s="1468" t="s">
        <v>11</v>
      </c>
      <c r="K71" s="1458"/>
      <c r="L71" s="1459"/>
    </row>
    <row r="72" spans="2:12" s="1439" customFormat="1" ht="18" customHeight="1">
      <c r="B72" s="1440"/>
      <c r="C72" s="1477" t="s">
        <v>662</v>
      </c>
      <c r="D72" s="1471"/>
      <c r="E72" s="1455"/>
      <c r="F72" s="1455"/>
      <c r="G72" s="1456"/>
      <c r="H72" s="1467" t="s">
        <v>11</v>
      </c>
      <c r="I72" s="1435" t="s">
        <v>11</v>
      </c>
      <c r="J72" s="1468" t="s">
        <v>11</v>
      </c>
      <c r="K72" s="1458"/>
      <c r="L72" s="1459"/>
    </row>
    <row r="73" spans="2:12" s="1439" customFormat="1" ht="18" customHeight="1">
      <c r="B73" s="1440"/>
      <c r="C73" s="1477" t="s">
        <v>663</v>
      </c>
      <c r="D73" s="1471"/>
      <c r="E73" s="1455"/>
      <c r="F73" s="1455"/>
      <c r="G73" s="1456" t="s">
        <v>664</v>
      </c>
      <c r="H73" s="1467" t="s">
        <v>11</v>
      </c>
      <c r="I73" s="1435" t="s">
        <v>11</v>
      </c>
      <c r="J73" s="1468" t="s">
        <v>11</v>
      </c>
      <c r="K73" s="1458"/>
      <c r="L73" s="1459"/>
    </row>
    <row r="74" spans="2:12" s="1439" customFormat="1" ht="18" customHeight="1">
      <c r="B74" s="1440"/>
      <c r="C74" s="3585" t="s">
        <v>665</v>
      </c>
      <c r="D74" s="3586"/>
      <c r="E74" s="3586"/>
      <c r="F74" s="3587"/>
      <c r="G74" s="1456"/>
      <c r="H74" s="1467" t="s">
        <v>11</v>
      </c>
      <c r="I74" s="1435" t="s">
        <v>11</v>
      </c>
      <c r="J74" s="1468" t="s">
        <v>11</v>
      </c>
      <c r="K74" s="1458"/>
      <c r="L74" s="1459"/>
    </row>
    <row r="75" spans="2:12" s="1439" customFormat="1" ht="18" customHeight="1">
      <c r="B75" s="1440"/>
      <c r="C75" s="1478"/>
      <c r="D75" s="1454" t="s">
        <v>666</v>
      </c>
      <c r="E75" s="1455"/>
      <c r="F75" s="1459"/>
      <c r="G75" s="1456"/>
      <c r="H75" s="1467" t="s">
        <v>11</v>
      </c>
      <c r="I75" s="1435" t="s">
        <v>11</v>
      </c>
      <c r="J75" s="1468" t="s">
        <v>11</v>
      </c>
      <c r="K75" s="1458"/>
      <c r="L75" s="1459"/>
    </row>
    <row r="76" spans="2:12" s="1439" customFormat="1" ht="18" customHeight="1">
      <c r="B76" s="1440"/>
      <c r="C76" s="1478"/>
      <c r="D76" s="1474" t="s">
        <v>2679</v>
      </c>
      <c r="E76" s="1479"/>
      <c r="F76" s="1480"/>
      <c r="G76" s="1456"/>
      <c r="H76" s="3564" t="s">
        <v>11</v>
      </c>
      <c r="I76" s="3565" t="s">
        <v>11</v>
      </c>
      <c r="J76" s="3588" t="s">
        <v>11</v>
      </c>
      <c r="K76" s="1458"/>
      <c r="L76" s="1459"/>
    </row>
    <row r="77" spans="2:12" s="1439" customFormat="1" ht="18" customHeight="1">
      <c r="B77" s="1452"/>
      <c r="C77" s="1478"/>
      <c r="D77" s="1475" t="s">
        <v>2680</v>
      </c>
      <c r="E77" s="1481"/>
      <c r="F77" s="1482"/>
      <c r="G77" s="1463"/>
      <c r="H77" s="3564"/>
      <c r="I77" s="3565"/>
      <c r="J77" s="3588"/>
      <c r="K77" s="1464"/>
      <c r="L77" s="1465"/>
    </row>
    <row r="78" spans="2:12" s="1439" customFormat="1" ht="18" customHeight="1">
      <c r="B78" s="1452"/>
      <c r="C78" s="1478"/>
      <c r="D78" s="1474" t="s">
        <v>2681</v>
      </c>
      <c r="E78" s="1479"/>
      <c r="F78" s="1480"/>
      <c r="G78" s="1456"/>
      <c r="H78" s="3564" t="s">
        <v>11</v>
      </c>
      <c r="I78" s="3565" t="s">
        <v>11</v>
      </c>
      <c r="J78" s="3588" t="s">
        <v>11</v>
      </c>
      <c r="K78" s="1458"/>
      <c r="L78" s="1459"/>
    </row>
    <row r="79" spans="2:12" s="1439" customFormat="1" ht="18" customHeight="1">
      <c r="B79" s="1452"/>
      <c r="C79" s="1483"/>
      <c r="D79" s="1475" t="s">
        <v>2682</v>
      </c>
      <c r="E79" s="1481"/>
      <c r="F79" s="1482"/>
      <c r="G79" s="1463"/>
      <c r="H79" s="3564"/>
      <c r="I79" s="3565"/>
      <c r="J79" s="3588"/>
      <c r="K79" s="1464"/>
      <c r="L79" s="1465"/>
    </row>
    <row r="80" spans="2:12" s="1439" customFormat="1" ht="18" customHeight="1">
      <c r="B80" s="1452"/>
      <c r="C80" s="1469" t="s">
        <v>667</v>
      </c>
      <c r="D80" s="1481"/>
      <c r="E80" s="1481"/>
      <c r="F80" s="1481"/>
      <c r="G80" s="1463" t="s">
        <v>655</v>
      </c>
      <c r="H80" s="1467" t="s">
        <v>11</v>
      </c>
      <c r="I80" s="1435" t="s">
        <v>11</v>
      </c>
      <c r="J80" s="1468" t="s">
        <v>11</v>
      </c>
      <c r="K80" s="1464"/>
      <c r="L80" s="1465"/>
    </row>
    <row r="81" spans="2:12" s="1439" customFormat="1" ht="18" customHeight="1">
      <c r="B81" s="1470"/>
      <c r="C81" s="1483" t="s">
        <v>668</v>
      </c>
      <c r="D81" s="1481"/>
      <c r="E81" s="1481"/>
      <c r="F81" s="1481"/>
      <c r="G81" s="1463"/>
      <c r="H81" s="1467" t="s">
        <v>11</v>
      </c>
      <c r="I81" s="1435" t="s">
        <v>11</v>
      </c>
      <c r="J81" s="1468" t="s">
        <v>11</v>
      </c>
      <c r="K81" s="1464"/>
      <c r="L81" s="1465"/>
    </row>
    <row r="82" spans="2:12" ht="18" customHeight="1">
      <c r="B82" s="1364"/>
      <c r="C82" s="1334"/>
      <c r="D82" s="1417"/>
      <c r="E82" s="1334"/>
      <c r="F82" s="1334"/>
      <c r="G82" s="1335"/>
      <c r="H82" s="1299" t="s">
        <v>11</v>
      </c>
      <c r="I82" s="1421" t="s">
        <v>11</v>
      </c>
      <c r="J82" s="1277" t="s">
        <v>11</v>
      </c>
      <c r="K82" s="1338"/>
      <c r="L82" s="1339"/>
    </row>
    <row r="83" spans="2:12" ht="28" customHeight="1">
      <c r="B83" s="3500" t="s">
        <v>671</v>
      </c>
      <c r="C83" s="3501"/>
      <c r="D83" s="3501"/>
      <c r="E83" s="3501"/>
      <c r="F83" s="3501"/>
      <c r="G83" s="3501"/>
      <c r="H83" s="3501"/>
      <c r="I83" s="3501"/>
      <c r="J83" s="3501"/>
      <c r="K83" s="3501"/>
      <c r="L83" s="3501"/>
    </row>
    <row r="84" spans="2:12" ht="18" customHeight="1">
      <c r="B84" s="3502" t="s">
        <v>551</v>
      </c>
      <c r="C84" s="3503"/>
      <c r="D84" s="3503"/>
      <c r="E84" s="3503"/>
      <c r="F84" s="3504"/>
      <c r="G84" s="3508" t="s">
        <v>2662</v>
      </c>
      <c r="H84" s="3510" t="s">
        <v>2663</v>
      </c>
      <c r="I84" s="3511"/>
      <c r="J84" s="3511"/>
      <c r="K84" s="3512" t="s">
        <v>2664</v>
      </c>
      <c r="L84" s="3514" t="s">
        <v>552</v>
      </c>
    </row>
    <row r="85" spans="2:12" ht="18" customHeight="1">
      <c r="B85" s="3505"/>
      <c r="C85" s="3506"/>
      <c r="D85" s="3506"/>
      <c r="E85" s="3506"/>
      <c r="F85" s="3507"/>
      <c r="G85" s="3509"/>
      <c r="H85" s="1293" t="s">
        <v>553</v>
      </c>
      <c r="I85" s="1294" t="s">
        <v>554</v>
      </c>
      <c r="J85" s="1295" t="s">
        <v>2665</v>
      </c>
      <c r="K85" s="3513"/>
      <c r="L85" s="3515"/>
    </row>
    <row r="86" spans="2:12" s="1439" customFormat="1" ht="18" customHeight="1">
      <c r="B86" s="1430" t="s">
        <v>674</v>
      </c>
      <c r="C86" s="1455"/>
      <c r="D86" s="1471"/>
      <c r="E86" s="1455"/>
      <c r="F86" s="1455"/>
      <c r="G86" s="1456"/>
      <c r="H86" s="1467" t="s">
        <v>11</v>
      </c>
      <c r="I86" s="1435" t="s">
        <v>11</v>
      </c>
      <c r="J86" s="1468" t="s">
        <v>11</v>
      </c>
      <c r="K86" s="1437"/>
      <c r="L86" s="1438"/>
    </row>
    <row r="87" spans="2:12" s="1439" customFormat="1" ht="18" customHeight="1">
      <c r="B87" s="1484" t="s">
        <v>675</v>
      </c>
      <c r="C87" s="1431"/>
      <c r="D87" s="1432"/>
      <c r="E87" s="1431"/>
      <c r="F87" s="1438"/>
      <c r="G87" s="1456"/>
      <c r="H87" s="1467" t="s">
        <v>11</v>
      </c>
      <c r="I87" s="1435" t="s">
        <v>11</v>
      </c>
      <c r="J87" s="1468" t="s">
        <v>11</v>
      </c>
      <c r="K87" s="1450"/>
      <c r="L87" s="1451"/>
    </row>
    <row r="88" spans="2:12" s="1439" customFormat="1" ht="18" customHeight="1">
      <c r="B88" s="1442" t="s">
        <v>677</v>
      </c>
      <c r="C88" s="1431"/>
      <c r="D88" s="1432"/>
      <c r="E88" s="1431"/>
      <c r="F88" s="1431"/>
      <c r="G88" s="1433"/>
      <c r="H88" s="1467" t="s">
        <v>11</v>
      </c>
      <c r="I88" s="1435" t="s">
        <v>11</v>
      </c>
      <c r="J88" s="1468" t="s">
        <v>11</v>
      </c>
      <c r="K88" s="1437"/>
      <c r="L88" s="1438"/>
    </row>
    <row r="89" spans="2:12" ht="18" customHeight="1">
      <c r="B89" s="1353"/>
      <c r="C89" s="1334"/>
      <c r="D89" s="1417"/>
      <c r="E89" s="1334"/>
      <c r="F89" s="1334"/>
      <c r="G89" s="1335"/>
      <c r="H89" s="1299" t="s">
        <v>11</v>
      </c>
      <c r="I89" s="1421" t="s">
        <v>11</v>
      </c>
      <c r="J89" s="1277" t="s">
        <v>11</v>
      </c>
      <c r="K89" s="1338"/>
      <c r="L89" s="1339"/>
    </row>
    <row r="90" spans="2:12" ht="18" customHeight="1">
      <c r="B90" s="3492" t="s">
        <v>679</v>
      </c>
      <c r="C90" s="3492"/>
      <c r="D90" s="3492"/>
      <c r="E90" s="3492"/>
      <c r="F90" s="3492"/>
      <c r="G90" s="3492"/>
      <c r="H90" s="3492"/>
      <c r="I90" s="3492"/>
      <c r="J90" s="3492"/>
      <c r="K90" s="3492"/>
    </row>
    <row r="91" spans="2:12" ht="18" customHeight="1">
      <c r="B91" s="1262" t="s">
        <v>680</v>
      </c>
      <c r="F91" s="1264"/>
      <c r="J91" s="1356"/>
    </row>
    <row r="93" spans="2:12" ht="28" customHeight="1">
      <c r="B93" s="3526" t="s">
        <v>688</v>
      </c>
      <c r="C93" s="3527"/>
      <c r="D93" s="3527"/>
      <c r="E93" s="3527"/>
      <c r="F93" s="3527"/>
      <c r="G93" s="3527"/>
      <c r="H93" s="3527"/>
      <c r="I93" s="3527"/>
      <c r="J93" s="3527"/>
      <c r="K93" s="3527"/>
      <c r="L93" s="3527"/>
    </row>
    <row r="94" spans="2:12" ht="18" customHeight="1">
      <c r="B94" s="3502" t="s">
        <v>551</v>
      </c>
      <c r="C94" s="3503"/>
      <c r="D94" s="3503"/>
      <c r="E94" s="3503"/>
      <c r="F94" s="3504"/>
      <c r="G94" s="3508" t="s">
        <v>2662</v>
      </c>
      <c r="H94" s="3510" t="s">
        <v>2663</v>
      </c>
      <c r="I94" s="3511"/>
      <c r="J94" s="3511"/>
      <c r="K94" s="3512" t="s">
        <v>2664</v>
      </c>
      <c r="L94" s="3514" t="s">
        <v>552</v>
      </c>
    </row>
    <row r="95" spans="2:12" ht="18" customHeight="1">
      <c r="B95" s="3505"/>
      <c r="C95" s="3506"/>
      <c r="D95" s="3506"/>
      <c r="E95" s="3506"/>
      <c r="F95" s="3507"/>
      <c r="G95" s="3509"/>
      <c r="H95" s="1293" t="s">
        <v>553</v>
      </c>
      <c r="I95" s="1294" t="s">
        <v>554</v>
      </c>
      <c r="J95" s="1295" t="s">
        <v>2665</v>
      </c>
      <c r="K95" s="3513"/>
      <c r="L95" s="3515"/>
    </row>
    <row r="96" spans="2:12" s="1439" customFormat="1" ht="18" customHeight="1">
      <c r="B96" s="1440" t="s">
        <v>2901</v>
      </c>
      <c r="C96" s="1444"/>
      <c r="D96" s="1445"/>
      <c r="E96" s="1444"/>
      <c r="F96" s="1444"/>
      <c r="G96" s="1446"/>
      <c r="H96" s="1467" t="s">
        <v>11</v>
      </c>
      <c r="I96" s="1435" t="s">
        <v>11</v>
      </c>
      <c r="J96" s="1468" t="s">
        <v>11</v>
      </c>
      <c r="K96" s="1450"/>
      <c r="L96" s="1451"/>
    </row>
    <row r="97" spans="2:12" s="1439" customFormat="1" ht="18" customHeight="1">
      <c r="B97" s="1442" t="s">
        <v>690</v>
      </c>
      <c r="C97" s="1431"/>
      <c r="D97" s="1432"/>
      <c r="E97" s="1431"/>
      <c r="F97" s="1431"/>
      <c r="G97" s="1433"/>
      <c r="H97" s="1467" t="s">
        <v>11</v>
      </c>
      <c r="I97" s="1435" t="s">
        <v>11</v>
      </c>
      <c r="J97" s="1468" t="s">
        <v>11</v>
      </c>
      <c r="K97" s="1437"/>
      <c r="L97" s="1438"/>
    </row>
    <row r="98" spans="2:12" s="1439" customFormat="1" ht="18" customHeight="1">
      <c r="B98" s="1440" t="s">
        <v>695</v>
      </c>
      <c r="C98" s="1444"/>
      <c r="D98" s="1445"/>
      <c r="E98" s="1444"/>
      <c r="F98" s="1444"/>
      <c r="G98" s="1446"/>
      <c r="H98" s="1467" t="s">
        <v>11</v>
      </c>
      <c r="I98" s="1435" t="s">
        <v>11</v>
      </c>
      <c r="J98" s="1468" t="s">
        <v>11</v>
      </c>
      <c r="K98" s="1450"/>
      <c r="L98" s="1451"/>
    </row>
    <row r="99" spans="2:12" s="1439" customFormat="1" ht="18" customHeight="1">
      <c r="B99" s="1452"/>
      <c r="C99" s="1469" t="s">
        <v>696</v>
      </c>
      <c r="D99" s="1432"/>
      <c r="E99" s="1431"/>
      <c r="F99" s="1431"/>
      <c r="G99" s="1433"/>
      <c r="H99" s="1467" t="s">
        <v>11</v>
      </c>
      <c r="I99" s="1435" t="s">
        <v>11</v>
      </c>
      <c r="J99" s="1468" t="s">
        <v>11</v>
      </c>
      <c r="K99" s="1437"/>
      <c r="L99" s="1438"/>
    </row>
    <row r="100" spans="2:12" s="1439" customFormat="1" ht="18" customHeight="1">
      <c r="B100" s="1452"/>
      <c r="C100" s="1469" t="s">
        <v>697</v>
      </c>
      <c r="D100" s="1432"/>
      <c r="E100" s="1431"/>
      <c r="F100" s="1431"/>
      <c r="G100" s="1433"/>
      <c r="H100" s="1467" t="s">
        <v>11</v>
      </c>
      <c r="I100" s="1435" t="s">
        <v>11</v>
      </c>
      <c r="J100" s="1468" t="s">
        <v>11</v>
      </c>
      <c r="K100" s="1437"/>
      <c r="L100" s="1438"/>
    </row>
    <row r="101" spans="2:12" s="1439" customFormat="1" ht="18" customHeight="1">
      <c r="B101" s="1452"/>
      <c r="C101" s="1469" t="s">
        <v>698</v>
      </c>
      <c r="D101" s="1432"/>
      <c r="E101" s="1431"/>
      <c r="F101" s="1431"/>
      <c r="G101" s="1433"/>
      <c r="H101" s="1467" t="s">
        <v>11</v>
      </c>
      <c r="I101" s="1435" t="s">
        <v>11</v>
      </c>
      <c r="J101" s="1468" t="s">
        <v>11</v>
      </c>
      <c r="K101" s="1437"/>
      <c r="L101" s="1438"/>
    </row>
    <row r="102" spans="2:12" s="1439" customFormat="1" ht="18" customHeight="1">
      <c r="B102" s="1452"/>
      <c r="C102" s="1469" t="s">
        <v>699</v>
      </c>
      <c r="D102" s="1432"/>
      <c r="E102" s="1431"/>
      <c r="F102" s="1431"/>
      <c r="G102" s="1433"/>
      <c r="H102" s="1467" t="s">
        <v>11</v>
      </c>
      <c r="I102" s="1435" t="s">
        <v>11</v>
      </c>
      <c r="J102" s="1468" t="s">
        <v>11</v>
      </c>
      <c r="K102" s="1437"/>
      <c r="L102" s="1438"/>
    </row>
    <row r="103" spans="2:12" s="1439" customFormat="1" ht="18" customHeight="1">
      <c r="B103" s="1452"/>
      <c r="C103" s="1469" t="s">
        <v>700</v>
      </c>
      <c r="D103" s="1432"/>
      <c r="E103" s="1431"/>
      <c r="F103" s="1431"/>
      <c r="G103" s="1433"/>
      <c r="H103" s="1467" t="s">
        <v>11</v>
      </c>
      <c r="I103" s="1435" t="s">
        <v>11</v>
      </c>
      <c r="J103" s="1468" t="s">
        <v>11</v>
      </c>
      <c r="K103" s="1437"/>
      <c r="L103" s="1438"/>
    </row>
    <row r="104" spans="2:12" s="1439" customFormat="1" ht="18" customHeight="1">
      <c r="B104" s="1452"/>
      <c r="C104" s="1469" t="s">
        <v>701</v>
      </c>
      <c r="D104" s="1432"/>
      <c r="E104" s="1431"/>
      <c r="F104" s="1431"/>
      <c r="G104" s="1433"/>
      <c r="H104" s="1467" t="s">
        <v>11</v>
      </c>
      <c r="I104" s="1435" t="s">
        <v>11</v>
      </c>
      <c r="J104" s="1468" t="s">
        <v>11</v>
      </c>
      <c r="K104" s="1437"/>
      <c r="L104" s="1438"/>
    </row>
    <row r="105" spans="2:12" s="1439" customFormat="1" ht="18" customHeight="1">
      <c r="B105" s="1452"/>
      <c r="C105" s="1477" t="s">
        <v>702</v>
      </c>
      <c r="D105" s="1471"/>
      <c r="E105" s="1455"/>
      <c r="F105" s="1455"/>
      <c r="G105" s="1456"/>
      <c r="H105" s="1467" t="s">
        <v>11</v>
      </c>
      <c r="I105" s="1435" t="s">
        <v>11</v>
      </c>
      <c r="J105" s="1468" t="s">
        <v>11</v>
      </c>
      <c r="K105" s="1458"/>
      <c r="L105" s="1459"/>
    </row>
    <row r="106" spans="2:12" ht="18" customHeight="1">
      <c r="B106" s="1375"/>
      <c r="C106" s="1334"/>
      <c r="D106" s="1417"/>
      <c r="E106" s="1334"/>
      <c r="F106" s="1334"/>
      <c r="G106" s="1335"/>
      <c r="H106" s="1347" t="s">
        <v>11</v>
      </c>
      <c r="I106" s="1420" t="s">
        <v>11</v>
      </c>
      <c r="J106" s="1348" t="s">
        <v>11</v>
      </c>
      <c r="K106" s="1338"/>
      <c r="L106" s="1339"/>
    </row>
    <row r="107" spans="2:12" ht="18" customHeight="1">
      <c r="B107" s="3492" t="s">
        <v>582</v>
      </c>
      <c r="C107" s="3492"/>
      <c r="D107" s="3492"/>
      <c r="E107" s="3492"/>
      <c r="F107" s="3492"/>
      <c r="G107" s="3492"/>
      <c r="H107" s="3492"/>
      <c r="I107" s="3492"/>
      <c r="J107" s="3492"/>
      <c r="K107" s="3492"/>
    </row>
    <row r="109" spans="2:12" ht="28" customHeight="1">
      <c r="B109" s="3526" t="s">
        <v>715</v>
      </c>
      <c r="C109" s="3527"/>
      <c r="D109" s="3527"/>
      <c r="E109" s="3527"/>
      <c r="F109" s="3527"/>
      <c r="G109" s="3527"/>
      <c r="H109" s="3527"/>
      <c r="I109" s="3527"/>
      <c r="J109" s="3527"/>
      <c r="K109" s="3527"/>
      <c r="L109" s="3527"/>
    </row>
    <row r="110" spans="2:12" ht="18" customHeight="1">
      <c r="B110" s="3502" t="s">
        <v>551</v>
      </c>
      <c r="C110" s="3503"/>
      <c r="D110" s="3503"/>
      <c r="E110" s="3503"/>
      <c r="F110" s="3504"/>
      <c r="G110" s="3508" t="s">
        <v>2662</v>
      </c>
      <c r="H110" s="3510" t="s">
        <v>2663</v>
      </c>
      <c r="I110" s="3511"/>
      <c r="J110" s="3511"/>
      <c r="K110" s="3512" t="s">
        <v>2664</v>
      </c>
      <c r="L110" s="3514" t="s">
        <v>552</v>
      </c>
    </row>
    <row r="111" spans="2:12" ht="18" customHeight="1">
      <c r="B111" s="3505"/>
      <c r="C111" s="3506"/>
      <c r="D111" s="3506"/>
      <c r="E111" s="3506"/>
      <c r="F111" s="3507"/>
      <c r="G111" s="3509"/>
      <c r="H111" s="1293" t="s">
        <v>553</v>
      </c>
      <c r="I111" s="1294" t="s">
        <v>554</v>
      </c>
      <c r="J111" s="1295" t="s">
        <v>2665</v>
      </c>
      <c r="K111" s="3513"/>
      <c r="L111" s="3515"/>
    </row>
    <row r="112" spans="2:12" s="1439" customFormat="1" ht="18" customHeight="1">
      <c r="B112" s="3569" t="s">
        <v>716</v>
      </c>
      <c r="C112" s="1444" t="s">
        <v>717</v>
      </c>
      <c r="D112" s="1445"/>
      <c r="E112" s="1444"/>
      <c r="F112" s="1444"/>
      <c r="G112" s="1433" t="s">
        <v>718</v>
      </c>
      <c r="H112" s="1467" t="s">
        <v>11</v>
      </c>
      <c r="I112" s="1435" t="s">
        <v>11</v>
      </c>
      <c r="J112" s="1468" t="s">
        <v>11</v>
      </c>
      <c r="K112" s="1450"/>
      <c r="L112" s="1451"/>
    </row>
    <row r="113" spans="2:12" s="1439" customFormat="1" ht="18" customHeight="1">
      <c r="B113" s="3570"/>
      <c r="C113" s="1431" t="s">
        <v>719</v>
      </c>
      <c r="D113" s="1432"/>
      <c r="E113" s="1431"/>
      <c r="F113" s="1431"/>
      <c r="G113" s="1433" t="s">
        <v>720</v>
      </c>
      <c r="H113" s="1467" t="s">
        <v>11</v>
      </c>
      <c r="I113" s="1435" t="s">
        <v>11</v>
      </c>
      <c r="J113" s="1468" t="s">
        <v>11</v>
      </c>
      <c r="K113" s="1437"/>
      <c r="L113" s="1438"/>
    </row>
    <row r="114" spans="2:12" s="1439" customFormat="1" ht="18" customHeight="1">
      <c r="B114" s="3570"/>
      <c r="C114" s="1485" t="s">
        <v>721</v>
      </c>
      <c r="D114" s="1441"/>
      <c r="E114" s="1431"/>
      <c r="F114" s="1431"/>
      <c r="G114" s="1433" t="s">
        <v>718</v>
      </c>
      <c r="H114" s="1467" t="s">
        <v>11</v>
      </c>
      <c r="I114" s="1435" t="s">
        <v>11</v>
      </c>
      <c r="J114" s="1468" t="s">
        <v>11</v>
      </c>
      <c r="K114" s="1437"/>
      <c r="L114" s="1438"/>
    </row>
    <row r="115" spans="2:12" s="1439" customFormat="1" ht="18" customHeight="1">
      <c r="B115" s="3570"/>
      <c r="C115" s="1485" t="s">
        <v>722</v>
      </c>
      <c r="D115" s="1441"/>
      <c r="E115" s="1431"/>
      <c r="F115" s="1431"/>
      <c r="G115" s="1433" t="s">
        <v>718</v>
      </c>
      <c r="H115" s="1467" t="s">
        <v>11</v>
      </c>
      <c r="I115" s="1435" t="s">
        <v>11</v>
      </c>
      <c r="J115" s="1468" t="s">
        <v>11</v>
      </c>
      <c r="K115" s="1437"/>
      <c r="L115" s="1438"/>
    </row>
    <row r="116" spans="2:12" s="1439" customFormat="1" ht="18" customHeight="1">
      <c r="B116" s="3570"/>
      <c r="C116" s="1485" t="s">
        <v>821</v>
      </c>
      <c r="D116" s="1441"/>
      <c r="E116" s="1431"/>
      <c r="F116" s="1431"/>
      <c r="G116" s="1433" t="s">
        <v>723</v>
      </c>
      <c r="H116" s="1467" t="s">
        <v>11</v>
      </c>
      <c r="I116" s="1435" t="s">
        <v>11</v>
      </c>
      <c r="J116" s="1468" t="s">
        <v>11</v>
      </c>
      <c r="K116" s="1437"/>
      <c r="L116" s="1438"/>
    </row>
    <row r="117" spans="2:12" s="1439" customFormat="1" ht="18" customHeight="1">
      <c r="B117" s="3570"/>
      <c r="C117" s="1485" t="s">
        <v>724</v>
      </c>
      <c r="D117" s="1441"/>
      <c r="E117" s="1431"/>
      <c r="F117" s="1431"/>
      <c r="G117" s="1433" t="s">
        <v>723</v>
      </c>
      <c r="H117" s="1467" t="s">
        <v>11</v>
      </c>
      <c r="I117" s="1435" t="s">
        <v>11</v>
      </c>
      <c r="J117" s="1468" t="s">
        <v>11</v>
      </c>
      <c r="K117" s="1437"/>
      <c r="L117" s="1438"/>
    </row>
    <row r="118" spans="2:12" s="1439" customFormat="1" ht="18" customHeight="1">
      <c r="B118" s="3570"/>
      <c r="C118" s="1485" t="s">
        <v>725</v>
      </c>
      <c r="D118" s="1441"/>
      <c r="E118" s="1431"/>
      <c r="F118" s="1431"/>
      <c r="G118" s="1433" t="s">
        <v>642</v>
      </c>
      <c r="H118" s="1467" t="s">
        <v>11</v>
      </c>
      <c r="I118" s="1435" t="s">
        <v>11</v>
      </c>
      <c r="J118" s="1468" t="s">
        <v>11</v>
      </c>
      <c r="K118" s="1437"/>
      <c r="L118" s="1438"/>
    </row>
    <row r="119" spans="2:12" s="1439" customFormat="1" ht="18" customHeight="1">
      <c r="B119" s="3570"/>
      <c r="C119" s="1485" t="s">
        <v>726</v>
      </c>
      <c r="D119" s="1441"/>
      <c r="E119" s="1431"/>
      <c r="F119" s="1431"/>
      <c r="G119" s="1433" t="s">
        <v>718</v>
      </c>
      <c r="H119" s="1467" t="s">
        <v>11</v>
      </c>
      <c r="I119" s="1435" t="s">
        <v>11</v>
      </c>
      <c r="J119" s="1468" t="s">
        <v>11</v>
      </c>
      <c r="K119" s="1437"/>
      <c r="L119" s="1438"/>
    </row>
    <row r="120" spans="2:12" s="1439" customFormat="1" ht="18" customHeight="1">
      <c r="B120" s="3570"/>
      <c r="C120" s="1485" t="s">
        <v>727</v>
      </c>
      <c r="D120" s="1441"/>
      <c r="E120" s="1431"/>
      <c r="F120" s="1431"/>
      <c r="G120" s="1433" t="s">
        <v>642</v>
      </c>
      <c r="H120" s="1467" t="s">
        <v>11</v>
      </c>
      <c r="I120" s="1435" t="s">
        <v>11</v>
      </c>
      <c r="J120" s="1468" t="s">
        <v>11</v>
      </c>
      <c r="K120" s="1437"/>
      <c r="L120" s="1438"/>
    </row>
    <row r="121" spans="2:12" s="1439" customFormat="1" ht="18" customHeight="1">
      <c r="B121" s="3570"/>
      <c r="C121" s="1485" t="s">
        <v>728</v>
      </c>
      <c r="D121" s="1441"/>
      <c r="E121" s="1431"/>
      <c r="F121" s="1431"/>
      <c r="G121" s="1433" t="s">
        <v>723</v>
      </c>
      <c r="H121" s="1467" t="s">
        <v>11</v>
      </c>
      <c r="I121" s="1435" t="s">
        <v>11</v>
      </c>
      <c r="J121" s="1468" t="s">
        <v>11</v>
      </c>
      <c r="K121" s="1437"/>
      <c r="L121" s="1438"/>
    </row>
    <row r="122" spans="2:12" s="1439" customFormat="1" ht="18" customHeight="1">
      <c r="B122" s="3570"/>
      <c r="C122" s="1485" t="s">
        <v>729</v>
      </c>
      <c r="D122" s="1441"/>
      <c r="E122" s="1431"/>
      <c r="F122" s="1431"/>
      <c r="G122" s="1433" t="s">
        <v>723</v>
      </c>
      <c r="H122" s="1467" t="s">
        <v>11</v>
      </c>
      <c r="I122" s="1435" t="s">
        <v>11</v>
      </c>
      <c r="J122" s="1468" t="s">
        <v>11</v>
      </c>
      <c r="K122" s="1437"/>
      <c r="L122" s="1438"/>
    </row>
    <row r="123" spans="2:12" s="1439" customFormat="1" ht="18" customHeight="1">
      <c r="B123" s="3570"/>
      <c r="C123" s="1469" t="s">
        <v>730</v>
      </c>
      <c r="D123" s="1432"/>
      <c r="E123" s="1431"/>
      <c r="F123" s="1431"/>
      <c r="G123" s="1433" t="s">
        <v>655</v>
      </c>
      <c r="H123" s="1467" t="s">
        <v>11</v>
      </c>
      <c r="I123" s="1435" t="s">
        <v>11</v>
      </c>
      <c r="J123" s="1468" t="s">
        <v>11</v>
      </c>
      <c r="K123" s="1437"/>
      <c r="L123" s="1438"/>
    </row>
    <row r="124" spans="2:12" s="1439" customFormat="1" ht="18" customHeight="1">
      <c r="B124" s="3570"/>
      <c r="C124" s="1474" t="s">
        <v>2691</v>
      </c>
      <c r="D124" s="1471"/>
      <c r="E124" s="1455"/>
      <c r="F124" s="1455"/>
      <c r="G124" s="3567" t="s">
        <v>731</v>
      </c>
      <c r="H124" s="3564" t="s">
        <v>11</v>
      </c>
      <c r="I124" s="3565" t="s">
        <v>11</v>
      </c>
      <c r="J124" s="3566" t="s">
        <v>11</v>
      </c>
      <c r="K124" s="1458"/>
      <c r="L124" s="1459"/>
    </row>
    <row r="125" spans="2:12" s="1439" customFormat="1" ht="18" customHeight="1">
      <c r="B125" s="3570"/>
      <c r="C125" s="1475" t="s">
        <v>2692</v>
      </c>
      <c r="D125" s="1476"/>
      <c r="E125" s="1462"/>
      <c r="F125" s="1462"/>
      <c r="G125" s="3568"/>
      <c r="H125" s="3564"/>
      <c r="I125" s="3565"/>
      <c r="J125" s="3566"/>
      <c r="K125" s="1464"/>
      <c r="L125" s="1465"/>
    </row>
    <row r="126" spans="2:12" s="1439" customFormat="1" ht="18" customHeight="1">
      <c r="B126" s="3570"/>
      <c r="C126" s="1474" t="s">
        <v>2693</v>
      </c>
      <c r="D126" s="1471"/>
      <c r="E126" s="1455"/>
      <c r="F126" s="1455"/>
      <c r="G126" s="3567" t="s">
        <v>732</v>
      </c>
      <c r="H126" s="3575" t="s">
        <v>11</v>
      </c>
      <c r="I126" s="3578" t="s">
        <v>11</v>
      </c>
      <c r="J126" s="3581" t="s">
        <v>11</v>
      </c>
      <c r="K126" s="1458"/>
      <c r="L126" s="1459"/>
    </row>
    <row r="127" spans="2:12" s="1439" customFormat="1" ht="18" customHeight="1">
      <c r="B127" s="3570"/>
      <c r="C127" s="1478" t="s">
        <v>2694</v>
      </c>
      <c r="D127" s="1445"/>
      <c r="E127" s="1444"/>
      <c r="F127" s="1444"/>
      <c r="G127" s="3574"/>
      <c r="H127" s="3576"/>
      <c r="I127" s="3579"/>
      <c r="J127" s="3582"/>
      <c r="K127" s="1450"/>
      <c r="L127" s="1451"/>
    </row>
    <row r="128" spans="2:12" s="1439" customFormat="1" ht="18" customHeight="1">
      <c r="B128" s="3570"/>
      <c r="C128" s="1475" t="s">
        <v>2695</v>
      </c>
      <c r="D128" s="1476"/>
      <c r="E128" s="1462"/>
      <c r="F128" s="1462"/>
      <c r="G128" s="3568"/>
      <c r="H128" s="3577"/>
      <c r="I128" s="3580"/>
      <c r="J128" s="3583"/>
      <c r="K128" s="1464"/>
      <c r="L128" s="1465"/>
    </row>
    <row r="129" spans="2:12" s="1439" customFormat="1" ht="18" customHeight="1">
      <c r="B129" s="3570"/>
      <c r="C129" s="1486" t="s">
        <v>2696</v>
      </c>
      <c r="D129" s="1445"/>
      <c r="E129" s="1444"/>
      <c r="F129" s="1444"/>
      <c r="G129" s="3567" t="s">
        <v>733</v>
      </c>
      <c r="H129" s="3564" t="s">
        <v>11</v>
      </c>
      <c r="I129" s="3565" t="s">
        <v>11</v>
      </c>
      <c r="J129" s="3566" t="s">
        <v>11</v>
      </c>
      <c r="K129" s="1450"/>
      <c r="L129" s="1451"/>
    </row>
    <row r="130" spans="2:12" s="1439" customFormat="1" ht="18" customHeight="1">
      <c r="B130" s="3570"/>
      <c r="C130" s="1475" t="s">
        <v>2697</v>
      </c>
      <c r="D130" s="1476"/>
      <c r="E130" s="1462"/>
      <c r="F130" s="1462"/>
      <c r="G130" s="3568"/>
      <c r="H130" s="3564"/>
      <c r="I130" s="3565"/>
      <c r="J130" s="3566"/>
      <c r="K130" s="1464"/>
      <c r="L130" s="1465"/>
    </row>
    <row r="131" spans="2:12" s="1439" customFormat="1" ht="18" customHeight="1">
      <c r="B131" s="3570"/>
      <c r="C131" s="1474" t="s">
        <v>2698</v>
      </c>
      <c r="D131" s="1445"/>
      <c r="E131" s="1444"/>
      <c r="F131" s="1444"/>
      <c r="G131" s="3567" t="s">
        <v>733</v>
      </c>
      <c r="H131" s="3575" t="s">
        <v>11</v>
      </c>
      <c r="I131" s="3578" t="s">
        <v>11</v>
      </c>
      <c r="J131" s="3581" t="s">
        <v>11</v>
      </c>
      <c r="K131" s="1450"/>
      <c r="L131" s="1451"/>
    </row>
    <row r="132" spans="2:12" s="1439" customFormat="1" ht="18" customHeight="1">
      <c r="B132" s="3570"/>
      <c r="C132" s="1487" t="s">
        <v>2699</v>
      </c>
      <c r="D132" s="1445"/>
      <c r="E132" s="1444"/>
      <c r="F132" s="1444"/>
      <c r="G132" s="3574"/>
      <c r="H132" s="3576"/>
      <c r="I132" s="3579"/>
      <c r="J132" s="3582"/>
      <c r="K132" s="1450"/>
      <c r="L132" s="1451"/>
    </row>
    <row r="133" spans="2:12" s="1439" customFormat="1" ht="18" customHeight="1">
      <c r="B133" s="3570"/>
      <c r="C133" s="1475" t="s">
        <v>2700</v>
      </c>
      <c r="D133" s="1476"/>
      <c r="E133" s="1462"/>
      <c r="F133" s="1462"/>
      <c r="G133" s="3568"/>
      <c r="H133" s="3577"/>
      <c r="I133" s="3580"/>
      <c r="J133" s="3583"/>
      <c r="K133" s="1464"/>
      <c r="L133" s="1465"/>
    </row>
    <row r="134" spans="2:12" s="1439" customFormat="1" ht="18" customHeight="1">
      <c r="B134" s="3573"/>
      <c r="C134" s="1476" t="s">
        <v>734</v>
      </c>
      <c r="D134" s="1476"/>
      <c r="E134" s="1462"/>
      <c r="F134" s="1462"/>
      <c r="G134" s="1433" t="s">
        <v>735</v>
      </c>
      <c r="H134" s="1467" t="s">
        <v>11</v>
      </c>
      <c r="I134" s="1435" t="s">
        <v>11</v>
      </c>
      <c r="J134" s="1468" t="s">
        <v>11</v>
      </c>
      <c r="K134" s="1464"/>
      <c r="L134" s="1465"/>
    </row>
    <row r="135" spans="2:12" s="1439" customFormat="1" ht="18" customHeight="1">
      <c r="B135" s="3572" t="s">
        <v>736</v>
      </c>
      <c r="C135" s="1479" t="s">
        <v>2701</v>
      </c>
      <c r="D135" s="1471"/>
      <c r="E135" s="1455"/>
      <c r="F135" s="1455"/>
      <c r="G135" s="3567" t="s">
        <v>718</v>
      </c>
      <c r="H135" s="3564" t="s">
        <v>11</v>
      </c>
      <c r="I135" s="3565" t="s">
        <v>11</v>
      </c>
      <c r="J135" s="3566" t="s">
        <v>11</v>
      </c>
      <c r="K135" s="1458"/>
      <c r="L135" s="1459"/>
    </row>
    <row r="136" spans="2:12" s="1439" customFormat="1" ht="18" customHeight="1">
      <c r="B136" s="3570"/>
      <c r="C136" s="1481" t="s">
        <v>2702</v>
      </c>
      <c r="D136" s="1476"/>
      <c r="E136" s="1462"/>
      <c r="F136" s="1462"/>
      <c r="G136" s="3568"/>
      <c r="H136" s="3564"/>
      <c r="I136" s="3565"/>
      <c r="J136" s="3566"/>
      <c r="K136" s="1464"/>
      <c r="L136" s="1465"/>
    </row>
    <row r="137" spans="2:12" s="1439" customFormat="1" ht="18" customHeight="1">
      <c r="B137" s="3570"/>
      <c r="C137" s="1479" t="s">
        <v>725</v>
      </c>
      <c r="D137" s="1471"/>
      <c r="E137" s="1455"/>
      <c r="F137" s="1455"/>
      <c r="G137" s="3567" t="s">
        <v>642</v>
      </c>
      <c r="H137" s="3564" t="s">
        <v>11</v>
      </c>
      <c r="I137" s="3565" t="s">
        <v>11</v>
      </c>
      <c r="J137" s="3566" t="s">
        <v>11</v>
      </c>
      <c r="K137" s="1458"/>
      <c r="L137" s="1459"/>
    </row>
    <row r="138" spans="2:12" s="1439" customFormat="1" ht="18" customHeight="1">
      <c r="B138" s="3570"/>
      <c r="C138" s="1481" t="s">
        <v>2703</v>
      </c>
      <c r="D138" s="1476"/>
      <c r="E138" s="1462"/>
      <c r="F138" s="1462"/>
      <c r="G138" s="3568"/>
      <c r="H138" s="3564"/>
      <c r="I138" s="3565"/>
      <c r="J138" s="3566"/>
      <c r="K138" s="1464"/>
      <c r="L138" s="1465"/>
    </row>
    <row r="139" spans="2:12" s="1439" customFormat="1" ht="18" customHeight="1">
      <c r="B139" s="3570"/>
      <c r="C139" s="1474" t="s">
        <v>2698</v>
      </c>
      <c r="D139" s="1445"/>
      <c r="E139" s="1444"/>
      <c r="F139" s="1444"/>
      <c r="G139" s="3567" t="s">
        <v>733</v>
      </c>
      <c r="H139" s="3575" t="s">
        <v>11</v>
      </c>
      <c r="I139" s="3578" t="s">
        <v>11</v>
      </c>
      <c r="J139" s="3581" t="s">
        <v>11</v>
      </c>
      <c r="K139" s="1450"/>
      <c r="L139" s="1451"/>
    </row>
    <row r="140" spans="2:12" s="1439" customFormat="1" ht="18" customHeight="1">
      <c r="B140" s="3570"/>
      <c r="C140" s="1487" t="s">
        <v>2704</v>
      </c>
      <c r="D140" s="1445"/>
      <c r="E140" s="1444"/>
      <c r="F140" s="1444"/>
      <c r="G140" s="3574"/>
      <c r="H140" s="3576"/>
      <c r="I140" s="3579"/>
      <c r="J140" s="3582"/>
      <c r="K140" s="1450"/>
      <c r="L140" s="1451"/>
    </row>
    <row r="141" spans="2:12" s="1439" customFormat="1" ht="18" customHeight="1">
      <c r="B141" s="3570"/>
      <c r="C141" s="1475" t="s">
        <v>2705</v>
      </c>
      <c r="D141" s="1476"/>
      <c r="E141" s="1462"/>
      <c r="F141" s="1462"/>
      <c r="G141" s="3568"/>
      <c r="H141" s="3577"/>
      <c r="I141" s="3580"/>
      <c r="J141" s="3583"/>
      <c r="K141" s="1464"/>
      <c r="L141" s="1465"/>
    </row>
    <row r="142" spans="2:12" s="1439" customFormat="1" ht="18" customHeight="1">
      <c r="B142" s="3570"/>
      <c r="C142" s="1479" t="s">
        <v>2706</v>
      </c>
      <c r="D142" s="1471"/>
      <c r="E142" s="1455"/>
      <c r="F142" s="1455"/>
      <c r="G142" s="3567" t="s">
        <v>731</v>
      </c>
      <c r="H142" s="3564" t="s">
        <v>11</v>
      </c>
      <c r="I142" s="3565" t="s">
        <v>11</v>
      </c>
      <c r="J142" s="3566" t="s">
        <v>11</v>
      </c>
      <c r="K142" s="1458"/>
      <c r="L142" s="1459"/>
    </row>
    <row r="143" spans="2:12" s="1439" customFormat="1" ht="18" customHeight="1">
      <c r="B143" s="3570"/>
      <c r="C143" s="1481" t="s">
        <v>2707</v>
      </c>
      <c r="D143" s="1476"/>
      <c r="E143" s="1462"/>
      <c r="F143" s="1462"/>
      <c r="G143" s="3568"/>
      <c r="H143" s="3564"/>
      <c r="I143" s="3565"/>
      <c r="J143" s="3566"/>
      <c r="K143" s="1464"/>
      <c r="L143" s="1465"/>
    </row>
    <row r="144" spans="2:12" s="1439" customFormat="1" ht="18" customHeight="1">
      <c r="B144" s="3570"/>
      <c r="C144" s="1486" t="s">
        <v>721</v>
      </c>
      <c r="D144" s="1445"/>
      <c r="E144" s="1444"/>
      <c r="F144" s="1444"/>
      <c r="G144" s="3574" t="s">
        <v>718</v>
      </c>
      <c r="H144" s="3564" t="s">
        <v>11</v>
      </c>
      <c r="I144" s="3565" t="s">
        <v>11</v>
      </c>
      <c r="J144" s="3566" t="s">
        <v>11</v>
      </c>
      <c r="K144" s="1450"/>
      <c r="L144" s="1451"/>
    </row>
    <row r="145" spans="2:12" s="1439" customFormat="1" ht="18" customHeight="1">
      <c r="B145" s="3570"/>
      <c r="C145" s="1481" t="s">
        <v>2708</v>
      </c>
      <c r="D145" s="1476"/>
      <c r="E145" s="1462"/>
      <c r="F145" s="1462"/>
      <c r="G145" s="3568"/>
      <c r="H145" s="3564"/>
      <c r="I145" s="3565"/>
      <c r="J145" s="3566"/>
      <c r="K145" s="1464"/>
      <c r="L145" s="1465"/>
    </row>
    <row r="146" spans="2:12" s="1439" customFormat="1" ht="18" customHeight="1">
      <c r="B146" s="3570"/>
      <c r="C146" s="1476" t="s">
        <v>722</v>
      </c>
      <c r="D146" s="1476"/>
      <c r="E146" s="1462"/>
      <c r="F146" s="1462"/>
      <c r="G146" s="1433" t="s">
        <v>718</v>
      </c>
      <c r="H146" s="1467" t="s">
        <v>11</v>
      </c>
      <c r="I146" s="1435" t="s">
        <v>11</v>
      </c>
      <c r="J146" s="1468" t="s">
        <v>11</v>
      </c>
      <c r="K146" s="1464"/>
      <c r="L146" s="1465"/>
    </row>
    <row r="147" spans="2:12" s="1439" customFormat="1" ht="18" customHeight="1">
      <c r="B147" s="3570"/>
      <c r="C147" s="1476" t="s">
        <v>821</v>
      </c>
      <c r="D147" s="1476"/>
      <c r="E147" s="1462"/>
      <c r="F147" s="1462"/>
      <c r="G147" s="1433" t="s">
        <v>723</v>
      </c>
      <c r="H147" s="1467" t="s">
        <v>11</v>
      </c>
      <c r="I147" s="1435" t="s">
        <v>11</v>
      </c>
      <c r="J147" s="1468" t="s">
        <v>11</v>
      </c>
      <c r="K147" s="1464"/>
      <c r="L147" s="1465"/>
    </row>
    <row r="148" spans="2:12" s="1439" customFormat="1" ht="18" customHeight="1">
      <c r="B148" s="3570"/>
      <c r="C148" s="1476" t="s">
        <v>737</v>
      </c>
      <c r="D148" s="1476"/>
      <c r="E148" s="1462"/>
      <c r="F148" s="1462"/>
      <c r="G148" s="1433" t="s">
        <v>718</v>
      </c>
      <c r="H148" s="1467" t="s">
        <v>11</v>
      </c>
      <c r="I148" s="1435" t="s">
        <v>11</v>
      </c>
      <c r="J148" s="1468" t="s">
        <v>11</v>
      </c>
      <c r="K148" s="1464"/>
      <c r="L148" s="1465"/>
    </row>
    <row r="149" spans="2:12" s="1439" customFormat="1" ht="18" customHeight="1">
      <c r="B149" s="3570"/>
      <c r="C149" s="1476" t="s">
        <v>738</v>
      </c>
      <c r="D149" s="1476"/>
      <c r="E149" s="1462"/>
      <c r="F149" s="1462"/>
      <c r="G149" s="1463"/>
      <c r="H149" s="1467" t="s">
        <v>11</v>
      </c>
      <c r="I149" s="1435" t="s">
        <v>11</v>
      </c>
      <c r="J149" s="1468" t="s">
        <v>11</v>
      </c>
      <c r="K149" s="1464"/>
      <c r="L149" s="1465"/>
    </row>
    <row r="150" spans="2:12" s="1439" customFormat="1" ht="18" customHeight="1">
      <c r="B150" s="3570"/>
      <c r="C150" s="1476" t="s">
        <v>719</v>
      </c>
      <c r="D150" s="1476"/>
      <c r="E150" s="1462"/>
      <c r="F150" s="1462"/>
      <c r="G150" s="1433" t="s">
        <v>720</v>
      </c>
      <c r="H150" s="1467" t="s">
        <v>11</v>
      </c>
      <c r="I150" s="1435" t="s">
        <v>11</v>
      </c>
      <c r="J150" s="1468" t="s">
        <v>11</v>
      </c>
      <c r="K150" s="1464"/>
      <c r="L150" s="1465"/>
    </row>
    <row r="151" spans="2:12" s="1439" customFormat="1" ht="18" customHeight="1">
      <c r="B151" s="3570"/>
      <c r="C151" s="1486" t="s">
        <v>730</v>
      </c>
      <c r="D151" s="1445"/>
      <c r="E151" s="1444"/>
      <c r="F151" s="1444"/>
      <c r="G151" s="3567" t="s">
        <v>655</v>
      </c>
      <c r="H151" s="3564" t="s">
        <v>11</v>
      </c>
      <c r="I151" s="3565" t="s">
        <v>11</v>
      </c>
      <c r="J151" s="3566" t="s">
        <v>11</v>
      </c>
      <c r="K151" s="1450"/>
      <c r="L151" s="1451"/>
    </row>
    <row r="152" spans="2:12" s="1439" customFormat="1" ht="18" customHeight="1">
      <c r="B152" s="3570"/>
      <c r="C152" s="1481" t="s">
        <v>2709</v>
      </c>
      <c r="D152" s="1476"/>
      <c r="E152" s="1462"/>
      <c r="F152" s="1462"/>
      <c r="G152" s="3568"/>
      <c r="H152" s="3564"/>
      <c r="I152" s="3565"/>
      <c r="J152" s="3566"/>
      <c r="K152" s="1464"/>
      <c r="L152" s="1465"/>
    </row>
    <row r="153" spans="2:12" s="1439" customFormat="1" ht="18" customHeight="1">
      <c r="B153" s="3570"/>
      <c r="C153" s="1479" t="s">
        <v>2693</v>
      </c>
      <c r="D153" s="1471"/>
      <c r="E153" s="1455"/>
      <c r="F153" s="1455"/>
      <c r="G153" s="3567" t="s">
        <v>732</v>
      </c>
      <c r="H153" s="3575" t="s">
        <v>11</v>
      </c>
      <c r="I153" s="3578" t="s">
        <v>11</v>
      </c>
      <c r="J153" s="3581" t="s">
        <v>11</v>
      </c>
      <c r="K153" s="1458"/>
      <c r="L153" s="1459"/>
    </row>
    <row r="154" spans="2:12" s="1439" customFormat="1" ht="18" customHeight="1">
      <c r="B154" s="3570"/>
      <c r="C154" s="1444" t="s">
        <v>2694</v>
      </c>
      <c r="D154" s="1445"/>
      <c r="E154" s="1444"/>
      <c r="F154" s="1444"/>
      <c r="G154" s="3574"/>
      <c r="H154" s="3576"/>
      <c r="I154" s="3579"/>
      <c r="J154" s="3582"/>
      <c r="K154" s="1450"/>
      <c r="L154" s="1451"/>
    </row>
    <row r="155" spans="2:12" s="1439" customFormat="1" ht="18" customHeight="1">
      <c r="B155" s="3570"/>
      <c r="C155" s="1481" t="s">
        <v>2695</v>
      </c>
      <c r="D155" s="1476"/>
      <c r="E155" s="1462"/>
      <c r="F155" s="1462"/>
      <c r="G155" s="3568"/>
      <c r="H155" s="3577"/>
      <c r="I155" s="3580"/>
      <c r="J155" s="3583"/>
      <c r="K155" s="1464"/>
      <c r="L155" s="1465"/>
    </row>
    <row r="156" spans="2:12" s="1439" customFormat="1" ht="18" customHeight="1">
      <c r="B156" s="3570"/>
      <c r="C156" s="1486" t="s">
        <v>2710</v>
      </c>
      <c r="D156" s="1445"/>
      <c r="E156" s="1444"/>
      <c r="F156" s="1444"/>
      <c r="G156" s="3567" t="s">
        <v>733</v>
      </c>
      <c r="H156" s="3564" t="s">
        <v>11</v>
      </c>
      <c r="I156" s="3565" t="s">
        <v>11</v>
      </c>
      <c r="J156" s="3566" t="s">
        <v>11</v>
      </c>
      <c r="K156" s="1450"/>
      <c r="L156" s="1451"/>
    </row>
    <row r="157" spans="2:12" s="1439" customFormat="1" ht="18" customHeight="1">
      <c r="B157" s="3570"/>
      <c r="C157" s="1481" t="s">
        <v>2711</v>
      </c>
      <c r="D157" s="1476"/>
      <c r="E157" s="1462"/>
      <c r="F157" s="1462"/>
      <c r="G157" s="3568"/>
      <c r="H157" s="3564"/>
      <c r="I157" s="3565"/>
      <c r="J157" s="3566"/>
      <c r="K157" s="1464"/>
      <c r="L157" s="1465"/>
    </row>
    <row r="158" spans="2:12" s="1439" customFormat="1" ht="18" customHeight="1">
      <c r="B158" s="3584"/>
      <c r="C158" s="1489" t="s">
        <v>2712</v>
      </c>
      <c r="D158" s="1488"/>
      <c r="E158" s="1489"/>
      <c r="F158" s="1489"/>
      <c r="G158" s="1490"/>
      <c r="H158" s="1467" t="s">
        <v>11</v>
      </c>
      <c r="I158" s="1457" t="s">
        <v>11</v>
      </c>
      <c r="J158" s="1468" t="s">
        <v>11</v>
      </c>
      <c r="K158" s="1491"/>
      <c r="L158" s="1492"/>
    </row>
    <row r="159" spans="2:12" ht="18" customHeight="1">
      <c r="B159" s="3492" t="s">
        <v>582</v>
      </c>
      <c r="C159" s="3492"/>
      <c r="D159" s="3492"/>
      <c r="E159" s="3492"/>
      <c r="F159" s="3492"/>
      <c r="G159" s="3492"/>
      <c r="H159" s="3492"/>
      <c r="I159" s="3492"/>
      <c r="J159" s="3492"/>
      <c r="K159" s="3492"/>
    </row>
    <row r="160" spans="2:12" ht="28" customHeight="1">
      <c r="B160" s="3526" t="s">
        <v>739</v>
      </c>
      <c r="C160" s="3527"/>
      <c r="D160" s="3527"/>
      <c r="E160" s="3527"/>
      <c r="F160" s="3527"/>
      <c r="G160" s="3527"/>
      <c r="H160" s="3527"/>
      <c r="I160" s="3527"/>
      <c r="J160" s="3527"/>
      <c r="K160" s="3527"/>
      <c r="L160" s="3527"/>
    </row>
    <row r="161" spans="2:12" ht="18" customHeight="1">
      <c r="B161" s="3502" t="s">
        <v>551</v>
      </c>
      <c r="C161" s="3503"/>
      <c r="D161" s="3503"/>
      <c r="E161" s="3503"/>
      <c r="F161" s="3504"/>
      <c r="G161" s="3508" t="s">
        <v>2662</v>
      </c>
      <c r="H161" s="3510" t="s">
        <v>2663</v>
      </c>
      <c r="I161" s="3511"/>
      <c r="J161" s="3511"/>
      <c r="K161" s="3512" t="s">
        <v>2664</v>
      </c>
      <c r="L161" s="3514" t="s">
        <v>552</v>
      </c>
    </row>
    <row r="162" spans="2:12" ht="18" customHeight="1">
      <c r="B162" s="3505"/>
      <c r="C162" s="3506"/>
      <c r="D162" s="3506"/>
      <c r="E162" s="3506"/>
      <c r="F162" s="3507"/>
      <c r="G162" s="3509"/>
      <c r="H162" s="1293" t="s">
        <v>553</v>
      </c>
      <c r="I162" s="1294" t="s">
        <v>554</v>
      </c>
      <c r="J162" s="1295" t="s">
        <v>2665</v>
      </c>
      <c r="K162" s="3513"/>
      <c r="L162" s="3515"/>
    </row>
    <row r="163" spans="2:12" s="1439" customFormat="1" ht="18" customHeight="1">
      <c r="B163" s="3569" t="s">
        <v>740</v>
      </c>
      <c r="C163" s="1479" t="s">
        <v>2713</v>
      </c>
      <c r="D163" s="1471"/>
      <c r="E163" s="1455"/>
      <c r="F163" s="1455"/>
      <c r="G163" s="1493" t="s">
        <v>741</v>
      </c>
      <c r="H163" s="3564" t="s">
        <v>11</v>
      </c>
      <c r="I163" s="3565" t="s">
        <v>11</v>
      </c>
      <c r="J163" s="3566" t="s">
        <v>11</v>
      </c>
      <c r="K163" s="1458"/>
      <c r="L163" s="1459"/>
    </row>
    <row r="164" spans="2:12" s="1439" customFormat="1" ht="18" customHeight="1">
      <c r="B164" s="3570"/>
      <c r="C164" s="1481" t="s">
        <v>2714</v>
      </c>
      <c r="D164" s="1476"/>
      <c r="E164" s="1462"/>
      <c r="F164" s="1462"/>
      <c r="G164" s="1463" t="s">
        <v>638</v>
      </c>
      <c r="H164" s="3564"/>
      <c r="I164" s="3565"/>
      <c r="J164" s="3566"/>
      <c r="K164" s="1464"/>
      <c r="L164" s="1465"/>
    </row>
    <row r="165" spans="2:12" s="1439" customFormat="1" ht="18" customHeight="1">
      <c r="B165" s="3570"/>
      <c r="C165" s="1476" t="s">
        <v>742</v>
      </c>
      <c r="D165" s="1476"/>
      <c r="E165" s="1462"/>
      <c r="F165" s="1462"/>
      <c r="G165" s="1463"/>
      <c r="H165" s="1467" t="s">
        <v>11</v>
      </c>
      <c r="I165" s="1435" t="s">
        <v>11</v>
      </c>
      <c r="J165" s="1468" t="s">
        <v>11</v>
      </c>
      <c r="K165" s="1464"/>
      <c r="L165" s="1465"/>
    </row>
    <row r="166" spans="2:12" s="1439" customFormat="1" ht="18" customHeight="1">
      <c r="B166" s="3570"/>
      <c r="C166" s="1445" t="s">
        <v>743</v>
      </c>
      <c r="D166" s="1445"/>
      <c r="E166" s="1444"/>
      <c r="F166" s="1444"/>
      <c r="G166" s="1446"/>
      <c r="H166" s="1467" t="s">
        <v>11</v>
      </c>
      <c r="I166" s="1435" t="s">
        <v>11</v>
      </c>
      <c r="J166" s="1468" t="s">
        <v>11</v>
      </c>
      <c r="K166" s="1450"/>
      <c r="L166" s="1451"/>
    </row>
    <row r="167" spans="2:12" s="1439" customFormat="1" ht="18" customHeight="1">
      <c r="B167" s="3570"/>
      <c r="C167" s="1441" t="s">
        <v>744</v>
      </c>
      <c r="D167" s="1432"/>
      <c r="E167" s="1431"/>
      <c r="F167" s="1431"/>
      <c r="G167" s="1433"/>
      <c r="H167" s="1467" t="s">
        <v>11</v>
      </c>
      <c r="I167" s="1435" t="s">
        <v>11</v>
      </c>
      <c r="J167" s="1468" t="s">
        <v>11</v>
      </c>
      <c r="K167" s="1437"/>
      <c r="L167" s="1438"/>
    </row>
    <row r="168" spans="2:12" s="1439" customFormat="1" ht="18" customHeight="1">
      <c r="B168" s="3570"/>
      <c r="C168" s="1476" t="s">
        <v>745</v>
      </c>
      <c r="D168" s="1476"/>
      <c r="E168" s="1462"/>
      <c r="F168" s="1462"/>
      <c r="G168" s="1463"/>
      <c r="H168" s="1467" t="s">
        <v>11</v>
      </c>
      <c r="I168" s="1435" t="s">
        <v>11</v>
      </c>
      <c r="J168" s="1468" t="s">
        <v>11</v>
      </c>
      <c r="K168" s="1464"/>
      <c r="L168" s="1465"/>
    </row>
    <row r="169" spans="2:12" s="1439" customFormat="1" ht="18" customHeight="1">
      <c r="B169" s="3570"/>
      <c r="C169" s="1486" t="s">
        <v>2715</v>
      </c>
      <c r="D169" s="1445"/>
      <c r="E169" s="1444"/>
      <c r="F169" s="1444"/>
      <c r="G169" s="3574"/>
      <c r="H169" s="3564" t="s">
        <v>11</v>
      </c>
      <c r="I169" s="3565" t="s">
        <v>11</v>
      </c>
      <c r="J169" s="3566" t="s">
        <v>11</v>
      </c>
      <c r="K169" s="1450"/>
      <c r="L169" s="1451"/>
    </row>
    <row r="170" spans="2:12" s="1439" customFormat="1" ht="18" customHeight="1">
      <c r="B170" s="3570"/>
      <c r="C170" s="1481" t="s">
        <v>2716</v>
      </c>
      <c r="D170" s="1476"/>
      <c r="E170" s="1462"/>
      <c r="F170" s="1462"/>
      <c r="G170" s="3568"/>
      <c r="H170" s="3564"/>
      <c r="I170" s="3565"/>
      <c r="J170" s="3566"/>
      <c r="K170" s="1464"/>
      <c r="L170" s="1465"/>
    </row>
    <row r="171" spans="2:12" s="1439" customFormat="1" ht="18" customHeight="1">
      <c r="B171" s="3570"/>
      <c r="C171" s="1479" t="s">
        <v>2717</v>
      </c>
      <c r="D171" s="1471"/>
      <c r="E171" s="1455"/>
      <c r="F171" s="1455"/>
      <c r="G171" s="3567"/>
      <c r="H171" s="3564" t="s">
        <v>11</v>
      </c>
      <c r="I171" s="3565" t="s">
        <v>11</v>
      </c>
      <c r="J171" s="3566" t="s">
        <v>11</v>
      </c>
      <c r="K171" s="1458"/>
      <c r="L171" s="1459"/>
    </row>
    <row r="172" spans="2:12" s="1439" customFormat="1" ht="18" customHeight="1">
      <c r="B172" s="3570"/>
      <c r="C172" s="1481" t="s">
        <v>2718</v>
      </c>
      <c r="D172" s="1476"/>
      <c r="E172" s="1462"/>
      <c r="F172" s="1462"/>
      <c r="G172" s="3568"/>
      <c r="H172" s="3564"/>
      <c r="I172" s="3565"/>
      <c r="J172" s="3566"/>
      <c r="K172" s="1464"/>
      <c r="L172" s="1465"/>
    </row>
    <row r="173" spans="2:12" s="1439" customFormat="1" ht="18" customHeight="1">
      <c r="B173" s="3570"/>
      <c r="C173" s="1476" t="s">
        <v>746</v>
      </c>
      <c r="D173" s="1476"/>
      <c r="E173" s="1462"/>
      <c r="F173" s="1462"/>
      <c r="G173" s="1463"/>
      <c r="H173" s="1467" t="s">
        <v>11</v>
      </c>
      <c r="I173" s="1435" t="s">
        <v>11</v>
      </c>
      <c r="J173" s="1468" t="s">
        <v>11</v>
      </c>
      <c r="K173" s="1464"/>
      <c r="L173" s="1465"/>
    </row>
    <row r="174" spans="2:12" s="1439" customFormat="1" ht="18" customHeight="1">
      <c r="B174" s="3570"/>
      <c r="C174" s="1445" t="s">
        <v>747</v>
      </c>
      <c r="D174" s="1445"/>
      <c r="E174" s="1444"/>
      <c r="F174" s="1444"/>
      <c r="G174" s="1446"/>
      <c r="H174" s="1494" t="s">
        <v>11</v>
      </c>
      <c r="I174" s="1495" t="s">
        <v>11</v>
      </c>
      <c r="J174" s="1496" t="s">
        <v>11</v>
      </c>
      <c r="K174" s="1450"/>
      <c r="L174" s="1451"/>
    </row>
    <row r="175" spans="2:12" s="1439" customFormat="1" ht="18" customHeight="1">
      <c r="B175" s="3572" t="s">
        <v>761</v>
      </c>
      <c r="C175" s="1432" t="s">
        <v>762</v>
      </c>
      <c r="D175" s="1432"/>
      <c r="E175" s="1431"/>
      <c r="F175" s="1431"/>
      <c r="G175" s="1433" t="s">
        <v>763</v>
      </c>
      <c r="H175" s="1467" t="s">
        <v>11</v>
      </c>
      <c r="I175" s="1435" t="s">
        <v>11</v>
      </c>
      <c r="J175" s="1468" t="s">
        <v>11</v>
      </c>
      <c r="K175" s="1437"/>
      <c r="L175" s="1438"/>
    </row>
    <row r="176" spans="2:12" s="1439" customFormat="1" ht="18" customHeight="1">
      <c r="B176" s="3570"/>
      <c r="C176" s="1476" t="s">
        <v>764</v>
      </c>
      <c r="D176" s="1476"/>
      <c r="E176" s="1462"/>
      <c r="F176" s="1462"/>
      <c r="G176" s="1463" t="s">
        <v>765</v>
      </c>
      <c r="H176" s="1467" t="s">
        <v>11</v>
      </c>
      <c r="I176" s="1435" t="s">
        <v>11</v>
      </c>
      <c r="J176" s="1468" t="s">
        <v>11</v>
      </c>
      <c r="K176" s="1464"/>
      <c r="L176" s="1465"/>
    </row>
    <row r="177" spans="2:12" s="1439" customFormat="1" ht="18" customHeight="1">
      <c r="B177" s="3570"/>
      <c r="C177" s="1476" t="s">
        <v>766</v>
      </c>
      <c r="D177" s="1476"/>
      <c r="E177" s="1462"/>
      <c r="F177" s="1462"/>
      <c r="G177" s="1433" t="s">
        <v>718</v>
      </c>
      <c r="H177" s="1467" t="s">
        <v>11</v>
      </c>
      <c r="I177" s="1435" t="s">
        <v>11</v>
      </c>
      <c r="J177" s="1468" t="s">
        <v>11</v>
      </c>
      <c r="K177" s="1464"/>
      <c r="L177" s="1465"/>
    </row>
    <row r="178" spans="2:12" s="1439" customFormat="1" ht="18" customHeight="1">
      <c r="B178" s="3570"/>
      <c r="C178" s="1476" t="s">
        <v>767</v>
      </c>
      <c r="D178" s="1476"/>
      <c r="E178" s="1462"/>
      <c r="F178" s="1462"/>
      <c r="G178" s="1463" t="s">
        <v>768</v>
      </c>
      <c r="H178" s="1467" t="s">
        <v>11</v>
      </c>
      <c r="I178" s="1435" t="s">
        <v>11</v>
      </c>
      <c r="J178" s="1468" t="s">
        <v>11</v>
      </c>
      <c r="K178" s="1464"/>
      <c r="L178" s="1465"/>
    </row>
    <row r="179" spans="2:12" s="1439" customFormat="1" ht="18" customHeight="1">
      <c r="B179" s="3570"/>
      <c r="C179" s="1476" t="s">
        <v>769</v>
      </c>
      <c r="D179" s="1476"/>
      <c r="E179" s="1462"/>
      <c r="F179" s="1462"/>
      <c r="G179" s="1463" t="s">
        <v>770</v>
      </c>
      <c r="H179" s="1467" t="s">
        <v>11</v>
      </c>
      <c r="I179" s="1435" t="s">
        <v>11</v>
      </c>
      <c r="J179" s="1468" t="s">
        <v>11</v>
      </c>
      <c r="K179" s="1464"/>
      <c r="L179" s="1465"/>
    </row>
    <row r="180" spans="2:12" s="1439" customFormat="1" ht="18" customHeight="1">
      <c r="B180" s="3570"/>
      <c r="C180" s="1476" t="s">
        <v>771</v>
      </c>
      <c r="D180" s="1476"/>
      <c r="E180" s="1462"/>
      <c r="F180" s="1462"/>
      <c r="G180" s="1463" t="s">
        <v>772</v>
      </c>
      <c r="H180" s="1467" t="s">
        <v>11</v>
      </c>
      <c r="I180" s="1435" t="s">
        <v>11</v>
      </c>
      <c r="J180" s="1468" t="s">
        <v>11</v>
      </c>
      <c r="K180" s="1464"/>
      <c r="L180" s="1465"/>
    </row>
    <row r="181" spans="2:12" s="1439" customFormat="1" ht="18" customHeight="1">
      <c r="B181" s="3570"/>
      <c r="C181" s="1486" t="s">
        <v>2725</v>
      </c>
      <c r="D181" s="1445"/>
      <c r="E181" s="1444"/>
      <c r="F181" s="1444"/>
      <c r="G181" s="3567"/>
      <c r="H181" s="3564" t="s">
        <v>11</v>
      </c>
      <c r="I181" s="3565" t="s">
        <v>11</v>
      </c>
      <c r="J181" s="3566" t="s">
        <v>11</v>
      </c>
      <c r="K181" s="1450"/>
      <c r="L181" s="1451"/>
    </row>
    <row r="182" spans="2:12" s="1439" customFormat="1" ht="18" customHeight="1">
      <c r="B182" s="3573"/>
      <c r="C182" s="1475" t="s">
        <v>2726</v>
      </c>
      <c r="D182" s="1476"/>
      <c r="E182" s="1462"/>
      <c r="F182" s="1462"/>
      <c r="G182" s="3568"/>
      <c r="H182" s="3564"/>
      <c r="I182" s="3565"/>
      <c r="J182" s="3566"/>
      <c r="K182" s="1464"/>
      <c r="L182" s="1465"/>
    </row>
    <row r="183" spans="2:12" s="1439" customFormat="1" ht="18" customHeight="1">
      <c r="B183" s="3572" t="s">
        <v>773</v>
      </c>
      <c r="C183" s="1431" t="s">
        <v>774</v>
      </c>
      <c r="D183" s="1432"/>
      <c r="E183" s="1431"/>
      <c r="F183" s="1431"/>
      <c r="G183" s="1433" t="s">
        <v>642</v>
      </c>
      <c r="H183" s="1467" t="s">
        <v>11</v>
      </c>
      <c r="I183" s="1435" t="s">
        <v>11</v>
      </c>
      <c r="J183" s="1468" t="s">
        <v>11</v>
      </c>
      <c r="K183" s="1437"/>
      <c r="L183" s="1438"/>
    </row>
    <row r="184" spans="2:12" s="1439" customFormat="1" ht="18" customHeight="1">
      <c r="B184" s="3570"/>
      <c r="C184" s="1455" t="s">
        <v>775</v>
      </c>
      <c r="D184" s="1471"/>
      <c r="E184" s="1455"/>
      <c r="F184" s="1455"/>
      <c r="G184" s="1433" t="s">
        <v>642</v>
      </c>
      <c r="H184" s="1467" t="s">
        <v>11</v>
      </c>
      <c r="I184" s="1435" t="s">
        <v>11</v>
      </c>
      <c r="J184" s="1468" t="s">
        <v>11</v>
      </c>
      <c r="K184" s="1458"/>
      <c r="L184" s="1459"/>
    </row>
    <row r="185" spans="2:12" s="1439" customFormat="1" ht="18" customHeight="1">
      <c r="B185" s="3570"/>
      <c r="C185" s="1455" t="s">
        <v>776</v>
      </c>
      <c r="D185" s="1471"/>
      <c r="E185" s="1455"/>
      <c r="F185" s="1455"/>
      <c r="G185" s="1433"/>
      <c r="H185" s="1467" t="s">
        <v>11</v>
      </c>
      <c r="I185" s="1435" t="s">
        <v>11</v>
      </c>
      <c r="J185" s="1468" t="s">
        <v>11</v>
      </c>
      <c r="K185" s="1458"/>
      <c r="L185" s="1459"/>
    </row>
    <row r="186" spans="2:12" s="1439" customFormat="1" ht="18" customHeight="1">
      <c r="B186" s="3570"/>
      <c r="C186" s="1431" t="s">
        <v>777</v>
      </c>
      <c r="D186" s="1432"/>
      <c r="E186" s="1431"/>
      <c r="F186" s="1431"/>
      <c r="G186" s="1433" t="s">
        <v>642</v>
      </c>
      <c r="H186" s="1467" t="s">
        <v>11</v>
      </c>
      <c r="I186" s="1435" t="s">
        <v>11</v>
      </c>
      <c r="J186" s="1468" t="s">
        <v>11</v>
      </c>
      <c r="K186" s="1437"/>
      <c r="L186" s="1437"/>
    </row>
    <row r="187" spans="2:12" s="1439" customFormat="1" ht="18" customHeight="1">
      <c r="B187" s="3570"/>
      <c r="C187" s="1455" t="s">
        <v>778</v>
      </c>
      <c r="D187" s="1471"/>
      <c r="E187" s="1455"/>
      <c r="F187" s="1455"/>
      <c r="G187" s="1433" t="s">
        <v>642</v>
      </c>
      <c r="H187" s="1467" t="s">
        <v>11</v>
      </c>
      <c r="I187" s="1435" t="s">
        <v>11</v>
      </c>
      <c r="J187" s="1468" t="s">
        <v>11</v>
      </c>
      <c r="K187" s="1458"/>
      <c r="L187" s="1459"/>
    </row>
    <row r="188" spans="2:12" s="1439" customFormat="1" ht="18" customHeight="1">
      <c r="B188" s="3570"/>
      <c r="C188" s="1431" t="s">
        <v>779</v>
      </c>
      <c r="D188" s="1432"/>
      <c r="E188" s="1431"/>
      <c r="F188" s="1431"/>
      <c r="G188" s="1433"/>
      <c r="H188" s="1467" t="s">
        <v>11</v>
      </c>
      <c r="I188" s="1435" t="s">
        <v>11</v>
      </c>
      <c r="J188" s="1468" t="s">
        <v>11</v>
      </c>
      <c r="K188" s="1437"/>
      <c r="L188" s="1438"/>
    </row>
    <row r="189" spans="2:12" s="1439" customFormat="1" ht="18" customHeight="1">
      <c r="B189" s="3570"/>
      <c r="C189" s="1462" t="s">
        <v>780</v>
      </c>
      <c r="D189" s="1476"/>
      <c r="E189" s="1462"/>
      <c r="F189" s="1462"/>
      <c r="G189" s="1433" t="s">
        <v>642</v>
      </c>
      <c r="H189" s="1467" t="s">
        <v>11</v>
      </c>
      <c r="I189" s="1435" t="s">
        <v>11</v>
      </c>
      <c r="J189" s="1468" t="s">
        <v>11</v>
      </c>
      <c r="K189" s="1464"/>
      <c r="L189" s="1465"/>
    </row>
    <row r="190" spans="2:12" s="1439" customFormat="1" ht="18" customHeight="1">
      <c r="B190" s="3570"/>
      <c r="C190" s="1431" t="s">
        <v>781</v>
      </c>
      <c r="D190" s="1432"/>
      <c r="E190" s="1431"/>
      <c r="F190" s="1431"/>
      <c r="G190" s="1433" t="s">
        <v>782</v>
      </c>
      <c r="H190" s="1467" t="s">
        <v>11</v>
      </c>
      <c r="I190" s="1435" t="s">
        <v>11</v>
      </c>
      <c r="J190" s="1468" t="s">
        <v>11</v>
      </c>
      <c r="K190" s="1437"/>
      <c r="L190" s="1438"/>
    </row>
    <row r="191" spans="2:12" s="1439" customFormat="1" ht="18" customHeight="1">
      <c r="B191" s="3570"/>
      <c r="C191" s="1431" t="s">
        <v>822</v>
      </c>
      <c r="D191" s="1432"/>
      <c r="E191" s="1431"/>
      <c r="F191" s="1431"/>
      <c r="G191" s="1433" t="s">
        <v>782</v>
      </c>
      <c r="H191" s="1467" t="s">
        <v>11</v>
      </c>
      <c r="I191" s="1435" t="s">
        <v>11</v>
      </c>
      <c r="J191" s="1468" t="s">
        <v>11</v>
      </c>
      <c r="K191" s="1437"/>
      <c r="L191" s="1438"/>
    </row>
    <row r="192" spans="2:12" s="1439" customFormat="1" ht="18" customHeight="1">
      <c r="B192" s="3570"/>
      <c r="C192" s="1431" t="s">
        <v>2727</v>
      </c>
      <c r="D192" s="1432"/>
      <c r="E192" s="1431"/>
      <c r="F192" s="1431"/>
      <c r="G192" s="1433"/>
      <c r="H192" s="1467" t="s">
        <v>11</v>
      </c>
      <c r="I192" s="1457" t="s">
        <v>11</v>
      </c>
      <c r="J192" s="1468" t="s">
        <v>11</v>
      </c>
      <c r="K192" s="1437"/>
      <c r="L192" s="1438"/>
    </row>
    <row r="193" spans="2:12" s="1439" customFormat="1" ht="18" customHeight="1">
      <c r="B193" s="3573"/>
      <c r="C193" s="1431" t="s">
        <v>2728</v>
      </c>
      <c r="D193" s="1432"/>
      <c r="E193" s="1431"/>
      <c r="F193" s="1431"/>
      <c r="G193" s="1433"/>
      <c r="H193" s="1467" t="s">
        <v>11</v>
      </c>
      <c r="I193" s="1457" t="s">
        <v>11</v>
      </c>
      <c r="J193" s="1468" t="s">
        <v>11</v>
      </c>
      <c r="K193" s="1437"/>
      <c r="L193" s="1438"/>
    </row>
    <row r="194" spans="2:12" ht="18" customHeight="1">
      <c r="B194" s="1383"/>
      <c r="C194" s="1287"/>
      <c r="D194" s="1419"/>
      <c r="E194" s="1287"/>
      <c r="F194" s="1287"/>
      <c r="G194" s="1351"/>
      <c r="H194" s="1347" t="s">
        <v>11</v>
      </c>
      <c r="I194" s="1420" t="s">
        <v>11</v>
      </c>
      <c r="J194" s="1348" t="s">
        <v>11</v>
      </c>
      <c r="K194" s="1352"/>
      <c r="L194" s="1288"/>
    </row>
    <row r="195" spans="2:12" ht="18" customHeight="1">
      <c r="B195" s="3492" t="s">
        <v>2729</v>
      </c>
      <c r="C195" s="3492"/>
      <c r="D195" s="3492"/>
      <c r="E195" s="3492"/>
      <c r="F195" s="3492"/>
      <c r="G195" s="3492"/>
      <c r="H195" s="3492"/>
      <c r="I195" s="3492"/>
      <c r="J195" s="3492"/>
      <c r="K195" s="3492"/>
    </row>
    <row r="196" spans="2:12" ht="28" customHeight="1">
      <c r="B196" s="3526" t="s">
        <v>783</v>
      </c>
      <c r="C196" s="3527"/>
      <c r="D196" s="3527"/>
      <c r="E196" s="3527"/>
      <c r="F196" s="3527"/>
      <c r="G196" s="3527"/>
      <c r="H196" s="3527"/>
      <c r="I196" s="3527"/>
      <c r="J196" s="3527"/>
      <c r="K196" s="3527"/>
      <c r="L196" s="3527"/>
    </row>
    <row r="197" spans="2:12" ht="18" customHeight="1">
      <c r="B197" s="3502" t="s">
        <v>551</v>
      </c>
      <c r="C197" s="3503"/>
      <c r="D197" s="3503"/>
      <c r="E197" s="3503"/>
      <c r="F197" s="3504"/>
      <c r="G197" s="3508" t="s">
        <v>2662</v>
      </c>
      <c r="H197" s="3510" t="s">
        <v>2663</v>
      </c>
      <c r="I197" s="3511"/>
      <c r="J197" s="3511"/>
      <c r="K197" s="3512" t="s">
        <v>2664</v>
      </c>
      <c r="L197" s="3514" t="s">
        <v>552</v>
      </c>
    </row>
    <row r="198" spans="2:12" ht="18" customHeight="1">
      <c r="B198" s="3505"/>
      <c r="C198" s="3506"/>
      <c r="D198" s="3506"/>
      <c r="E198" s="3506"/>
      <c r="F198" s="3507"/>
      <c r="G198" s="3509"/>
      <c r="H198" s="1293" t="s">
        <v>553</v>
      </c>
      <c r="I198" s="1294" t="s">
        <v>554</v>
      </c>
      <c r="J198" s="1295" t="s">
        <v>2665</v>
      </c>
      <c r="K198" s="3513"/>
      <c r="L198" s="3515"/>
    </row>
    <row r="199" spans="2:12" s="1439" customFormat="1" ht="18" customHeight="1">
      <c r="B199" s="3572" t="s">
        <v>784</v>
      </c>
      <c r="C199" s="1485" t="s">
        <v>781</v>
      </c>
      <c r="D199" s="1441"/>
      <c r="E199" s="1431"/>
      <c r="F199" s="1431"/>
      <c r="G199" s="1433" t="s">
        <v>782</v>
      </c>
      <c r="H199" s="1467" t="s">
        <v>11</v>
      </c>
      <c r="I199" s="1435" t="s">
        <v>11</v>
      </c>
      <c r="J199" s="1468" t="s">
        <v>11</v>
      </c>
      <c r="K199" s="1437"/>
      <c r="L199" s="1438"/>
    </row>
    <row r="200" spans="2:12" s="1439" customFormat="1" ht="18" customHeight="1">
      <c r="B200" s="3570"/>
      <c r="C200" s="1485" t="s">
        <v>785</v>
      </c>
      <c r="D200" s="1441"/>
      <c r="E200" s="1431"/>
      <c r="F200" s="1431"/>
      <c r="G200" s="1433"/>
      <c r="H200" s="1467" t="s">
        <v>11</v>
      </c>
      <c r="I200" s="1435" t="s">
        <v>11</v>
      </c>
      <c r="J200" s="1468" t="s">
        <v>11</v>
      </c>
      <c r="K200" s="1437"/>
      <c r="L200" s="1438"/>
    </row>
    <row r="201" spans="2:12" s="1439" customFormat="1" ht="18" customHeight="1">
      <c r="B201" s="3570"/>
      <c r="C201" s="1485" t="s">
        <v>779</v>
      </c>
      <c r="D201" s="1441"/>
      <c r="E201" s="1431"/>
      <c r="F201" s="1431"/>
      <c r="G201" s="1433"/>
      <c r="H201" s="1467" t="s">
        <v>11</v>
      </c>
      <c r="I201" s="1435" t="s">
        <v>11</v>
      </c>
      <c r="J201" s="1468" t="s">
        <v>11</v>
      </c>
      <c r="K201" s="1437"/>
      <c r="L201" s="1438"/>
    </row>
    <row r="202" spans="2:12" s="1439" customFormat="1" ht="18" customHeight="1">
      <c r="B202" s="3570"/>
      <c r="C202" s="1431" t="s">
        <v>786</v>
      </c>
      <c r="D202" s="1432"/>
      <c r="E202" s="1431"/>
      <c r="F202" s="1431"/>
      <c r="G202" s="1433" t="s">
        <v>782</v>
      </c>
      <c r="H202" s="1467" t="s">
        <v>11</v>
      </c>
      <c r="I202" s="1435" t="s">
        <v>11</v>
      </c>
      <c r="J202" s="1468" t="s">
        <v>11</v>
      </c>
      <c r="K202" s="1437"/>
      <c r="L202" s="1438"/>
    </row>
    <row r="203" spans="2:12" s="1439" customFormat="1" ht="18" customHeight="1">
      <c r="B203" s="3570"/>
      <c r="C203" s="1431" t="s">
        <v>823</v>
      </c>
      <c r="D203" s="1432"/>
      <c r="E203" s="1431"/>
      <c r="F203" s="1431"/>
      <c r="G203" s="1433" t="s">
        <v>782</v>
      </c>
      <c r="H203" s="1467" t="s">
        <v>11</v>
      </c>
      <c r="I203" s="1435" t="s">
        <v>11</v>
      </c>
      <c r="J203" s="1468" t="s">
        <v>11</v>
      </c>
      <c r="K203" s="1437"/>
      <c r="L203" s="1438"/>
    </row>
    <row r="204" spans="2:12" s="1439" customFormat="1" ht="18" customHeight="1">
      <c r="B204" s="3573"/>
      <c r="C204" s="1431" t="s">
        <v>2730</v>
      </c>
      <c r="D204" s="1432"/>
      <c r="E204" s="1431"/>
      <c r="F204" s="1431"/>
      <c r="G204" s="1433"/>
      <c r="H204" s="1467" t="s">
        <v>11</v>
      </c>
      <c r="I204" s="1457" t="s">
        <v>11</v>
      </c>
      <c r="J204" s="1468" t="s">
        <v>11</v>
      </c>
      <c r="K204" s="1437"/>
      <c r="L204" s="1438"/>
    </row>
    <row r="205" spans="2:12" ht="18" customHeight="1">
      <c r="B205" s="1375"/>
      <c r="C205" s="1334"/>
      <c r="D205" s="1417"/>
      <c r="E205" s="1334"/>
      <c r="F205" s="1334"/>
      <c r="G205" s="1335"/>
      <c r="H205" s="1347" t="s">
        <v>11</v>
      </c>
      <c r="I205" s="1420" t="s">
        <v>11</v>
      </c>
      <c r="J205" s="1348" t="s">
        <v>11</v>
      </c>
      <c r="K205" s="1338"/>
      <c r="L205" s="1339"/>
    </row>
    <row r="206" spans="2:12" ht="28" customHeight="1">
      <c r="B206" s="3500" t="s">
        <v>787</v>
      </c>
      <c r="C206" s="3501"/>
      <c r="D206" s="3501"/>
      <c r="E206" s="3501"/>
      <c r="F206" s="3501"/>
      <c r="G206" s="3501"/>
      <c r="H206" s="3501"/>
      <c r="I206" s="3501"/>
      <c r="J206" s="3501"/>
      <c r="K206" s="3501"/>
      <c r="L206" s="3501"/>
    </row>
    <row r="207" spans="2:12" ht="18" customHeight="1">
      <c r="B207" s="3502" t="s">
        <v>551</v>
      </c>
      <c r="C207" s="3503"/>
      <c r="D207" s="3503"/>
      <c r="E207" s="3503"/>
      <c r="F207" s="3504"/>
      <c r="G207" s="3508" t="s">
        <v>2662</v>
      </c>
      <c r="H207" s="3510" t="s">
        <v>2663</v>
      </c>
      <c r="I207" s="3511"/>
      <c r="J207" s="3511"/>
      <c r="K207" s="3512" t="s">
        <v>2664</v>
      </c>
      <c r="L207" s="3514" t="s">
        <v>552</v>
      </c>
    </row>
    <row r="208" spans="2:12" ht="18" customHeight="1">
      <c r="B208" s="3505"/>
      <c r="C208" s="3506"/>
      <c r="D208" s="3506"/>
      <c r="E208" s="3506"/>
      <c r="F208" s="3507"/>
      <c r="G208" s="3509"/>
      <c r="H208" s="1293" t="s">
        <v>553</v>
      </c>
      <c r="I208" s="1294" t="s">
        <v>554</v>
      </c>
      <c r="J208" s="1295" t="s">
        <v>2665</v>
      </c>
      <c r="K208" s="3513"/>
      <c r="L208" s="3515"/>
    </row>
    <row r="209" spans="2:12" s="1439" customFormat="1" ht="18" customHeight="1">
      <c r="B209" s="3569" t="s">
        <v>788</v>
      </c>
      <c r="C209" s="1444" t="s">
        <v>789</v>
      </c>
      <c r="D209" s="1445"/>
      <c r="E209" s="1444"/>
      <c r="F209" s="1444"/>
      <c r="G209" s="1433" t="s">
        <v>642</v>
      </c>
      <c r="H209" s="1467" t="s">
        <v>11</v>
      </c>
      <c r="I209" s="1435" t="s">
        <v>11</v>
      </c>
      <c r="J209" s="1468" t="s">
        <v>11</v>
      </c>
      <c r="K209" s="1450"/>
      <c r="L209" s="1451"/>
    </row>
    <row r="210" spans="2:12" s="1439" customFormat="1" ht="18" customHeight="1">
      <c r="B210" s="3570"/>
      <c r="C210" s="1431" t="s">
        <v>790</v>
      </c>
      <c r="D210" s="1432"/>
      <c r="E210" s="1431"/>
      <c r="F210" s="1431"/>
      <c r="G210" s="1433"/>
      <c r="H210" s="1467" t="s">
        <v>11</v>
      </c>
      <c r="I210" s="1435" t="s">
        <v>11</v>
      </c>
      <c r="J210" s="1468" t="s">
        <v>11</v>
      </c>
      <c r="K210" s="1437"/>
      <c r="L210" s="1438"/>
    </row>
    <row r="211" spans="2:12" s="1439" customFormat="1" ht="18" customHeight="1">
      <c r="B211" s="3570"/>
      <c r="C211" s="1485" t="s">
        <v>791</v>
      </c>
      <c r="D211" s="1441"/>
      <c r="E211" s="1431"/>
      <c r="F211" s="1431"/>
      <c r="G211" s="1433" t="s">
        <v>642</v>
      </c>
      <c r="H211" s="1467" t="s">
        <v>11</v>
      </c>
      <c r="I211" s="1435" t="s">
        <v>11</v>
      </c>
      <c r="J211" s="1468" t="s">
        <v>11</v>
      </c>
      <c r="K211" s="1437"/>
      <c r="L211" s="1438"/>
    </row>
    <row r="212" spans="2:12" s="1439" customFormat="1" ht="18" customHeight="1">
      <c r="B212" s="3570"/>
      <c r="C212" s="1485" t="s">
        <v>792</v>
      </c>
      <c r="D212" s="1441"/>
      <c r="E212" s="1431"/>
      <c r="F212" s="1431"/>
      <c r="G212" s="1433" t="s">
        <v>642</v>
      </c>
      <c r="H212" s="1467" t="s">
        <v>11</v>
      </c>
      <c r="I212" s="1435" t="s">
        <v>11</v>
      </c>
      <c r="J212" s="1468" t="s">
        <v>11</v>
      </c>
      <c r="K212" s="1437"/>
      <c r="L212" s="1438"/>
    </row>
    <row r="213" spans="2:12" s="1439" customFormat="1" ht="18" customHeight="1">
      <c r="B213" s="3570"/>
      <c r="C213" s="1497" t="s">
        <v>793</v>
      </c>
      <c r="D213" s="1441"/>
      <c r="E213" s="1431"/>
      <c r="F213" s="1431"/>
      <c r="G213" s="1433" t="s">
        <v>642</v>
      </c>
      <c r="H213" s="1467" t="s">
        <v>11</v>
      </c>
      <c r="I213" s="1435" t="s">
        <v>11</v>
      </c>
      <c r="J213" s="1468" t="s">
        <v>11</v>
      </c>
      <c r="K213" s="1437"/>
      <c r="L213" s="1438"/>
    </row>
    <row r="214" spans="2:12" s="1439" customFormat="1" ht="18" customHeight="1">
      <c r="B214" s="3573"/>
      <c r="C214" s="1485" t="s">
        <v>794</v>
      </c>
      <c r="D214" s="1441"/>
      <c r="E214" s="1431"/>
      <c r="F214" s="1431"/>
      <c r="G214" s="1433" t="s">
        <v>642</v>
      </c>
      <c r="H214" s="1467" t="s">
        <v>11</v>
      </c>
      <c r="I214" s="1435" t="s">
        <v>11</v>
      </c>
      <c r="J214" s="1468" t="s">
        <v>11</v>
      </c>
      <c r="K214" s="1437"/>
      <c r="L214" s="1438"/>
    </row>
    <row r="215" spans="2:12" s="1439" customFormat="1" ht="18" customHeight="1">
      <c r="B215" s="1498" t="s">
        <v>2731</v>
      </c>
      <c r="C215" s="1455"/>
      <c r="D215" s="1471"/>
      <c r="E215" s="1455"/>
      <c r="F215" s="1455"/>
      <c r="G215" s="3567" t="s">
        <v>795</v>
      </c>
      <c r="H215" s="3564" t="s">
        <v>11</v>
      </c>
      <c r="I215" s="3565" t="s">
        <v>11</v>
      </c>
      <c r="J215" s="3566" t="s">
        <v>11</v>
      </c>
      <c r="K215" s="1458"/>
      <c r="L215" s="1459"/>
    </row>
    <row r="216" spans="2:12" s="1439" customFormat="1" ht="18" customHeight="1">
      <c r="B216" s="1499" t="s">
        <v>2732</v>
      </c>
      <c r="C216" s="1462"/>
      <c r="D216" s="1476"/>
      <c r="E216" s="1462"/>
      <c r="F216" s="1462"/>
      <c r="G216" s="3568"/>
      <c r="H216" s="3564"/>
      <c r="I216" s="3565"/>
      <c r="J216" s="3566"/>
      <c r="K216" s="1464"/>
      <c r="L216" s="1465"/>
    </row>
    <row r="217" spans="2:12" s="1439" customFormat="1" ht="18" customHeight="1">
      <c r="B217" s="1530" t="s">
        <v>2733</v>
      </c>
      <c r="C217" s="1489"/>
      <c r="D217" s="1488"/>
      <c r="E217" s="1489"/>
      <c r="F217" s="1489"/>
      <c r="G217" s="1490"/>
      <c r="H217" s="1467" t="s">
        <v>11</v>
      </c>
      <c r="I217" s="1457" t="s">
        <v>11</v>
      </c>
      <c r="J217" s="1468" t="s">
        <v>11</v>
      </c>
      <c r="K217" s="1491"/>
      <c r="L217" s="1492"/>
    </row>
    <row r="218" spans="2:12" ht="28" customHeight="1">
      <c r="B218" s="3500" t="s">
        <v>796</v>
      </c>
      <c r="C218" s="3501"/>
      <c r="D218" s="3501"/>
      <c r="E218" s="3501"/>
      <c r="F218" s="3501"/>
      <c r="G218" s="3501"/>
      <c r="H218" s="3501"/>
      <c r="I218" s="3501"/>
      <c r="J218" s="3501"/>
      <c r="K218" s="3501"/>
      <c r="L218" s="3501"/>
    </row>
    <row r="219" spans="2:12" ht="18" customHeight="1">
      <c r="B219" s="3502" t="s">
        <v>551</v>
      </c>
      <c r="C219" s="3503"/>
      <c r="D219" s="3503"/>
      <c r="E219" s="3503"/>
      <c r="F219" s="3504"/>
      <c r="G219" s="3508" t="s">
        <v>2662</v>
      </c>
      <c r="H219" s="3510" t="s">
        <v>2663</v>
      </c>
      <c r="I219" s="3511"/>
      <c r="J219" s="3511"/>
      <c r="K219" s="3512" t="s">
        <v>2664</v>
      </c>
      <c r="L219" s="3514" t="s">
        <v>552</v>
      </c>
    </row>
    <row r="220" spans="2:12" ht="18" customHeight="1">
      <c r="B220" s="3505"/>
      <c r="C220" s="3506"/>
      <c r="D220" s="3506"/>
      <c r="E220" s="3506"/>
      <c r="F220" s="3507"/>
      <c r="G220" s="3509"/>
      <c r="H220" s="1293" t="s">
        <v>553</v>
      </c>
      <c r="I220" s="1294" t="s">
        <v>554</v>
      </c>
      <c r="J220" s="1295" t="s">
        <v>2665</v>
      </c>
      <c r="K220" s="3513"/>
      <c r="L220" s="3515"/>
    </row>
    <row r="221" spans="2:12" s="1439" customFormat="1" ht="18" customHeight="1">
      <c r="B221" s="3569" t="s">
        <v>797</v>
      </c>
      <c r="C221" s="1444" t="s">
        <v>798</v>
      </c>
      <c r="D221" s="1445"/>
      <c r="E221" s="1444"/>
      <c r="F221" s="1444"/>
      <c r="G221" s="1433" t="s">
        <v>799</v>
      </c>
      <c r="H221" s="1467" t="s">
        <v>11</v>
      </c>
      <c r="I221" s="1435" t="s">
        <v>11</v>
      </c>
      <c r="J221" s="1468" t="s">
        <v>11</v>
      </c>
      <c r="K221" s="1450"/>
      <c r="L221" s="1451"/>
    </row>
    <row r="222" spans="2:12" s="1439" customFormat="1" ht="18" customHeight="1">
      <c r="B222" s="3570"/>
      <c r="C222" s="1431" t="s">
        <v>800</v>
      </c>
      <c r="D222" s="1432"/>
      <c r="E222" s="1431"/>
      <c r="F222" s="1431"/>
      <c r="G222" s="1433" t="s">
        <v>799</v>
      </c>
      <c r="H222" s="1467" t="s">
        <v>11</v>
      </c>
      <c r="I222" s="1435" t="s">
        <v>11</v>
      </c>
      <c r="J222" s="1468" t="s">
        <v>11</v>
      </c>
      <c r="K222" s="1437"/>
      <c r="L222" s="1438"/>
    </row>
    <row r="223" spans="2:12" s="1439" customFormat="1" ht="18" customHeight="1">
      <c r="B223" s="3570"/>
      <c r="C223" s="1485" t="s">
        <v>801</v>
      </c>
      <c r="D223" s="1441"/>
      <c r="E223" s="1431"/>
      <c r="F223" s="1431"/>
      <c r="G223" s="1433" t="s">
        <v>799</v>
      </c>
      <c r="H223" s="1467" t="s">
        <v>11</v>
      </c>
      <c r="I223" s="1435" t="s">
        <v>11</v>
      </c>
      <c r="J223" s="1468" t="s">
        <v>11</v>
      </c>
      <c r="K223" s="1437"/>
      <c r="L223" s="1438"/>
    </row>
    <row r="224" spans="2:12" s="1439" customFormat="1" ht="18" customHeight="1">
      <c r="B224" s="3570"/>
      <c r="C224" s="1485" t="s">
        <v>802</v>
      </c>
      <c r="D224" s="1441"/>
      <c r="E224" s="1431"/>
      <c r="F224" s="1431"/>
      <c r="G224" s="1433" t="s">
        <v>799</v>
      </c>
      <c r="H224" s="1467" t="s">
        <v>11</v>
      </c>
      <c r="I224" s="1435" t="s">
        <v>11</v>
      </c>
      <c r="J224" s="1468" t="s">
        <v>11</v>
      </c>
      <c r="K224" s="1437"/>
      <c r="L224" s="1438"/>
    </row>
    <row r="225" spans="2:12" s="1439" customFormat="1" ht="18" customHeight="1">
      <c r="B225" s="3570"/>
      <c r="C225" s="1485" t="s">
        <v>803</v>
      </c>
      <c r="D225" s="1441"/>
      <c r="E225" s="1431"/>
      <c r="F225" s="1431"/>
      <c r="G225" s="1433" t="s">
        <v>799</v>
      </c>
      <c r="H225" s="1467" t="s">
        <v>11</v>
      </c>
      <c r="I225" s="1435" t="s">
        <v>11</v>
      </c>
      <c r="J225" s="1468" t="s">
        <v>11</v>
      </c>
      <c r="K225" s="1437"/>
      <c r="L225" s="1438"/>
    </row>
    <row r="226" spans="2:12" s="1439" customFormat="1" ht="18" customHeight="1">
      <c r="B226" s="3570"/>
      <c r="C226" s="1485" t="s">
        <v>804</v>
      </c>
      <c r="D226" s="1441"/>
      <c r="E226" s="1431"/>
      <c r="F226" s="1431"/>
      <c r="G226" s="1433"/>
      <c r="H226" s="1467" t="s">
        <v>11</v>
      </c>
      <c r="I226" s="1435" t="s">
        <v>11</v>
      </c>
      <c r="J226" s="1468" t="s">
        <v>11</v>
      </c>
      <c r="K226" s="1437"/>
      <c r="L226" s="1438"/>
    </row>
    <row r="227" spans="2:12" s="1439" customFormat="1" ht="18" customHeight="1">
      <c r="B227" s="3570"/>
      <c r="C227" s="1485" t="s">
        <v>805</v>
      </c>
      <c r="D227" s="1441"/>
      <c r="E227" s="1431"/>
      <c r="F227" s="1431"/>
      <c r="G227" s="1433"/>
      <c r="H227" s="1467" t="s">
        <v>11</v>
      </c>
      <c r="I227" s="1435" t="s">
        <v>11</v>
      </c>
      <c r="J227" s="1468" t="s">
        <v>11</v>
      </c>
      <c r="K227" s="1437"/>
      <c r="L227" s="1438"/>
    </row>
    <row r="228" spans="2:12" s="1439" customFormat="1" ht="18" customHeight="1">
      <c r="B228" s="3570"/>
      <c r="C228" s="1485" t="s">
        <v>806</v>
      </c>
      <c r="D228" s="1441"/>
      <c r="E228" s="1431"/>
      <c r="F228" s="1431"/>
      <c r="G228" s="1433"/>
      <c r="H228" s="1467" t="s">
        <v>11</v>
      </c>
      <c r="I228" s="1435" t="s">
        <v>11</v>
      </c>
      <c r="J228" s="1468" t="s">
        <v>11</v>
      </c>
      <c r="K228" s="1437"/>
      <c r="L228" s="1438"/>
    </row>
    <row r="229" spans="2:12" s="1439" customFormat="1" ht="18" customHeight="1">
      <c r="B229" s="3573"/>
      <c r="C229" s="1485" t="s">
        <v>807</v>
      </c>
      <c r="D229" s="1441"/>
      <c r="E229" s="1431"/>
      <c r="F229" s="1431"/>
      <c r="G229" s="1433" t="s">
        <v>808</v>
      </c>
      <c r="H229" s="1467" t="s">
        <v>11</v>
      </c>
      <c r="I229" s="1435" t="s">
        <v>11</v>
      </c>
      <c r="J229" s="1468" t="s">
        <v>11</v>
      </c>
      <c r="K229" s="1437"/>
      <c r="L229" s="1438"/>
    </row>
    <row r="230" spans="2:12" s="1439" customFormat="1" ht="18" customHeight="1">
      <c r="B230" s="3572" t="s">
        <v>809</v>
      </c>
      <c r="C230" s="1431" t="s">
        <v>810</v>
      </c>
      <c r="D230" s="1432"/>
      <c r="E230" s="1431"/>
      <c r="F230" s="1431"/>
      <c r="G230" s="1433"/>
      <c r="H230" s="1467" t="s">
        <v>11</v>
      </c>
      <c r="I230" s="1435" t="s">
        <v>11</v>
      </c>
      <c r="J230" s="1468" t="s">
        <v>11</v>
      </c>
      <c r="K230" s="1437"/>
      <c r="L230" s="1438"/>
    </row>
    <row r="231" spans="2:12" s="1439" customFormat="1" ht="18" customHeight="1">
      <c r="B231" s="3570"/>
      <c r="C231" s="1431" t="s">
        <v>811</v>
      </c>
      <c r="D231" s="1432"/>
      <c r="E231" s="1431"/>
      <c r="F231" s="1431"/>
      <c r="G231" s="1433"/>
      <c r="H231" s="1467" t="s">
        <v>11</v>
      </c>
      <c r="I231" s="1435" t="s">
        <v>11</v>
      </c>
      <c r="J231" s="1468" t="s">
        <v>11</v>
      </c>
      <c r="K231" s="1437"/>
      <c r="L231" s="1438"/>
    </row>
    <row r="232" spans="2:12" s="1439" customFormat="1" ht="18" customHeight="1">
      <c r="B232" s="3570"/>
      <c r="C232" s="1431" t="s">
        <v>812</v>
      </c>
      <c r="D232" s="1432"/>
      <c r="E232" s="1431"/>
      <c r="F232" s="1431"/>
      <c r="G232" s="1433"/>
      <c r="H232" s="1467" t="s">
        <v>11</v>
      </c>
      <c r="I232" s="1435" t="s">
        <v>11</v>
      </c>
      <c r="J232" s="1468" t="s">
        <v>11</v>
      </c>
      <c r="K232" s="1437"/>
      <c r="L232" s="1438"/>
    </row>
    <row r="233" spans="2:12" s="1439" customFormat="1" ht="18" customHeight="1">
      <c r="B233" s="3570"/>
      <c r="C233" s="1431" t="s">
        <v>813</v>
      </c>
      <c r="D233" s="1432"/>
      <c r="E233" s="1431"/>
      <c r="F233" s="1431"/>
      <c r="G233" s="1433"/>
      <c r="H233" s="1467" t="s">
        <v>11</v>
      </c>
      <c r="I233" s="1435" t="s">
        <v>11</v>
      </c>
      <c r="J233" s="1468" t="s">
        <v>11</v>
      </c>
      <c r="K233" s="1437"/>
      <c r="L233" s="1438"/>
    </row>
    <row r="234" spans="2:12" s="1439" customFormat="1" ht="18" customHeight="1">
      <c r="B234" s="3570"/>
      <c r="C234" s="1431" t="s">
        <v>814</v>
      </c>
      <c r="D234" s="1432"/>
      <c r="E234" s="1431"/>
      <c r="F234" s="1431"/>
      <c r="G234" s="1433"/>
      <c r="H234" s="1467" t="s">
        <v>11</v>
      </c>
      <c r="I234" s="1435" t="s">
        <v>11</v>
      </c>
      <c r="J234" s="1468" t="s">
        <v>11</v>
      </c>
      <c r="K234" s="1437"/>
      <c r="L234" s="1438"/>
    </row>
    <row r="235" spans="2:12" s="1439" customFormat="1" ht="18" customHeight="1">
      <c r="B235" s="3570"/>
      <c r="C235" s="1474" t="s">
        <v>2734</v>
      </c>
      <c r="D235" s="1471"/>
      <c r="E235" s="1455"/>
      <c r="F235" s="1455"/>
      <c r="G235" s="3567" t="s">
        <v>735</v>
      </c>
      <c r="H235" s="3564" t="s">
        <v>11</v>
      </c>
      <c r="I235" s="3565" t="s">
        <v>11</v>
      </c>
      <c r="J235" s="3566" t="s">
        <v>11</v>
      </c>
      <c r="K235" s="1458"/>
      <c r="L235" s="1459"/>
    </row>
    <row r="236" spans="2:12" s="1439" customFormat="1" ht="18" customHeight="1">
      <c r="B236" s="3570"/>
      <c r="C236" s="1475" t="s">
        <v>2735</v>
      </c>
      <c r="D236" s="1476"/>
      <c r="E236" s="1462"/>
      <c r="F236" s="1462"/>
      <c r="G236" s="3568"/>
      <c r="H236" s="3564"/>
      <c r="I236" s="3565"/>
      <c r="J236" s="3566"/>
      <c r="K236" s="1464"/>
      <c r="L236" s="1464"/>
    </row>
    <row r="237" spans="2:12" s="1439" customFormat="1" ht="18" customHeight="1">
      <c r="B237" s="3570"/>
      <c r="C237" s="1455" t="s">
        <v>813</v>
      </c>
      <c r="D237" s="1471"/>
      <c r="E237" s="1455"/>
      <c r="F237" s="1455"/>
      <c r="G237" s="1456"/>
      <c r="H237" s="1467" t="s">
        <v>11</v>
      </c>
      <c r="I237" s="1435" t="s">
        <v>11</v>
      </c>
      <c r="J237" s="1468" t="s">
        <v>11</v>
      </c>
      <c r="K237" s="1458"/>
      <c r="L237" s="1459"/>
    </row>
    <row r="238" spans="2:12" s="1439" customFormat="1" ht="18" customHeight="1">
      <c r="B238" s="3572" t="s">
        <v>815</v>
      </c>
      <c r="C238" s="1455" t="s">
        <v>810</v>
      </c>
      <c r="D238" s="1471"/>
      <c r="E238" s="1455"/>
      <c r="F238" s="1455"/>
      <c r="G238" s="1433" t="s">
        <v>622</v>
      </c>
      <c r="H238" s="1467" t="s">
        <v>11</v>
      </c>
      <c r="I238" s="1435" t="s">
        <v>11</v>
      </c>
      <c r="J238" s="1468" t="s">
        <v>11</v>
      </c>
      <c r="K238" s="1458"/>
      <c r="L238" s="1459"/>
    </row>
    <row r="239" spans="2:12" s="1439" customFormat="1" ht="18" customHeight="1">
      <c r="B239" s="3570"/>
      <c r="C239" s="1455" t="s">
        <v>816</v>
      </c>
      <c r="D239" s="1471"/>
      <c r="E239" s="1455"/>
      <c r="F239" s="1455"/>
      <c r="G239" s="1433" t="s">
        <v>622</v>
      </c>
      <c r="H239" s="1467" t="s">
        <v>11</v>
      </c>
      <c r="I239" s="1435" t="s">
        <v>11</v>
      </c>
      <c r="J239" s="1468" t="s">
        <v>11</v>
      </c>
      <c r="K239" s="1458"/>
      <c r="L239" s="1459"/>
    </row>
    <row r="240" spans="2:12" s="1439" customFormat="1" ht="18" customHeight="1">
      <c r="B240" s="3570"/>
      <c r="C240" s="1455" t="s">
        <v>817</v>
      </c>
      <c r="D240" s="1471"/>
      <c r="E240" s="1455"/>
      <c r="F240" s="1455"/>
      <c r="G240" s="1433" t="s">
        <v>622</v>
      </c>
      <c r="H240" s="1467" t="s">
        <v>11</v>
      </c>
      <c r="I240" s="1435" t="s">
        <v>11</v>
      </c>
      <c r="J240" s="1468" t="s">
        <v>11</v>
      </c>
      <c r="K240" s="1458"/>
      <c r="L240" s="1459"/>
    </row>
    <row r="241" spans="2:12" s="1439" customFormat="1" ht="18" customHeight="1">
      <c r="B241" s="3570"/>
      <c r="C241" s="1455" t="s">
        <v>818</v>
      </c>
      <c r="D241" s="1471"/>
      <c r="E241" s="1455"/>
      <c r="F241" s="1455"/>
      <c r="G241" s="1456"/>
      <c r="H241" s="1467" t="s">
        <v>11</v>
      </c>
      <c r="I241" s="1435" t="s">
        <v>11</v>
      </c>
      <c r="J241" s="1468" t="s">
        <v>11</v>
      </c>
      <c r="K241" s="1458"/>
      <c r="L241" s="1459"/>
    </row>
    <row r="242" spans="2:12" s="1439" customFormat="1" ht="18" customHeight="1">
      <c r="B242" s="3573"/>
      <c r="C242" s="1455" t="s">
        <v>819</v>
      </c>
      <c r="D242" s="1471"/>
      <c r="E242" s="1455"/>
      <c r="F242" s="1455"/>
      <c r="G242" s="1456"/>
      <c r="H242" s="1467" t="s">
        <v>11</v>
      </c>
      <c r="I242" s="1435" t="s">
        <v>11</v>
      </c>
      <c r="J242" s="1468" t="s">
        <v>11</v>
      </c>
      <c r="K242" s="1458"/>
      <c r="L242" s="1459"/>
    </row>
    <row r="243" spans="2:12" s="1439" customFormat="1" ht="18" customHeight="1">
      <c r="B243" s="1500" t="s">
        <v>820</v>
      </c>
      <c r="C243" s="1479"/>
      <c r="D243" s="1479"/>
      <c r="E243" s="1479"/>
      <c r="F243" s="1479"/>
      <c r="G243" s="1501"/>
      <c r="H243" s="1467" t="s">
        <v>11</v>
      </c>
      <c r="I243" s="1435" t="s">
        <v>11</v>
      </c>
      <c r="J243" s="1468" t="s">
        <v>11</v>
      </c>
      <c r="K243" s="1458"/>
      <c r="L243" s="1459"/>
    </row>
    <row r="244" spans="2:12" ht="18" customHeight="1">
      <c r="B244" s="1353"/>
      <c r="C244" s="1334"/>
      <c r="D244" s="1417"/>
      <c r="E244" s="1334"/>
      <c r="F244" s="1334"/>
      <c r="G244" s="1335"/>
      <c r="H244" s="1347" t="s">
        <v>11</v>
      </c>
      <c r="I244" s="1420" t="s">
        <v>11</v>
      </c>
      <c r="J244" s="1348" t="s">
        <v>11</v>
      </c>
      <c r="K244" s="1338"/>
      <c r="L244" s="1339"/>
    </row>
    <row r="245" spans="2:12" ht="18" customHeight="1">
      <c r="B245" s="3492" t="s">
        <v>582</v>
      </c>
      <c r="C245" s="3492"/>
      <c r="D245" s="3492"/>
      <c r="E245" s="3492"/>
      <c r="F245" s="3492"/>
      <c r="G245" s="3492"/>
      <c r="H245" s="3492"/>
      <c r="I245" s="3492"/>
      <c r="J245" s="3492"/>
      <c r="K245" s="3492"/>
    </row>
    <row r="247" spans="2:12" ht="28" customHeight="1">
      <c r="B247" s="3526" t="s">
        <v>824</v>
      </c>
      <c r="C247" s="3527"/>
      <c r="D247" s="3527"/>
      <c r="E247" s="3527"/>
      <c r="F247" s="3527"/>
      <c r="G247" s="3527"/>
      <c r="H247" s="3527"/>
      <c r="I247" s="3527"/>
      <c r="J247" s="3527"/>
      <c r="K247" s="3527"/>
      <c r="L247" s="3527"/>
    </row>
    <row r="248" spans="2:12" ht="18" customHeight="1">
      <c r="B248" s="3502" t="s">
        <v>551</v>
      </c>
      <c r="C248" s="3503"/>
      <c r="D248" s="3503"/>
      <c r="E248" s="3503"/>
      <c r="F248" s="3504"/>
      <c r="G248" s="3508" t="s">
        <v>2662</v>
      </c>
      <c r="H248" s="3510" t="s">
        <v>2663</v>
      </c>
      <c r="I248" s="3511"/>
      <c r="J248" s="3511"/>
      <c r="K248" s="3512" t="s">
        <v>2664</v>
      </c>
      <c r="L248" s="3514" t="s">
        <v>552</v>
      </c>
    </row>
    <row r="249" spans="2:12" ht="18" customHeight="1">
      <c r="B249" s="3505"/>
      <c r="C249" s="3506"/>
      <c r="D249" s="3506"/>
      <c r="E249" s="3506"/>
      <c r="F249" s="3507"/>
      <c r="G249" s="3509"/>
      <c r="H249" s="1293" t="s">
        <v>553</v>
      </c>
      <c r="I249" s="1294" t="s">
        <v>554</v>
      </c>
      <c r="J249" s="1295" t="s">
        <v>2665</v>
      </c>
      <c r="K249" s="3513"/>
      <c r="L249" s="3515"/>
    </row>
    <row r="250" spans="2:12" s="1439" customFormat="1" ht="18" customHeight="1">
      <c r="B250" s="3569" t="s">
        <v>825</v>
      </c>
      <c r="C250" s="1444" t="s">
        <v>826</v>
      </c>
      <c r="D250" s="1445"/>
      <c r="E250" s="1444"/>
      <c r="F250" s="1502"/>
      <c r="G250" s="1433" t="s">
        <v>638</v>
      </c>
      <c r="H250" s="1467" t="s">
        <v>11</v>
      </c>
      <c r="I250" s="1435" t="s">
        <v>11</v>
      </c>
      <c r="J250" s="1468" t="s">
        <v>11</v>
      </c>
      <c r="K250" s="1450"/>
      <c r="L250" s="1451"/>
    </row>
    <row r="251" spans="2:12" s="1439" customFormat="1" ht="18" customHeight="1">
      <c r="B251" s="3570"/>
      <c r="C251" s="1431" t="s">
        <v>827</v>
      </c>
      <c r="D251" s="1432"/>
      <c r="E251" s="1431"/>
      <c r="F251" s="1438"/>
      <c r="G251" s="1433" t="s">
        <v>638</v>
      </c>
      <c r="H251" s="1467" t="s">
        <v>11</v>
      </c>
      <c r="I251" s="1435" t="s">
        <v>11</v>
      </c>
      <c r="J251" s="1468" t="s">
        <v>11</v>
      </c>
      <c r="K251" s="1437"/>
      <c r="L251" s="1438"/>
    </row>
    <row r="252" spans="2:12" s="1439" customFormat="1" ht="18" customHeight="1">
      <c r="B252" s="3570"/>
      <c r="C252" s="1485" t="s">
        <v>828</v>
      </c>
      <c r="D252" s="1441"/>
      <c r="E252" s="1431"/>
      <c r="F252" s="1438"/>
      <c r="G252" s="1433"/>
      <c r="H252" s="1467" t="s">
        <v>11</v>
      </c>
      <c r="I252" s="1435" t="s">
        <v>11</v>
      </c>
      <c r="J252" s="1468" t="s">
        <v>11</v>
      </c>
      <c r="K252" s="1437"/>
      <c r="L252" s="1438"/>
    </row>
    <row r="253" spans="2:12" s="1439" customFormat="1" ht="18" customHeight="1">
      <c r="B253" s="3570"/>
      <c r="C253" s="1485" t="s">
        <v>829</v>
      </c>
      <c r="D253" s="1441"/>
      <c r="E253" s="1431"/>
      <c r="F253" s="1438"/>
      <c r="G253" s="1433" t="s">
        <v>642</v>
      </c>
      <c r="H253" s="1467" t="s">
        <v>11</v>
      </c>
      <c r="I253" s="1435" t="s">
        <v>11</v>
      </c>
      <c r="J253" s="1468" t="s">
        <v>11</v>
      </c>
      <c r="K253" s="1437"/>
      <c r="L253" s="1438"/>
    </row>
    <row r="254" spans="2:12" s="1439" customFormat="1" ht="18" customHeight="1">
      <c r="B254" s="3570"/>
      <c r="C254" s="1503" t="s">
        <v>830</v>
      </c>
      <c r="D254" s="1441"/>
      <c r="E254" s="1431"/>
      <c r="F254" s="1438"/>
      <c r="G254" s="1433"/>
      <c r="H254" s="1467" t="s">
        <v>11</v>
      </c>
      <c r="I254" s="1435" t="s">
        <v>11</v>
      </c>
      <c r="J254" s="1468" t="s">
        <v>11</v>
      </c>
      <c r="K254" s="1437"/>
      <c r="L254" s="1438"/>
    </row>
    <row r="255" spans="2:12" s="1439" customFormat="1" ht="18" customHeight="1">
      <c r="B255" s="3570"/>
      <c r="C255" s="1478"/>
      <c r="D255" s="1441" t="s">
        <v>831</v>
      </c>
      <c r="E255" s="1431"/>
      <c r="F255" s="1438"/>
      <c r="G255" s="1433"/>
      <c r="H255" s="1467" t="s">
        <v>11</v>
      </c>
      <c r="I255" s="1435" t="s">
        <v>11</v>
      </c>
      <c r="J255" s="1468" t="s">
        <v>11</v>
      </c>
      <c r="K255" s="1437"/>
      <c r="L255" s="1438"/>
    </row>
    <row r="256" spans="2:12" s="1439" customFormat="1" ht="18" customHeight="1">
      <c r="B256" s="3570"/>
      <c r="C256" s="1483"/>
      <c r="D256" s="1441" t="s">
        <v>832</v>
      </c>
      <c r="E256" s="1431"/>
      <c r="F256" s="1438"/>
      <c r="G256" s="1433"/>
      <c r="H256" s="1467" t="s">
        <v>11</v>
      </c>
      <c r="I256" s="1435" t="s">
        <v>11</v>
      </c>
      <c r="J256" s="1468" t="s">
        <v>11</v>
      </c>
      <c r="K256" s="1437"/>
      <c r="L256" s="1438"/>
    </row>
    <row r="257" spans="2:12" s="1439" customFormat="1" ht="18" customHeight="1">
      <c r="B257" s="3570"/>
      <c r="C257" s="1455" t="s">
        <v>833</v>
      </c>
      <c r="D257" s="1432"/>
      <c r="E257" s="1431"/>
      <c r="F257" s="1438"/>
      <c r="G257" s="1433"/>
      <c r="H257" s="1467" t="s">
        <v>11</v>
      </c>
      <c r="I257" s="1435" t="s">
        <v>11</v>
      </c>
      <c r="J257" s="1468" t="s">
        <v>11</v>
      </c>
      <c r="K257" s="1437"/>
      <c r="L257" s="1438"/>
    </row>
    <row r="258" spans="2:12" s="1439" customFormat="1" ht="18" customHeight="1">
      <c r="B258" s="3570"/>
      <c r="C258" s="1504"/>
      <c r="D258" s="1432" t="s">
        <v>834</v>
      </c>
      <c r="E258" s="1431"/>
      <c r="F258" s="1438"/>
      <c r="G258" s="1433"/>
      <c r="H258" s="1467" t="s">
        <v>11</v>
      </c>
      <c r="I258" s="1435" t="s">
        <v>11</v>
      </c>
      <c r="J258" s="1468" t="s">
        <v>11</v>
      </c>
      <c r="K258" s="1437"/>
      <c r="L258" s="1438"/>
    </row>
    <row r="259" spans="2:12" s="1439" customFormat="1" ht="18" customHeight="1">
      <c r="B259" s="3570"/>
      <c r="C259" s="1504"/>
      <c r="D259" s="1432" t="s">
        <v>835</v>
      </c>
      <c r="E259" s="1431"/>
      <c r="F259" s="1438"/>
      <c r="G259" s="1433"/>
      <c r="H259" s="1467" t="s">
        <v>11</v>
      </c>
      <c r="I259" s="1435" t="s">
        <v>11</v>
      </c>
      <c r="J259" s="1468" t="s">
        <v>11</v>
      </c>
      <c r="K259" s="1437"/>
      <c r="L259" s="1438"/>
    </row>
    <row r="260" spans="2:12" s="1439" customFormat="1" ht="18" customHeight="1">
      <c r="B260" s="3570"/>
      <c r="C260" s="1504"/>
      <c r="D260" s="1432" t="s">
        <v>836</v>
      </c>
      <c r="E260" s="1431"/>
      <c r="F260" s="1438"/>
      <c r="G260" s="1433"/>
      <c r="H260" s="1467" t="s">
        <v>11</v>
      </c>
      <c r="I260" s="1435" t="s">
        <v>11</v>
      </c>
      <c r="J260" s="1468" t="s">
        <v>11</v>
      </c>
      <c r="K260" s="1437"/>
      <c r="L260" s="1438"/>
    </row>
    <row r="261" spans="2:12" s="1439" customFormat="1" ht="18" customHeight="1">
      <c r="B261" s="3570"/>
      <c r="C261" s="1505"/>
      <c r="D261" s="1432" t="s">
        <v>837</v>
      </c>
      <c r="E261" s="1431"/>
      <c r="F261" s="1438"/>
      <c r="G261" s="1433"/>
      <c r="H261" s="1467" t="s">
        <v>11</v>
      </c>
      <c r="I261" s="1435" t="s">
        <v>11</v>
      </c>
      <c r="J261" s="1468" t="s">
        <v>11</v>
      </c>
      <c r="K261" s="1437"/>
      <c r="L261" s="1438"/>
    </row>
    <row r="262" spans="2:12" s="1439" customFormat="1" ht="18" customHeight="1">
      <c r="B262" s="3572" t="s">
        <v>838</v>
      </c>
      <c r="C262" s="1431" t="s">
        <v>839</v>
      </c>
      <c r="D262" s="1432"/>
      <c r="E262" s="1431"/>
      <c r="F262" s="1438"/>
      <c r="G262" s="1506" t="s">
        <v>741</v>
      </c>
      <c r="H262" s="1467" t="s">
        <v>11</v>
      </c>
      <c r="I262" s="1435" t="s">
        <v>11</v>
      </c>
      <c r="J262" s="1468" t="s">
        <v>11</v>
      </c>
      <c r="K262" s="1437"/>
      <c r="L262" s="1438"/>
    </row>
    <row r="263" spans="2:12" s="1439" customFormat="1" ht="18" customHeight="1">
      <c r="B263" s="3570"/>
      <c r="C263" s="1479" t="s">
        <v>2736</v>
      </c>
      <c r="D263" s="1471"/>
      <c r="E263" s="1455"/>
      <c r="F263" s="1459"/>
      <c r="G263" s="3567" t="s">
        <v>642</v>
      </c>
      <c r="H263" s="3564" t="s">
        <v>11</v>
      </c>
      <c r="I263" s="3565" t="s">
        <v>11</v>
      </c>
      <c r="J263" s="3566" t="s">
        <v>11</v>
      </c>
      <c r="K263" s="1458"/>
      <c r="L263" s="1459"/>
    </row>
    <row r="264" spans="2:12" s="1439" customFormat="1" ht="18" customHeight="1">
      <c r="B264" s="3570"/>
      <c r="C264" s="1475" t="s">
        <v>2737</v>
      </c>
      <c r="D264" s="1476"/>
      <c r="E264" s="1462"/>
      <c r="F264" s="1465"/>
      <c r="G264" s="3568"/>
      <c r="H264" s="3564"/>
      <c r="I264" s="3565"/>
      <c r="J264" s="3566"/>
      <c r="K264" s="1464"/>
      <c r="L264" s="1465"/>
    </row>
    <row r="265" spans="2:12" s="1439" customFormat="1" ht="18" customHeight="1">
      <c r="B265" s="3573"/>
      <c r="C265" s="1431" t="s">
        <v>840</v>
      </c>
      <c r="D265" s="1432"/>
      <c r="E265" s="1431"/>
      <c r="F265" s="1438"/>
      <c r="G265" s="1506" t="s">
        <v>741</v>
      </c>
      <c r="H265" s="1467" t="s">
        <v>11</v>
      </c>
      <c r="I265" s="1435" t="s">
        <v>11</v>
      </c>
      <c r="J265" s="1468" t="s">
        <v>11</v>
      </c>
      <c r="K265" s="1437"/>
      <c r="L265" s="1438"/>
    </row>
    <row r="266" spans="2:12" s="1439" customFormat="1" ht="18" customHeight="1">
      <c r="B266" s="1500" t="s">
        <v>841</v>
      </c>
      <c r="C266" s="1431"/>
      <c r="D266" s="1432"/>
      <c r="E266" s="1431"/>
      <c r="F266" s="1438"/>
      <c r="G266" s="1433"/>
      <c r="H266" s="1467" t="s">
        <v>11</v>
      </c>
      <c r="I266" s="1435" t="s">
        <v>11</v>
      </c>
      <c r="J266" s="1468" t="s">
        <v>11</v>
      </c>
      <c r="K266" s="1437"/>
      <c r="L266" s="1438"/>
    </row>
    <row r="267" spans="2:12" s="1439" customFormat="1" ht="18" customHeight="1">
      <c r="B267" s="1507"/>
      <c r="C267" s="1431" t="s">
        <v>842</v>
      </c>
      <c r="D267" s="1432"/>
      <c r="E267" s="1431"/>
      <c r="F267" s="1438"/>
      <c r="G267" s="1433"/>
      <c r="H267" s="1467" t="s">
        <v>11</v>
      </c>
      <c r="I267" s="1435" t="s">
        <v>11</v>
      </c>
      <c r="J267" s="1468" t="s">
        <v>11</v>
      </c>
      <c r="K267" s="1437"/>
      <c r="L267" s="1438"/>
    </row>
    <row r="268" spans="2:12" s="1439" customFormat="1" ht="18" customHeight="1">
      <c r="B268" s="1507"/>
      <c r="C268" s="1431" t="s">
        <v>843</v>
      </c>
      <c r="D268" s="1432"/>
      <c r="E268" s="1431"/>
      <c r="F268" s="1438"/>
      <c r="G268" s="1433"/>
      <c r="H268" s="1467" t="s">
        <v>11</v>
      </c>
      <c r="I268" s="1435" t="s">
        <v>11</v>
      </c>
      <c r="J268" s="1468" t="s">
        <v>11</v>
      </c>
      <c r="K268" s="1437"/>
      <c r="L268" s="1438"/>
    </row>
    <row r="269" spans="2:12" s="1439" customFormat="1" ht="18" customHeight="1">
      <c r="B269" s="1508"/>
      <c r="C269" s="1431" t="s">
        <v>844</v>
      </c>
      <c r="D269" s="1445"/>
      <c r="E269" s="1444"/>
      <c r="F269" s="1451"/>
      <c r="G269" s="1446"/>
      <c r="H269" s="1467" t="s">
        <v>11</v>
      </c>
      <c r="I269" s="1435" t="s">
        <v>11</v>
      </c>
      <c r="J269" s="1468" t="s">
        <v>11</v>
      </c>
      <c r="K269" s="1450"/>
      <c r="L269" s="1451"/>
    </row>
    <row r="270" spans="2:12" ht="18" customHeight="1">
      <c r="B270" s="1359"/>
      <c r="C270" s="1287"/>
      <c r="D270" s="1419"/>
      <c r="E270" s="1287"/>
      <c r="F270" s="1288"/>
      <c r="G270" s="1351"/>
      <c r="H270" s="1347" t="s">
        <v>11</v>
      </c>
      <c r="I270" s="1420" t="s">
        <v>11</v>
      </c>
      <c r="J270" s="1348" t="s">
        <v>11</v>
      </c>
      <c r="K270" s="1352"/>
      <c r="L270" s="1288"/>
    </row>
    <row r="272" spans="2:12" ht="28" customHeight="1">
      <c r="B272" s="3526" t="s">
        <v>851</v>
      </c>
      <c r="C272" s="3527"/>
      <c r="D272" s="3527"/>
      <c r="E272" s="3527"/>
      <c r="F272" s="3527"/>
      <c r="G272" s="3527"/>
      <c r="H272" s="3527"/>
      <c r="I272" s="3527"/>
      <c r="J272" s="3527"/>
      <c r="K272" s="3527"/>
      <c r="L272" s="3527"/>
    </row>
    <row r="273" spans="2:12" ht="18" customHeight="1">
      <c r="B273" s="3502" t="s">
        <v>551</v>
      </c>
      <c r="C273" s="3503"/>
      <c r="D273" s="3503"/>
      <c r="E273" s="3503"/>
      <c r="F273" s="3504"/>
      <c r="G273" s="3508" t="s">
        <v>2662</v>
      </c>
      <c r="H273" s="3510" t="s">
        <v>2663</v>
      </c>
      <c r="I273" s="3511"/>
      <c r="J273" s="3511"/>
      <c r="K273" s="3512" t="s">
        <v>2664</v>
      </c>
      <c r="L273" s="3514" t="s">
        <v>552</v>
      </c>
    </row>
    <row r="274" spans="2:12" ht="18" customHeight="1">
      <c r="B274" s="3505"/>
      <c r="C274" s="3506"/>
      <c r="D274" s="3506"/>
      <c r="E274" s="3506"/>
      <c r="F274" s="3507"/>
      <c r="G274" s="3509"/>
      <c r="H274" s="1293" t="s">
        <v>553</v>
      </c>
      <c r="I274" s="1294" t="s">
        <v>554</v>
      </c>
      <c r="J274" s="1295" t="s">
        <v>2665</v>
      </c>
      <c r="K274" s="3513"/>
      <c r="L274" s="3515"/>
    </row>
    <row r="275" spans="2:12" s="1439" customFormat="1" ht="18" customHeight="1">
      <c r="B275" s="3569" t="s">
        <v>461</v>
      </c>
      <c r="C275" s="1444" t="s">
        <v>852</v>
      </c>
      <c r="D275" s="1445"/>
      <c r="E275" s="1444"/>
      <c r="F275" s="1444"/>
      <c r="G275" s="1433"/>
      <c r="H275" s="1467" t="s">
        <v>11</v>
      </c>
      <c r="I275" s="1435" t="s">
        <v>11</v>
      </c>
      <c r="J275" s="1468" t="s">
        <v>11</v>
      </c>
      <c r="K275" s="1450"/>
      <c r="L275" s="1451"/>
    </row>
    <row r="276" spans="2:12" s="1439" customFormat="1" ht="18" customHeight="1">
      <c r="B276" s="3570"/>
      <c r="C276" s="1431" t="s">
        <v>867</v>
      </c>
      <c r="D276" s="1432"/>
      <c r="E276" s="1431"/>
      <c r="F276" s="1431"/>
      <c r="G276" s="1433"/>
      <c r="H276" s="1467" t="s">
        <v>11</v>
      </c>
      <c r="I276" s="1435" t="s">
        <v>11</v>
      </c>
      <c r="J276" s="1468" t="s">
        <v>11</v>
      </c>
      <c r="K276" s="1437"/>
      <c r="L276" s="1438"/>
    </row>
    <row r="277" spans="2:12" s="1439" customFormat="1" ht="18" customHeight="1">
      <c r="B277" s="3570"/>
      <c r="C277" s="1485" t="s">
        <v>868</v>
      </c>
      <c r="D277" s="1441"/>
      <c r="E277" s="1431"/>
      <c r="F277" s="1431"/>
      <c r="G277" s="1433"/>
      <c r="H277" s="1467" t="s">
        <v>11</v>
      </c>
      <c r="I277" s="1435" t="s">
        <v>11</v>
      </c>
      <c r="J277" s="1468" t="s">
        <v>11</v>
      </c>
      <c r="K277" s="1437"/>
      <c r="L277" s="1438"/>
    </row>
    <row r="278" spans="2:12" s="1439" customFormat="1" ht="18" customHeight="1">
      <c r="B278" s="3570"/>
      <c r="C278" s="1485" t="s">
        <v>869</v>
      </c>
      <c r="D278" s="1441"/>
      <c r="E278" s="1431"/>
      <c r="F278" s="1431"/>
      <c r="G278" s="1433"/>
      <c r="H278" s="1467" t="s">
        <v>11</v>
      </c>
      <c r="I278" s="1435" t="s">
        <v>11</v>
      </c>
      <c r="J278" s="1468" t="s">
        <v>11</v>
      </c>
      <c r="K278" s="1437"/>
      <c r="L278" s="1438"/>
    </row>
    <row r="279" spans="2:12" s="1439" customFormat="1" ht="18" customHeight="1">
      <c r="B279" s="3571"/>
      <c r="C279" s="1497" t="s">
        <v>853</v>
      </c>
      <c r="D279" s="1441"/>
      <c r="E279" s="1431"/>
      <c r="F279" s="1431"/>
      <c r="G279" s="1433"/>
      <c r="H279" s="1467" t="s">
        <v>11</v>
      </c>
      <c r="I279" s="1435" t="s">
        <v>11</v>
      </c>
      <c r="J279" s="1468" t="s">
        <v>11</v>
      </c>
      <c r="K279" s="1437"/>
      <c r="L279" s="1438"/>
    </row>
    <row r="280" spans="2:12" s="1439" customFormat="1" ht="18" customHeight="1">
      <c r="B280" s="3570"/>
      <c r="C280" s="1509" t="s">
        <v>854</v>
      </c>
      <c r="D280" s="1432"/>
      <c r="E280" s="1431"/>
      <c r="F280" s="1431"/>
      <c r="G280" s="1433"/>
      <c r="H280" s="1467" t="s">
        <v>11</v>
      </c>
      <c r="I280" s="1435" t="s">
        <v>11</v>
      </c>
      <c r="J280" s="1468" t="s">
        <v>11</v>
      </c>
      <c r="K280" s="1437"/>
      <c r="L280" s="1438"/>
    </row>
    <row r="281" spans="2:12" s="1439" customFormat="1" ht="18" customHeight="1">
      <c r="B281" s="3570"/>
      <c r="C281" s="1510" t="s">
        <v>855</v>
      </c>
      <c r="D281" s="1432"/>
      <c r="E281" s="1431"/>
      <c r="F281" s="1431"/>
      <c r="G281" s="1433"/>
      <c r="H281" s="1467" t="s">
        <v>11</v>
      </c>
      <c r="I281" s="1435" t="s">
        <v>11</v>
      </c>
      <c r="J281" s="1468" t="s">
        <v>11</v>
      </c>
      <c r="K281" s="1437"/>
      <c r="L281" s="1438"/>
    </row>
    <row r="282" spans="2:12" s="1439" customFormat="1" ht="18" customHeight="1">
      <c r="B282" s="3570"/>
      <c r="C282" s="1455" t="s">
        <v>856</v>
      </c>
      <c r="D282" s="1471"/>
      <c r="E282" s="1455"/>
      <c r="F282" s="1455"/>
      <c r="G282" s="1456"/>
      <c r="H282" s="1467" t="s">
        <v>11</v>
      </c>
      <c r="I282" s="1435" t="s">
        <v>11</v>
      </c>
      <c r="J282" s="1468" t="s">
        <v>11</v>
      </c>
      <c r="K282" s="1458"/>
      <c r="L282" s="1459"/>
    </row>
    <row r="283" spans="2:12" ht="18" customHeight="1">
      <c r="B283" s="1353"/>
      <c r="C283" s="1334"/>
      <c r="D283" s="1417"/>
      <c r="E283" s="1334"/>
      <c r="F283" s="1334"/>
      <c r="G283" s="1335"/>
      <c r="H283" s="1347" t="s">
        <v>11</v>
      </c>
      <c r="I283" s="1420" t="s">
        <v>11</v>
      </c>
      <c r="J283" s="1348" t="s">
        <v>11</v>
      </c>
      <c r="K283" s="1338"/>
      <c r="L283" s="1339"/>
    </row>
    <row r="284" spans="2:12" ht="28" customHeight="1">
      <c r="B284" s="3500" t="s">
        <v>857</v>
      </c>
      <c r="C284" s="3501"/>
      <c r="D284" s="3501"/>
      <c r="E284" s="3501"/>
      <c r="F284" s="3501"/>
      <c r="G284" s="3501"/>
      <c r="H284" s="3501"/>
      <c r="I284" s="3501"/>
      <c r="J284" s="3501"/>
      <c r="K284" s="3501"/>
      <c r="L284" s="3501"/>
    </row>
    <row r="285" spans="2:12" ht="18" customHeight="1">
      <c r="B285" s="3502" t="s">
        <v>551</v>
      </c>
      <c r="C285" s="3503"/>
      <c r="D285" s="3503"/>
      <c r="E285" s="3503"/>
      <c r="F285" s="3504"/>
      <c r="G285" s="3508" t="s">
        <v>2662</v>
      </c>
      <c r="H285" s="3510" t="s">
        <v>2663</v>
      </c>
      <c r="I285" s="3511"/>
      <c r="J285" s="3511"/>
      <c r="K285" s="3512" t="s">
        <v>2664</v>
      </c>
      <c r="L285" s="3514" t="s">
        <v>552</v>
      </c>
    </row>
    <row r="286" spans="2:12" ht="18" customHeight="1">
      <c r="B286" s="3505"/>
      <c r="C286" s="3506"/>
      <c r="D286" s="3506"/>
      <c r="E286" s="3506"/>
      <c r="F286" s="3507"/>
      <c r="G286" s="3509"/>
      <c r="H286" s="1293" t="s">
        <v>553</v>
      </c>
      <c r="I286" s="1294" t="s">
        <v>554</v>
      </c>
      <c r="J286" s="1295" t="s">
        <v>2665</v>
      </c>
      <c r="K286" s="3513"/>
      <c r="L286" s="3515"/>
    </row>
    <row r="287" spans="2:12" s="1439" customFormat="1" ht="18" customHeight="1">
      <c r="B287" s="1511" t="s">
        <v>2742</v>
      </c>
      <c r="C287" s="1512"/>
      <c r="D287" s="1512"/>
      <c r="E287" s="1512"/>
      <c r="F287" s="1512"/>
      <c r="G287" s="1513"/>
      <c r="H287" s="3564" t="s">
        <v>72</v>
      </c>
      <c r="I287" s="3565" t="s">
        <v>11</v>
      </c>
      <c r="J287" s="3566" t="s">
        <v>11</v>
      </c>
      <c r="K287" s="1514"/>
      <c r="L287" s="1515"/>
    </row>
    <row r="288" spans="2:12" s="1439" customFormat="1" ht="18" customHeight="1">
      <c r="B288" s="1516" t="s">
        <v>2743</v>
      </c>
      <c r="C288" s="1512"/>
      <c r="D288" s="1512"/>
      <c r="E288" s="1512"/>
      <c r="F288" s="1512"/>
      <c r="G288" s="1513"/>
      <c r="H288" s="3564"/>
      <c r="I288" s="3565"/>
      <c r="J288" s="3566"/>
      <c r="K288" s="1514"/>
      <c r="L288" s="1515"/>
    </row>
    <row r="289" spans="2:12" s="1439" customFormat="1" ht="18" customHeight="1">
      <c r="B289" s="1484" t="s">
        <v>858</v>
      </c>
      <c r="C289" s="1431"/>
      <c r="D289" s="1432"/>
      <c r="E289" s="1431"/>
      <c r="F289" s="1431"/>
      <c r="G289" s="1433"/>
      <c r="H289" s="1467" t="s">
        <v>11</v>
      </c>
      <c r="I289" s="1435" t="s">
        <v>11</v>
      </c>
      <c r="J289" s="1468" t="s">
        <v>11</v>
      </c>
      <c r="K289" s="1437"/>
      <c r="L289" s="1438"/>
    </row>
    <row r="290" spans="2:12" s="1439" customFormat="1" ht="18" customHeight="1">
      <c r="B290" s="1517" t="s">
        <v>2746</v>
      </c>
      <c r="C290" s="1455"/>
      <c r="D290" s="1471"/>
      <c r="E290" s="1455"/>
      <c r="F290" s="1455"/>
      <c r="G290" s="3567" t="s">
        <v>2747</v>
      </c>
      <c r="H290" s="3564" t="s">
        <v>11</v>
      </c>
      <c r="I290" s="3565" t="s">
        <v>11</v>
      </c>
      <c r="J290" s="3566" t="s">
        <v>11</v>
      </c>
      <c r="K290" s="1458"/>
      <c r="L290" s="1459"/>
    </row>
    <row r="291" spans="2:12" s="1439" customFormat="1" ht="18" customHeight="1">
      <c r="B291" s="1518" t="s">
        <v>2917</v>
      </c>
      <c r="C291" s="1462"/>
      <c r="D291" s="1476"/>
      <c r="E291" s="1462"/>
      <c r="F291" s="1462"/>
      <c r="G291" s="3568"/>
      <c r="H291" s="3564"/>
      <c r="I291" s="3565"/>
      <c r="J291" s="3566"/>
      <c r="K291" s="1464"/>
      <c r="L291" s="1465"/>
    </row>
    <row r="292" spans="2:12" s="1439" customFormat="1" ht="18" customHeight="1">
      <c r="B292" s="1517" t="s">
        <v>2748</v>
      </c>
      <c r="C292" s="1455"/>
      <c r="D292" s="1471"/>
      <c r="E292" s="1455"/>
      <c r="F292" s="1455"/>
      <c r="G292" s="1456"/>
      <c r="H292" s="3564" t="s">
        <v>11</v>
      </c>
      <c r="I292" s="3565" t="s">
        <v>11</v>
      </c>
      <c r="J292" s="3566" t="s">
        <v>11</v>
      </c>
      <c r="K292" s="1458"/>
      <c r="L292" s="1459"/>
    </row>
    <row r="293" spans="2:12" s="1439" customFormat="1" ht="18" customHeight="1">
      <c r="B293" s="1518" t="s">
        <v>2749</v>
      </c>
      <c r="C293" s="1462"/>
      <c r="D293" s="1476"/>
      <c r="E293" s="1462"/>
      <c r="F293" s="1462"/>
      <c r="G293" s="1463"/>
      <c r="H293" s="3564"/>
      <c r="I293" s="3565"/>
      <c r="J293" s="3566"/>
      <c r="K293" s="1464"/>
      <c r="L293" s="1465"/>
    </row>
    <row r="294" spans="2:12" s="1439" customFormat="1" ht="18" customHeight="1">
      <c r="B294" s="1442" t="s">
        <v>862</v>
      </c>
      <c r="C294" s="1431"/>
      <c r="D294" s="1432"/>
      <c r="E294" s="1431"/>
      <c r="F294" s="1431"/>
      <c r="G294" s="1433"/>
      <c r="H294" s="1467" t="s">
        <v>11</v>
      </c>
      <c r="I294" s="1435" t="s">
        <v>11</v>
      </c>
      <c r="J294" s="1468" t="s">
        <v>11</v>
      </c>
      <c r="K294" s="1437"/>
      <c r="L294" s="1438"/>
    </row>
    <row r="295" spans="2:12" s="1439" customFormat="1" ht="18" customHeight="1">
      <c r="B295" s="1442" t="s">
        <v>863</v>
      </c>
      <c r="C295" s="1431"/>
      <c r="D295" s="1432"/>
      <c r="E295" s="1431"/>
      <c r="F295" s="1431"/>
      <c r="G295" s="1433"/>
      <c r="H295" s="1467" t="s">
        <v>11</v>
      </c>
      <c r="I295" s="1435" t="s">
        <v>11</v>
      </c>
      <c r="J295" s="1468" t="s">
        <v>11</v>
      </c>
      <c r="K295" s="1437"/>
      <c r="L295" s="1438"/>
    </row>
    <row r="296" spans="2:12" ht="18" customHeight="1">
      <c r="B296" s="1350"/>
      <c r="C296" s="1287"/>
      <c r="D296" s="1419"/>
      <c r="E296" s="1287"/>
      <c r="F296" s="1287"/>
      <c r="G296" s="1351"/>
      <c r="H296" s="1347" t="s">
        <v>11</v>
      </c>
      <c r="I296" s="1420" t="s">
        <v>11</v>
      </c>
      <c r="J296" s="1348" t="s">
        <v>11</v>
      </c>
      <c r="K296" s="1352"/>
      <c r="L296" s="1288"/>
    </row>
    <row r="297" spans="2:12" ht="28" customHeight="1">
      <c r="B297" s="3500" t="s">
        <v>2750</v>
      </c>
      <c r="C297" s="3501"/>
      <c r="D297" s="3501"/>
      <c r="E297" s="3501"/>
      <c r="F297" s="3501"/>
      <c r="G297" s="3501"/>
      <c r="H297" s="3501"/>
      <c r="I297" s="3501"/>
      <c r="J297" s="3501"/>
      <c r="K297" s="3501"/>
      <c r="L297" s="3501"/>
    </row>
    <row r="298" spans="2:12" ht="18" customHeight="1">
      <c r="B298" s="3502" t="s">
        <v>551</v>
      </c>
      <c r="C298" s="3503"/>
      <c r="D298" s="3503"/>
      <c r="E298" s="3503"/>
      <c r="F298" s="3504"/>
      <c r="G298" s="3508" t="s">
        <v>2662</v>
      </c>
      <c r="H298" s="3510" t="s">
        <v>2663</v>
      </c>
      <c r="I298" s="3511"/>
      <c r="J298" s="3511"/>
      <c r="K298" s="3512" t="s">
        <v>2664</v>
      </c>
      <c r="L298" s="3514" t="s">
        <v>552</v>
      </c>
    </row>
    <row r="299" spans="2:12" ht="18" customHeight="1">
      <c r="B299" s="3505"/>
      <c r="C299" s="3506"/>
      <c r="D299" s="3506"/>
      <c r="E299" s="3506"/>
      <c r="F299" s="3507"/>
      <c r="G299" s="3509"/>
      <c r="H299" s="1293" t="s">
        <v>553</v>
      </c>
      <c r="I299" s="1294" t="s">
        <v>554</v>
      </c>
      <c r="J299" s="1295" t="s">
        <v>2665</v>
      </c>
      <c r="K299" s="3513"/>
      <c r="L299" s="3515"/>
    </row>
    <row r="300" spans="2:12" s="1439" customFormat="1" ht="18" customHeight="1">
      <c r="B300" s="1442" t="s">
        <v>872</v>
      </c>
      <c r="C300" s="1431"/>
      <c r="D300" s="1432"/>
      <c r="E300" s="1455"/>
      <c r="F300" s="1455"/>
      <c r="G300" s="1456" t="s">
        <v>865</v>
      </c>
      <c r="H300" s="1467" t="s">
        <v>11</v>
      </c>
      <c r="I300" s="1435" t="s">
        <v>11</v>
      </c>
      <c r="J300" s="1468" t="s">
        <v>11</v>
      </c>
      <c r="K300" s="1437"/>
      <c r="L300" s="1438"/>
    </row>
    <row r="301" spans="2:12" s="1439" customFormat="1" ht="18" customHeight="1">
      <c r="B301" s="1484" t="s">
        <v>873</v>
      </c>
      <c r="C301" s="1431"/>
      <c r="D301" s="1432"/>
      <c r="E301" s="1431"/>
      <c r="F301" s="1431"/>
      <c r="G301" s="1433" t="s">
        <v>866</v>
      </c>
      <c r="H301" s="1467" t="s">
        <v>11</v>
      </c>
      <c r="I301" s="1435" t="s">
        <v>11</v>
      </c>
      <c r="J301" s="1468" t="s">
        <v>11</v>
      </c>
      <c r="K301" s="1437"/>
      <c r="L301" s="1438"/>
    </row>
    <row r="302" spans="2:12" s="1439" customFormat="1" ht="18" customHeight="1">
      <c r="B302" s="1531" t="s">
        <v>2751</v>
      </c>
      <c r="C302" s="1489"/>
      <c r="D302" s="1488"/>
      <c r="E302" s="1489"/>
      <c r="F302" s="1489"/>
      <c r="G302" s="1490"/>
      <c r="H302" s="1467" t="s">
        <v>11</v>
      </c>
      <c r="I302" s="1457" t="s">
        <v>11</v>
      </c>
      <c r="J302" s="1468" t="s">
        <v>11</v>
      </c>
      <c r="K302" s="1491"/>
      <c r="L302" s="1492"/>
    </row>
    <row r="303" spans="2:12" ht="18" customHeight="1">
      <c r="B303" s="3492" t="s">
        <v>582</v>
      </c>
      <c r="C303" s="3492"/>
      <c r="D303" s="3492"/>
      <c r="E303" s="3492"/>
      <c r="F303" s="3492"/>
      <c r="G303" s="3492"/>
      <c r="H303" s="3492"/>
      <c r="I303" s="3492"/>
      <c r="J303" s="3492"/>
      <c r="K303" s="3492"/>
    </row>
    <row r="305" spans="2:12" ht="28" customHeight="1">
      <c r="B305" s="3500" t="s">
        <v>1032</v>
      </c>
      <c r="C305" s="3501"/>
      <c r="D305" s="3501"/>
      <c r="E305" s="3501"/>
      <c r="F305" s="3501"/>
      <c r="G305" s="3501"/>
      <c r="H305" s="3501"/>
      <c r="I305" s="3501"/>
      <c r="J305" s="3501"/>
      <c r="K305" s="3501"/>
      <c r="L305" s="3501"/>
    </row>
    <row r="306" spans="2:12" ht="18" customHeight="1">
      <c r="B306" s="3502" t="s">
        <v>551</v>
      </c>
      <c r="C306" s="3503"/>
      <c r="D306" s="3503"/>
      <c r="E306" s="3503"/>
      <c r="F306" s="3504"/>
      <c r="G306" s="3508" t="s">
        <v>2662</v>
      </c>
      <c r="H306" s="3510" t="s">
        <v>2663</v>
      </c>
      <c r="I306" s="3511"/>
      <c r="J306" s="3511"/>
      <c r="K306" s="3512" t="s">
        <v>2664</v>
      </c>
      <c r="L306" s="3514" t="s">
        <v>552</v>
      </c>
    </row>
    <row r="307" spans="2:12" ht="18" customHeight="1">
      <c r="B307" s="3505"/>
      <c r="C307" s="3506"/>
      <c r="D307" s="3506"/>
      <c r="E307" s="3506"/>
      <c r="F307" s="3507"/>
      <c r="G307" s="3509"/>
      <c r="H307" s="1293" t="s">
        <v>553</v>
      </c>
      <c r="I307" s="1294" t="s">
        <v>554</v>
      </c>
      <c r="J307" s="1295" t="s">
        <v>2665</v>
      </c>
      <c r="K307" s="3513"/>
      <c r="L307" s="3515"/>
    </row>
    <row r="308" spans="2:12" s="1439" customFormat="1" ht="18" customHeight="1">
      <c r="B308" s="1442" t="s">
        <v>2840</v>
      </c>
      <c r="C308" s="1431"/>
      <c r="D308" s="1432"/>
      <c r="E308" s="1455"/>
      <c r="F308" s="1455"/>
      <c r="G308" s="1456"/>
      <c r="H308" s="1467" t="s">
        <v>11</v>
      </c>
      <c r="I308" s="1435" t="s">
        <v>11</v>
      </c>
      <c r="J308" s="1468" t="s">
        <v>11</v>
      </c>
      <c r="K308" s="1458"/>
      <c r="L308" s="1438"/>
    </row>
    <row r="309" spans="2:12" ht="18" customHeight="1">
      <c r="B309" s="1519"/>
      <c r="C309" s="1520"/>
      <c r="D309" s="1521"/>
      <c r="E309" s="1520"/>
      <c r="F309" s="1520"/>
      <c r="G309" s="1522"/>
      <c r="H309" s="1523" t="s">
        <v>11</v>
      </c>
      <c r="I309" s="1524" t="s">
        <v>11</v>
      </c>
      <c r="J309" s="1525" t="s">
        <v>11</v>
      </c>
      <c r="K309" s="1526"/>
      <c r="L309" s="1527"/>
    </row>
  </sheetData>
  <mergeCells count="227">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G57:G58"/>
    <mergeCell ref="H57:H58"/>
    <mergeCell ref="I57:I58"/>
    <mergeCell ref="J57:J58"/>
    <mergeCell ref="B60:L60"/>
    <mergeCell ref="B61:F62"/>
    <mergeCell ref="G61:G62"/>
    <mergeCell ref="H61:J61"/>
    <mergeCell ref="K61:K62"/>
    <mergeCell ref="L61:L62"/>
    <mergeCell ref="B83:L83"/>
    <mergeCell ref="B84:F85"/>
    <mergeCell ref="G84:G85"/>
    <mergeCell ref="H84:J84"/>
    <mergeCell ref="K84:K85"/>
    <mergeCell ref="L84:L85"/>
    <mergeCell ref="C74:F74"/>
    <mergeCell ref="H76:H77"/>
    <mergeCell ref="I76:I77"/>
    <mergeCell ref="J76:J77"/>
    <mergeCell ref="H78:H79"/>
    <mergeCell ref="I78:I79"/>
    <mergeCell ref="J78:J79"/>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B219:F220"/>
    <mergeCell ref="G219:G220"/>
    <mergeCell ref="H219:J219"/>
    <mergeCell ref="K219:K220"/>
    <mergeCell ref="L219:L220"/>
    <mergeCell ref="B221:B229"/>
    <mergeCell ref="B209:B214"/>
    <mergeCell ref="G215:G216"/>
    <mergeCell ref="H215:H216"/>
    <mergeCell ref="I215:I216"/>
    <mergeCell ref="J215:J216"/>
    <mergeCell ref="B218:L218"/>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72:L272"/>
    <mergeCell ref="B273:F274"/>
    <mergeCell ref="G273:G274"/>
    <mergeCell ref="H273:J273"/>
    <mergeCell ref="K273:K274"/>
    <mergeCell ref="L273:L274"/>
    <mergeCell ref="B250:B261"/>
    <mergeCell ref="B262:B265"/>
    <mergeCell ref="G263:G264"/>
    <mergeCell ref="H263:H264"/>
    <mergeCell ref="I263:I264"/>
    <mergeCell ref="J263:J264"/>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s>
  <phoneticPr fontId="67"/>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8"/>
  <sheetViews>
    <sheetView workbookViewId="0"/>
  </sheetViews>
  <sheetFormatPr defaultColWidth="2.08984375" defaultRowHeight="12.65" customHeight="1"/>
  <cols>
    <col min="1" max="40" width="2.08984375" style="1"/>
    <col min="41" max="87" width="2.08984375" style="392"/>
    <col min="88" max="16384" width="2.08984375" style="1"/>
  </cols>
  <sheetData>
    <row r="1" spans="1:87" s="89" customFormat="1" ht="12.65" customHeight="1">
      <c r="A1" s="164"/>
      <c r="AE1" s="165" t="s">
        <v>2333</v>
      </c>
      <c r="AF1" s="3612"/>
      <c r="AG1" s="3612"/>
      <c r="AH1" s="338" t="s">
        <v>213</v>
      </c>
      <c r="AI1" s="3612"/>
      <c r="AJ1" s="3612"/>
      <c r="AK1" s="338" t="s">
        <v>212</v>
      </c>
      <c r="AL1" s="3612"/>
      <c r="AM1" s="3612"/>
      <c r="AN1" s="338" t="s">
        <v>211</v>
      </c>
      <c r="AO1" s="446" t="s">
        <v>2116</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5"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5" customHeight="1">
      <c r="A3" s="2055" t="s">
        <v>203</v>
      </c>
      <c r="B3" s="2055"/>
      <c r="C3" s="2055"/>
      <c r="D3" s="2055"/>
      <c r="E3" s="2055"/>
      <c r="F3" s="2055"/>
      <c r="G3" s="2055"/>
      <c r="H3" s="2055"/>
      <c r="I3" s="2055"/>
      <c r="J3" s="2055"/>
      <c r="K3" s="2055"/>
      <c r="L3" s="2055"/>
      <c r="M3" s="2055"/>
      <c r="N3" s="2055"/>
      <c r="O3" s="2055"/>
      <c r="P3" s="2055"/>
      <c r="Q3" s="2055"/>
      <c r="R3" s="2055"/>
      <c r="S3" s="2055"/>
      <c r="T3" s="2055"/>
      <c r="U3" s="2055"/>
      <c r="V3" s="2055"/>
      <c r="W3" s="2055"/>
      <c r="X3" s="2055"/>
      <c r="Y3" s="2055"/>
      <c r="Z3" s="2055"/>
      <c r="AA3" s="2055"/>
      <c r="AB3" s="2055"/>
      <c r="AC3" s="2055"/>
      <c r="AD3" s="2055"/>
      <c r="AE3" s="2055"/>
      <c r="AF3" s="2055"/>
      <c r="AG3" s="2055"/>
      <c r="AH3" s="2055"/>
      <c r="AI3" s="2055"/>
      <c r="AJ3" s="2055"/>
      <c r="AK3" s="2055"/>
      <c r="AL3" s="2055"/>
      <c r="AM3" s="2055"/>
      <c r="AN3" s="205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5" customHeight="1">
      <c r="A4" s="2055"/>
      <c r="B4" s="2055"/>
      <c r="C4" s="2055"/>
      <c r="D4" s="2055"/>
      <c r="E4" s="2055"/>
      <c r="F4" s="2055"/>
      <c r="G4" s="2055"/>
      <c r="H4" s="2055"/>
      <c r="I4" s="2055"/>
      <c r="J4" s="2055"/>
      <c r="K4" s="2055"/>
      <c r="L4" s="2055"/>
      <c r="M4" s="2055"/>
      <c r="N4" s="2055"/>
      <c r="O4" s="2055"/>
      <c r="P4" s="2055"/>
      <c r="Q4" s="2055"/>
      <c r="R4" s="2055"/>
      <c r="S4" s="2055"/>
      <c r="T4" s="2055"/>
      <c r="U4" s="2055"/>
      <c r="V4" s="2055"/>
      <c r="W4" s="2055"/>
      <c r="X4" s="2055"/>
      <c r="Y4" s="2055"/>
      <c r="Z4" s="2055"/>
      <c r="AA4" s="2055"/>
      <c r="AB4" s="2055"/>
      <c r="AC4" s="2055"/>
      <c r="AD4" s="2055"/>
      <c r="AE4" s="2055"/>
      <c r="AF4" s="2055"/>
      <c r="AG4" s="2055"/>
      <c r="AH4" s="2055"/>
      <c r="AI4" s="2055"/>
      <c r="AJ4" s="2055"/>
      <c r="AK4" s="2055"/>
      <c r="AL4" s="2055"/>
      <c r="AM4" s="2055"/>
      <c r="AN4" s="205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5" customHeight="1">
      <c r="A5" s="2055"/>
      <c r="B5" s="2055"/>
      <c r="C5" s="2055"/>
      <c r="D5" s="2055"/>
      <c r="E5" s="2055"/>
      <c r="F5" s="2055"/>
      <c r="G5" s="2055"/>
      <c r="H5" s="2055"/>
      <c r="I5" s="2055"/>
      <c r="J5" s="2055"/>
      <c r="K5" s="2055"/>
      <c r="L5" s="2055"/>
      <c r="M5" s="2055"/>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c r="AL5" s="2055"/>
      <c r="AM5" s="2055"/>
      <c r="AN5" s="205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5" customHeight="1">
      <c r="A6" s="1934" t="s">
        <v>1799</v>
      </c>
      <c r="B6" s="1935"/>
      <c r="C6" s="1935"/>
      <c r="D6" s="1935"/>
      <c r="E6" s="1935"/>
      <c r="F6" s="1936"/>
      <c r="G6" s="1832">
        <f>一括入力シート!B6</f>
        <v>0</v>
      </c>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32"/>
      <c r="AI6" s="1832"/>
      <c r="AJ6" s="1832"/>
      <c r="AK6" s="1832"/>
      <c r="AL6" s="1832"/>
      <c r="AM6" s="1832"/>
      <c r="AN6" s="1929"/>
    </row>
    <row r="7" spans="1:87" ht="12.65" customHeight="1">
      <c r="A7" s="1860"/>
      <c r="B7" s="1861"/>
      <c r="C7" s="1861"/>
      <c r="D7" s="1861"/>
      <c r="E7" s="1861"/>
      <c r="F7" s="1937"/>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1833"/>
      <c r="AM7" s="1833"/>
      <c r="AN7" s="1931"/>
    </row>
    <row r="8" spans="1:87" ht="12.65" customHeight="1">
      <c r="A8" s="1938"/>
      <c r="B8" s="1939"/>
      <c r="C8" s="1939"/>
      <c r="D8" s="1939"/>
      <c r="E8" s="1939"/>
      <c r="F8" s="1940"/>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933"/>
    </row>
    <row r="9" spans="1:87" ht="12.65" customHeight="1">
      <c r="A9" s="1934" t="s">
        <v>1800</v>
      </c>
      <c r="B9" s="1935"/>
      <c r="C9" s="1935"/>
      <c r="D9" s="1935"/>
      <c r="E9" s="1935"/>
      <c r="F9" s="1936"/>
      <c r="G9" s="1832" t="str">
        <f>一括入力シート!B45&amp;CHAR(10)&amp;一括入力シート!B46</f>
        <v xml:space="preserve">
</v>
      </c>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929"/>
    </row>
    <row r="10" spans="1:87" ht="12.65" customHeight="1">
      <c r="A10" s="1860"/>
      <c r="B10" s="1861"/>
      <c r="C10" s="1861"/>
      <c r="D10" s="1861"/>
      <c r="E10" s="1861"/>
      <c r="F10" s="1937"/>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931"/>
    </row>
    <row r="11" spans="1:87" ht="12.65" customHeight="1">
      <c r="A11" s="1938"/>
      <c r="B11" s="1939"/>
      <c r="C11" s="1939"/>
      <c r="D11" s="1939"/>
      <c r="E11" s="1939"/>
      <c r="F11" s="1940"/>
      <c r="G11" s="1834"/>
      <c r="H11" s="1834"/>
      <c r="I11" s="1834"/>
      <c r="J11" s="1834"/>
      <c r="K11" s="1834"/>
      <c r="L11" s="1834"/>
      <c r="M11" s="1834"/>
      <c r="N11" s="1834"/>
      <c r="O11" s="1834"/>
      <c r="P11" s="1834"/>
      <c r="Q11" s="1834"/>
      <c r="R11" s="1834"/>
      <c r="S11" s="1834"/>
      <c r="T11" s="1834"/>
      <c r="U11" s="1834"/>
      <c r="V11" s="1834"/>
      <c r="W11" s="1834"/>
      <c r="X11" s="1834"/>
      <c r="Y11" s="1834"/>
      <c r="Z11" s="1834"/>
      <c r="AA11" s="1834"/>
      <c r="AB11" s="1834"/>
      <c r="AC11" s="1834"/>
      <c r="AD11" s="1834"/>
      <c r="AE11" s="1834"/>
      <c r="AF11" s="1834"/>
      <c r="AG11" s="1834"/>
      <c r="AH11" s="1834"/>
      <c r="AI11" s="1834"/>
      <c r="AJ11" s="1834"/>
      <c r="AK11" s="1834"/>
      <c r="AL11" s="1834"/>
      <c r="AM11" s="1834"/>
      <c r="AN11" s="1933"/>
    </row>
    <row r="12" spans="1:87" ht="12.65" customHeight="1">
      <c r="A12" s="3602" t="s">
        <v>216</v>
      </c>
      <c r="B12" s="1985"/>
      <c r="C12" s="1985"/>
      <c r="D12" s="1985"/>
      <c r="E12" s="1985"/>
      <c r="F12" s="1986"/>
      <c r="G12" s="2370">
        <f>一括入力シート!B54</f>
        <v>0</v>
      </c>
      <c r="H12" s="2370"/>
      <c r="I12" s="2370"/>
      <c r="J12" s="2370"/>
      <c r="K12" s="2370"/>
      <c r="L12" s="2370"/>
      <c r="M12" s="2370"/>
      <c r="N12" s="2370"/>
      <c r="O12" s="2370"/>
      <c r="P12" s="2370"/>
      <c r="Q12" s="2370"/>
      <c r="R12" s="2370"/>
      <c r="S12" s="2371"/>
      <c r="T12" s="3602" t="s">
        <v>215</v>
      </c>
      <c r="U12" s="1985"/>
      <c r="V12" s="1985"/>
      <c r="W12" s="1985"/>
      <c r="X12" s="1985"/>
      <c r="Y12" s="1986"/>
      <c r="Z12" s="3597" t="s">
        <v>1797</v>
      </c>
      <c r="AA12" s="3598"/>
      <c r="AB12" s="3598"/>
      <c r="AC12" s="3598"/>
      <c r="AD12" s="3598"/>
      <c r="AE12" s="2370">
        <f>一括入力シート!B16</f>
        <v>0</v>
      </c>
      <c r="AF12" s="2370"/>
      <c r="AG12" s="2370"/>
      <c r="AH12" s="2370"/>
      <c r="AI12" s="2370"/>
      <c r="AJ12" s="2370"/>
      <c r="AK12" s="2370"/>
      <c r="AL12" s="2370"/>
      <c r="AM12" s="2370"/>
      <c r="AN12" s="2371"/>
    </row>
    <row r="13" spans="1:87" ht="12.65" customHeight="1">
      <c r="A13" s="2240"/>
      <c r="B13" s="2241"/>
      <c r="C13" s="2241"/>
      <c r="D13" s="2241"/>
      <c r="E13" s="2241"/>
      <c r="F13" s="2242"/>
      <c r="G13" s="1979"/>
      <c r="H13" s="1979"/>
      <c r="I13" s="1979"/>
      <c r="J13" s="1979"/>
      <c r="K13" s="1979"/>
      <c r="L13" s="1979"/>
      <c r="M13" s="1979"/>
      <c r="N13" s="1979"/>
      <c r="O13" s="1979"/>
      <c r="P13" s="1979"/>
      <c r="Q13" s="1979"/>
      <c r="R13" s="1979"/>
      <c r="S13" s="1980"/>
      <c r="T13" s="2240"/>
      <c r="U13" s="2241"/>
      <c r="V13" s="2241"/>
      <c r="W13" s="2241"/>
      <c r="X13" s="2241"/>
      <c r="Y13" s="2242"/>
      <c r="Z13" s="3599"/>
      <c r="AA13" s="2266"/>
      <c r="AB13" s="2266"/>
      <c r="AC13" s="2266"/>
      <c r="AD13" s="2266"/>
      <c r="AE13" s="1979"/>
      <c r="AF13" s="1979"/>
      <c r="AG13" s="1979"/>
      <c r="AH13" s="1979"/>
      <c r="AI13" s="1979"/>
      <c r="AJ13" s="1979"/>
      <c r="AK13" s="1979"/>
      <c r="AL13" s="1979"/>
      <c r="AM13" s="1979"/>
      <c r="AN13" s="1980"/>
    </row>
    <row r="14" spans="1:87" ht="12.65" customHeight="1">
      <c r="A14" s="2243"/>
      <c r="B14" s="2244"/>
      <c r="C14" s="2244"/>
      <c r="D14" s="2244"/>
      <c r="E14" s="2244"/>
      <c r="F14" s="2245"/>
      <c r="G14" s="1982"/>
      <c r="H14" s="1982"/>
      <c r="I14" s="1982"/>
      <c r="J14" s="1982"/>
      <c r="K14" s="1982"/>
      <c r="L14" s="1982"/>
      <c r="M14" s="1982"/>
      <c r="N14" s="1982"/>
      <c r="O14" s="1982"/>
      <c r="P14" s="1982"/>
      <c r="Q14" s="1982"/>
      <c r="R14" s="1982"/>
      <c r="S14" s="1983"/>
      <c r="T14" s="2243"/>
      <c r="U14" s="2244"/>
      <c r="V14" s="2244"/>
      <c r="W14" s="2244"/>
      <c r="X14" s="2244"/>
      <c r="Y14" s="2245"/>
      <c r="Z14" s="3600"/>
      <c r="AA14" s="3601"/>
      <c r="AB14" s="3601"/>
      <c r="AC14" s="3601"/>
      <c r="AD14" s="3601"/>
      <c r="AE14" s="1982"/>
      <c r="AF14" s="1982"/>
      <c r="AG14" s="1982"/>
      <c r="AH14" s="1982"/>
      <c r="AI14" s="1982"/>
      <c r="AJ14" s="1982"/>
      <c r="AK14" s="1982"/>
      <c r="AL14" s="1982"/>
      <c r="AM14" s="1982"/>
      <c r="AN14" s="1983"/>
    </row>
    <row r="15" spans="1:87" ht="12.65" customHeight="1">
      <c r="A15" s="3596" t="s">
        <v>1798</v>
      </c>
      <c r="B15" s="2109"/>
      <c r="C15" s="2109"/>
      <c r="D15" s="2109"/>
      <c r="E15" s="2109"/>
      <c r="F15" s="2110"/>
      <c r="G15" s="2064" t="s">
        <v>2334</v>
      </c>
      <c r="H15" s="2065"/>
      <c r="I15" s="2065"/>
      <c r="J15" s="2065"/>
      <c r="K15" s="2065"/>
      <c r="L15" s="2065" t="s">
        <v>1801</v>
      </c>
      <c r="M15" s="2065"/>
      <c r="N15" s="2065"/>
      <c r="O15" s="2065" t="s">
        <v>1802</v>
      </c>
      <c r="P15" s="2065"/>
      <c r="Q15" s="2065"/>
      <c r="R15" s="2065" t="s">
        <v>1803</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2117</v>
      </c>
    </row>
    <row r="16" spans="1:87" ht="12.65" customHeight="1">
      <c r="A16" s="2056"/>
      <c r="B16" s="1746"/>
      <c r="C16" s="1746"/>
      <c r="D16" s="1746"/>
      <c r="E16" s="1746"/>
      <c r="F16" s="1748"/>
      <c r="G16" s="2067"/>
      <c r="H16" s="2068"/>
      <c r="I16" s="2068"/>
      <c r="J16" s="2068"/>
      <c r="K16" s="2068"/>
      <c r="L16" s="2068"/>
      <c r="M16" s="2068"/>
      <c r="N16" s="2068"/>
      <c r="O16" s="2068"/>
      <c r="P16" s="2068"/>
      <c r="Q16" s="2068"/>
      <c r="R16" s="2068"/>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5" customHeight="1">
      <c r="A17" s="2111"/>
      <c r="B17" s="2112"/>
      <c r="C17" s="2112"/>
      <c r="D17" s="2112"/>
      <c r="E17" s="2112"/>
      <c r="F17" s="2113"/>
      <c r="G17" s="2070"/>
      <c r="H17" s="2071"/>
      <c r="I17" s="2071"/>
      <c r="J17" s="2071"/>
      <c r="K17" s="2071"/>
      <c r="L17" s="2071"/>
      <c r="M17" s="2071"/>
      <c r="N17" s="2071"/>
      <c r="O17" s="2071"/>
      <c r="P17" s="2071"/>
      <c r="Q17" s="2071"/>
      <c r="R17" s="2071"/>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5"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5" customHeight="1">
      <c r="A20" s="1860" t="s">
        <v>206</v>
      </c>
      <c r="B20" s="1937"/>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5"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5" customHeight="1">
      <c r="A22" s="1934">
        <v>1</v>
      </c>
      <c r="B22" s="1936"/>
      <c r="C22" s="3603"/>
      <c r="D22" s="3604"/>
      <c r="E22" s="3604"/>
      <c r="F22" s="3604"/>
      <c r="G22" s="3604"/>
      <c r="H22" s="3604"/>
      <c r="I22" s="3604"/>
      <c r="J22" s="3604"/>
      <c r="K22" s="3604"/>
      <c r="L22" s="3604"/>
      <c r="M22" s="3604"/>
      <c r="N22" s="3604"/>
      <c r="O22" s="3604"/>
      <c r="P22" s="3604"/>
      <c r="Q22" s="3604"/>
      <c r="R22" s="3605"/>
      <c r="S22" s="3603"/>
      <c r="T22" s="3604"/>
      <c r="U22" s="3604"/>
      <c r="V22" s="3604"/>
      <c r="W22" s="3604"/>
      <c r="X22" s="3604"/>
      <c r="Y22" s="3604"/>
      <c r="Z22" s="3604"/>
      <c r="AA22" s="3604"/>
      <c r="AB22" s="3604"/>
      <c r="AC22" s="3604"/>
      <c r="AD22" s="3604"/>
      <c r="AE22" s="3604"/>
      <c r="AF22" s="3604"/>
      <c r="AG22" s="3604"/>
      <c r="AH22" s="3605"/>
      <c r="AI22" s="328"/>
      <c r="AJ22" s="329"/>
      <c r="AK22" s="330"/>
      <c r="AL22" s="328"/>
      <c r="AM22" s="329"/>
      <c r="AN22" s="330"/>
    </row>
    <row r="23" spans="1:40" ht="12.65" customHeight="1">
      <c r="A23" s="1860"/>
      <c r="B23" s="1937"/>
      <c r="C23" s="3606"/>
      <c r="D23" s="3607"/>
      <c r="E23" s="3607"/>
      <c r="F23" s="3607"/>
      <c r="G23" s="3607"/>
      <c r="H23" s="3607"/>
      <c r="I23" s="3607"/>
      <c r="J23" s="3607"/>
      <c r="K23" s="3607"/>
      <c r="L23" s="3607"/>
      <c r="M23" s="3607"/>
      <c r="N23" s="3607"/>
      <c r="O23" s="3607"/>
      <c r="P23" s="3607"/>
      <c r="Q23" s="3607"/>
      <c r="R23" s="3608"/>
      <c r="S23" s="3606"/>
      <c r="T23" s="3607"/>
      <c r="U23" s="3607"/>
      <c r="V23" s="3607"/>
      <c r="W23" s="3607"/>
      <c r="X23" s="3607"/>
      <c r="Y23" s="3607"/>
      <c r="Z23" s="3607"/>
      <c r="AA23" s="3607"/>
      <c r="AB23" s="3607"/>
      <c r="AC23" s="3607"/>
      <c r="AD23" s="3607"/>
      <c r="AE23" s="3607"/>
      <c r="AF23" s="3607"/>
      <c r="AG23" s="3607"/>
      <c r="AH23" s="3608"/>
      <c r="AI23" s="2278"/>
      <c r="AJ23" s="1828" t="s">
        <v>214</v>
      </c>
      <c r="AK23" s="2280"/>
      <c r="AL23" s="2278"/>
      <c r="AM23" s="1828" t="s">
        <v>214</v>
      </c>
      <c r="AN23" s="2280"/>
    </row>
    <row r="24" spans="1:40" ht="12.65" customHeight="1">
      <c r="A24" s="1860"/>
      <c r="B24" s="1937"/>
      <c r="C24" s="3606"/>
      <c r="D24" s="3607"/>
      <c r="E24" s="3607"/>
      <c r="F24" s="3607"/>
      <c r="G24" s="3607"/>
      <c r="H24" s="3607"/>
      <c r="I24" s="3607"/>
      <c r="J24" s="3607"/>
      <c r="K24" s="3607"/>
      <c r="L24" s="3607"/>
      <c r="M24" s="3607"/>
      <c r="N24" s="3607"/>
      <c r="O24" s="3607"/>
      <c r="P24" s="3607"/>
      <c r="Q24" s="3607"/>
      <c r="R24" s="3608"/>
      <c r="S24" s="3606"/>
      <c r="T24" s="3607"/>
      <c r="U24" s="3607"/>
      <c r="V24" s="3607"/>
      <c r="W24" s="3607"/>
      <c r="X24" s="3607"/>
      <c r="Y24" s="3607"/>
      <c r="Z24" s="3607"/>
      <c r="AA24" s="3607"/>
      <c r="AB24" s="3607"/>
      <c r="AC24" s="3607"/>
      <c r="AD24" s="3607"/>
      <c r="AE24" s="3607"/>
      <c r="AF24" s="3607"/>
      <c r="AG24" s="3607"/>
      <c r="AH24" s="3608"/>
      <c r="AI24" s="2278"/>
      <c r="AJ24" s="1828"/>
      <c r="AK24" s="2280"/>
      <c r="AL24" s="2278"/>
      <c r="AM24" s="1828"/>
      <c r="AN24" s="2280"/>
    </row>
    <row r="25" spans="1:40" ht="12.65" customHeight="1">
      <c r="A25" s="1938"/>
      <c r="B25" s="1940"/>
      <c r="C25" s="3609"/>
      <c r="D25" s="3610"/>
      <c r="E25" s="3610"/>
      <c r="F25" s="3610"/>
      <c r="G25" s="3610"/>
      <c r="H25" s="3610"/>
      <c r="I25" s="3610"/>
      <c r="J25" s="3610"/>
      <c r="K25" s="3610"/>
      <c r="L25" s="3610"/>
      <c r="M25" s="3610"/>
      <c r="N25" s="3610"/>
      <c r="O25" s="3610"/>
      <c r="P25" s="3610"/>
      <c r="Q25" s="3610"/>
      <c r="R25" s="3611"/>
      <c r="S25" s="3609"/>
      <c r="T25" s="3610"/>
      <c r="U25" s="3610"/>
      <c r="V25" s="3610"/>
      <c r="W25" s="3610"/>
      <c r="X25" s="3610"/>
      <c r="Y25" s="3610"/>
      <c r="Z25" s="3610"/>
      <c r="AA25" s="3610"/>
      <c r="AB25" s="3610"/>
      <c r="AC25" s="3610"/>
      <c r="AD25" s="3610"/>
      <c r="AE25" s="3610"/>
      <c r="AF25" s="3610"/>
      <c r="AG25" s="3610"/>
      <c r="AH25" s="3611"/>
      <c r="AI25" s="341"/>
      <c r="AJ25" s="342"/>
      <c r="AK25" s="343"/>
      <c r="AL25" s="341"/>
      <c r="AM25" s="342"/>
      <c r="AN25" s="343"/>
    </row>
    <row r="26" spans="1:40" ht="12.65" customHeight="1">
      <c r="A26" s="1934">
        <v>2</v>
      </c>
      <c r="B26" s="1936"/>
      <c r="C26" s="3603"/>
      <c r="D26" s="3604"/>
      <c r="E26" s="3604"/>
      <c r="F26" s="3604"/>
      <c r="G26" s="3604"/>
      <c r="H26" s="3604"/>
      <c r="I26" s="3604"/>
      <c r="J26" s="3604"/>
      <c r="K26" s="3604"/>
      <c r="L26" s="3604"/>
      <c r="M26" s="3604"/>
      <c r="N26" s="3604"/>
      <c r="O26" s="3604"/>
      <c r="P26" s="3604"/>
      <c r="Q26" s="3604"/>
      <c r="R26" s="3605"/>
      <c r="S26" s="3603"/>
      <c r="T26" s="3604"/>
      <c r="U26" s="3604"/>
      <c r="V26" s="3604"/>
      <c r="W26" s="3604"/>
      <c r="X26" s="3604"/>
      <c r="Y26" s="3604"/>
      <c r="Z26" s="3604"/>
      <c r="AA26" s="3604"/>
      <c r="AB26" s="3604"/>
      <c r="AC26" s="3604"/>
      <c r="AD26" s="3604"/>
      <c r="AE26" s="3604"/>
      <c r="AF26" s="3604"/>
      <c r="AG26" s="3604"/>
      <c r="AH26" s="3605"/>
      <c r="AI26" s="328"/>
      <c r="AJ26" s="329"/>
      <c r="AK26" s="330"/>
      <c r="AL26" s="328"/>
      <c r="AM26" s="329"/>
      <c r="AN26" s="330"/>
    </row>
    <row r="27" spans="1:40" ht="12.65" customHeight="1">
      <c r="A27" s="1860"/>
      <c r="B27" s="1937"/>
      <c r="C27" s="3606"/>
      <c r="D27" s="3607"/>
      <c r="E27" s="3607"/>
      <c r="F27" s="3607"/>
      <c r="G27" s="3607"/>
      <c r="H27" s="3607"/>
      <c r="I27" s="3607"/>
      <c r="J27" s="3607"/>
      <c r="K27" s="3607"/>
      <c r="L27" s="3607"/>
      <c r="M27" s="3607"/>
      <c r="N27" s="3607"/>
      <c r="O27" s="3607"/>
      <c r="P27" s="3607"/>
      <c r="Q27" s="3607"/>
      <c r="R27" s="3608"/>
      <c r="S27" s="3606"/>
      <c r="T27" s="3607"/>
      <c r="U27" s="3607"/>
      <c r="V27" s="3607"/>
      <c r="W27" s="3607"/>
      <c r="X27" s="3607"/>
      <c r="Y27" s="3607"/>
      <c r="Z27" s="3607"/>
      <c r="AA27" s="3607"/>
      <c r="AB27" s="3607"/>
      <c r="AC27" s="3607"/>
      <c r="AD27" s="3607"/>
      <c r="AE27" s="3607"/>
      <c r="AF27" s="3607"/>
      <c r="AG27" s="3607"/>
      <c r="AH27" s="3608"/>
      <c r="AI27" s="2278"/>
      <c r="AJ27" s="1828" t="s">
        <v>214</v>
      </c>
      <c r="AK27" s="2280"/>
      <c r="AL27" s="2278"/>
      <c r="AM27" s="1828" t="s">
        <v>214</v>
      </c>
      <c r="AN27" s="2280"/>
    </row>
    <row r="28" spans="1:40" ht="12.65" customHeight="1">
      <c r="A28" s="1860"/>
      <c r="B28" s="1937"/>
      <c r="C28" s="3606"/>
      <c r="D28" s="3607"/>
      <c r="E28" s="3607"/>
      <c r="F28" s="3607"/>
      <c r="G28" s="3607"/>
      <c r="H28" s="3607"/>
      <c r="I28" s="3607"/>
      <c r="J28" s="3607"/>
      <c r="K28" s="3607"/>
      <c r="L28" s="3607"/>
      <c r="M28" s="3607"/>
      <c r="N28" s="3607"/>
      <c r="O28" s="3607"/>
      <c r="P28" s="3607"/>
      <c r="Q28" s="3607"/>
      <c r="R28" s="3608"/>
      <c r="S28" s="3606"/>
      <c r="T28" s="3607"/>
      <c r="U28" s="3607"/>
      <c r="V28" s="3607"/>
      <c r="W28" s="3607"/>
      <c r="X28" s="3607"/>
      <c r="Y28" s="3607"/>
      <c r="Z28" s="3607"/>
      <c r="AA28" s="3607"/>
      <c r="AB28" s="3607"/>
      <c r="AC28" s="3607"/>
      <c r="AD28" s="3607"/>
      <c r="AE28" s="3607"/>
      <c r="AF28" s="3607"/>
      <c r="AG28" s="3607"/>
      <c r="AH28" s="3608"/>
      <c r="AI28" s="2278"/>
      <c r="AJ28" s="1828"/>
      <c r="AK28" s="2280"/>
      <c r="AL28" s="2278"/>
      <c r="AM28" s="1828"/>
      <c r="AN28" s="2280"/>
    </row>
    <row r="29" spans="1:40" ht="12.65" customHeight="1">
      <c r="A29" s="1938"/>
      <c r="B29" s="1940"/>
      <c r="C29" s="3609"/>
      <c r="D29" s="3610"/>
      <c r="E29" s="3610"/>
      <c r="F29" s="3610"/>
      <c r="G29" s="3610"/>
      <c r="H29" s="3610"/>
      <c r="I29" s="3610"/>
      <c r="J29" s="3610"/>
      <c r="K29" s="3610"/>
      <c r="L29" s="3610"/>
      <c r="M29" s="3610"/>
      <c r="N29" s="3610"/>
      <c r="O29" s="3610"/>
      <c r="P29" s="3610"/>
      <c r="Q29" s="3610"/>
      <c r="R29" s="3611"/>
      <c r="S29" s="3609"/>
      <c r="T29" s="3610"/>
      <c r="U29" s="3610"/>
      <c r="V29" s="3610"/>
      <c r="W29" s="3610"/>
      <c r="X29" s="3610"/>
      <c r="Y29" s="3610"/>
      <c r="Z29" s="3610"/>
      <c r="AA29" s="3610"/>
      <c r="AB29" s="3610"/>
      <c r="AC29" s="3610"/>
      <c r="AD29" s="3610"/>
      <c r="AE29" s="3610"/>
      <c r="AF29" s="3610"/>
      <c r="AG29" s="3610"/>
      <c r="AH29" s="3611"/>
      <c r="AI29" s="341"/>
      <c r="AJ29" s="342"/>
      <c r="AK29" s="343"/>
      <c r="AL29" s="341"/>
      <c r="AM29" s="342"/>
      <c r="AN29" s="343"/>
    </row>
    <row r="30" spans="1:40" ht="12.65" customHeight="1">
      <c r="A30" s="1934">
        <v>3</v>
      </c>
      <c r="B30" s="1936"/>
      <c r="C30" s="3603"/>
      <c r="D30" s="3604"/>
      <c r="E30" s="3604"/>
      <c r="F30" s="3604"/>
      <c r="G30" s="3604"/>
      <c r="H30" s="3604"/>
      <c r="I30" s="3604"/>
      <c r="J30" s="3604"/>
      <c r="K30" s="3604"/>
      <c r="L30" s="3604"/>
      <c r="M30" s="3604"/>
      <c r="N30" s="3604"/>
      <c r="O30" s="3604"/>
      <c r="P30" s="3604"/>
      <c r="Q30" s="3604"/>
      <c r="R30" s="3605"/>
      <c r="S30" s="3603"/>
      <c r="T30" s="3604"/>
      <c r="U30" s="3604"/>
      <c r="V30" s="3604"/>
      <c r="W30" s="3604"/>
      <c r="X30" s="3604"/>
      <c r="Y30" s="3604"/>
      <c r="Z30" s="3604"/>
      <c r="AA30" s="3604"/>
      <c r="AB30" s="3604"/>
      <c r="AC30" s="3604"/>
      <c r="AD30" s="3604"/>
      <c r="AE30" s="3604"/>
      <c r="AF30" s="3604"/>
      <c r="AG30" s="3604"/>
      <c r="AH30" s="3605"/>
      <c r="AI30" s="328"/>
      <c r="AJ30" s="329"/>
      <c r="AK30" s="330"/>
      <c r="AL30" s="328"/>
      <c r="AM30" s="329"/>
      <c r="AN30" s="330"/>
    </row>
    <row r="31" spans="1:40" ht="12.65" customHeight="1">
      <c r="A31" s="1860"/>
      <c r="B31" s="1937"/>
      <c r="C31" s="3606"/>
      <c r="D31" s="3607"/>
      <c r="E31" s="3607"/>
      <c r="F31" s="3607"/>
      <c r="G31" s="3607"/>
      <c r="H31" s="3607"/>
      <c r="I31" s="3607"/>
      <c r="J31" s="3607"/>
      <c r="K31" s="3607"/>
      <c r="L31" s="3607"/>
      <c r="M31" s="3607"/>
      <c r="N31" s="3607"/>
      <c r="O31" s="3607"/>
      <c r="P31" s="3607"/>
      <c r="Q31" s="3607"/>
      <c r="R31" s="3608"/>
      <c r="S31" s="3606"/>
      <c r="T31" s="3607"/>
      <c r="U31" s="3607"/>
      <c r="V31" s="3607"/>
      <c r="W31" s="3607"/>
      <c r="X31" s="3607"/>
      <c r="Y31" s="3607"/>
      <c r="Z31" s="3607"/>
      <c r="AA31" s="3607"/>
      <c r="AB31" s="3607"/>
      <c r="AC31" s="3607"/>
      <c r="AD31" s="3607"/>
      <c r="AE31" s="3607"/>
      <c r="AF31" s="3607"/>
      <c r="AG31" s="3607"/>
      <c r="AH31" s="3608"/>
      <c r="AI31" s="2278"/>
      <c r="AJ31" s="1828" t="s">
        <v>214</v>
      </c>
      <c r="AK31" s="2280"/>
      <c r="AL31" s="2278"/>
      <c r="AM31" s="1828" t="s">
        <v>214</v>
      </c>
      <c r="AN31" s="2280"/>
    </row>
    <row r="32" spans="1:40" ht="12.65" customHeight="1">
      <c r="A32" s="1860"/>
      <c r="B32" s="1937"/>
      <c r="C32" s="3606"/>
      <c r="D32" s="3607"/>
      <c r="E32" s="3607"/>
      <c r="F32" s="3607"/>
      <c r="G32" s="3607"/>
      <c r="H32" s="3607"/>
      <c r="I32" s="3607"/>
      <c r="J32" s="3607"/>
      <c r="K32" s="3607"/>
      <c r="L32" s="3607"/>
      <c r="M32" s="3607"/>
      <c r="N32" s="3607"/>
      <c r="O32" s="3607"/>
      <c r="P32" s="3607"/>
      <c r="Q32" s="3607"/>
      <c r="R32" s="3608"/>
      <c r="S32" s="3606"/>
      <c r="T32" s="3607"/>
      <c r="U32" s="3607"/>
      <c r="V32" s="3607"/>
      <c r="W32" s="3607"/>
      <c r="X32" s="3607"/>
      <c r="Y32" s="3607"/>
      <c r="Z32" s="3607"/>
      <c r="AA32" s="3607"/>
      <c r="AB32" s="3607"/>
      <c r="AC32" s="3607"/>
      <c r="AD32" s="3607"/>
      <c r="AE32" s="3607"/>
      <c r="AF32" s="3607"/>
      <c r="AG32" s="3607"/>
      <c r="AH32" s="3608"/>
      <c r="AI32" s="2278"/>
      <c r="AJ32" s="1828"/>
      <c r="AK32" s="2280"/>
      <c r="AL32" s="2278"/>
      <c r="AM32" s="1828"/>
      <c r="AN32" s="2280"/>
    </row>
    <row r="33" spans="1:40" ht="12.65" customHeight="1">
      <c r="A33" s="1938"/>
      <c r="B33" s="1940"/>
      <c r="C33" s="3609"/>
      <c r="D33" s="3610"/>
      <c r="E33" s="3610"/>
      <c r="F33" s="3610"/>
      <c r="G33" s="3610"/>
      <c r="H33" s="3610"/>
      <c r="I33" s="3610"/>
      <c r="J33" s="3610"/>
      <c r="K33" s="3610"/>
      <c r="L33" s="3610"/>
      <c r="M33" s="3610"/>
      <c r="N33" s="3610"/>
      <c r="O33" s="3610"/>
      <c r="P33" s="3610"/>
      <c r="Q33" s="3610"/>
      <c r="R33" s="3611"/>
      <c r="S33" s="3609"/>
      <c r="T33" s="3610"/>
      <c r="U33" s="3610"/>
      <c r="V33" s="3610"/>
      <c r="W33" s="3610"/>
      <c r="X33" s="3610"/>
      <c r="Y33" s="3610"/>
      <c r="Z33" s="3610"/>
      <c r="AA33" s="3610"/>
      <c r="AB33" s="3610"/>
      <c r="AC33" s="3610"/>
      <c r="AD33" s="3610"/>
      <c r="AE33" s="3610"/>
      <c r="AF33" s="3610"/>
      <c r="AG33" s="3610"/>
      <c r="AH33" s="3611"/>
      <c r="AI33" s="341"/>
      <c r="AJ33" s="342"/>
      <c r="AK33" s="343"/>
      <c r="AL33" s="341"/>
      <c r="AM33" s="342"/>
      <c r="AN33" s="343"/>
    </row>
    <row r="34" spans="1:40" ht="12.65" customHeight="1">
      <c r="A34" s="1934">
        <v>4</v>
      </c>
      <c r="B34" s="1936"/>
      <c r="C34" s="3603"/>
      <c r="D34" s="3604"/>
      <c r="E34" s="3604"/>
      <c r="F34" s="3604"/>
      <c r="G34" s="3604"/>
      <c r="H34" s="3604"/>
      <c r="I34" s="3604"/>
      <c r="J34" s="3604"/>
      <c r="K34" s="3604"/>
      <c r="L34" s="3604"/>
      <c r="M34" s="3604"/>
      <c r="N34" s="3604"/>
      <c r="O34" s="3604"/>
      <c r="P34" s="3604"/>
      <c r="Q34" s="3604"/>
      <c r="R34" s="3605"/>
      <c r="S34" s="3603"/>
      <c r="T34" s="3604"/>
      <c r="U34" s="3604"/>
      <c r="V34" s="3604"/>
      <c r="W34" s="3604"/>
      <c r="X34" s="3604"/>
      <c r="Y34" s="3604"/>
      <c r="Z34" s="3604"/>
      <c r="AA34" s="3604"/>
      <c r="AB34" s="3604"/>
      <c r="AC34" s="3604"/>
      <c r="AD34" s="3604"/>
      <c r="AE34" s="3604"/>
      <c r="AF34" s="3604"/>
      <c r="AG34" s="3604"/>
      <c r="AH34" s="3605"/>
      <c r="AI34" s="328"/>
      <c r="AJ34" s="329"/>
      <c r="AK34" s="330"/>
      <c r="AL34" s="328"/>
      <c r="AM34" s="329"/>
      <c r="AN34" s="330"/>
    </row>
    <row r="35" spans="1:40" ht="12.65" customHeight="1">
      <c r="A35" s="1860"/>
      <c r="B35" s="1937"/>
      <c r="C35" s="3606"/>
      <c r="D35" s="3607"/>
      <c r="E35" s="3607"/>
      <c r="F35" s="3607"/>
      <c r="G35" s="3607"/>
      <c r="H35" s="3607"/>
      <c r="I35" s="3607"/>
      <c r="J35" s="3607"/>
      <c r="K35" s="3607"/>
      <c r="L35" s="3607"/>
      <c r="M35" s="3607"/>
      <c r="N35" s="3607"/>
      <c r="O35" s="3607"/>
      <c r="P35" s="3607"/>
      <c r="Q35" s="3607"/>
      <c r="R35" s="3608"/>
      <c r="S35" s="3606"/>
      <c r="T35" s="3607"/>
      <c r="U35" s="3607"/>
      <c r="V35" s="3607"/>
      <c r="W35" s="3607"/>
      <c r="X35" s="3607"/>
      <c r="Y35" s="3607"/>
      <c r="Z35" s="3607"/>
      <c r="AA35" s="3607"/>
      <c r="AB35" s="3607"/>
      <c r="AC35" s="3607"/>
      <c r="AD35" s="3607"/>
      <c r="AE35" s="3607"/>
      <c r="AF35" s="3607"/>
      <c r="AG35" s="3607"/>
      <c r="AH35" s="3608"/>
      <c r="AI35" s="2278"/>
      <c r="AJ35" s="1828" t="s">
        <v>214</v>
      </c>
      <c r="AK35" s="2280"/>
      <c r="AL35" s="2278"/>
      <c r="AM35" s="1828" t="s">
        <v>214</v>
      </c>
      <c r="AN35" s="2280"/>
    </row>
    <row r="36" spans="1:40" ht="12.65" customHeight="1">
      <c r="A36" s="1860"/>
      <c r="B36" s="1937"/>
      <c r="C36" s="3606"/>
      <c r="D36" s="3607"/>
      <c r="E36" s="3607"/>
      <c r="F36" s="3607"/>
      <c r="G36" s="3607"/>
      <c r="H36" s="3607"/>
      <c r="I36" s="3607"/>
      <c r="J36" s="3607"/>
      <c r="K36" s="3607"/>
      <c r="L36" s="3607"/>
      <c r="M36" s="3607"/>
      <c r="N36" s="3607"/>
      <c r="O36" s="3607"/>
      <c r="P36" s="3607"/>
      <c r="Q36" s="3607"/>
      <c r="R36" s="3608"/>
      <c r="S36" s="3606"/>
      <c r="T36" s="3607"/>
      <c r="U36" s="3607"/>
      <c r="V36" s="3607"/>
      <c r="W36" s="3607"/>
      <c r="X36" s="3607"/>
      <c r="Y36" s="3607"/>
      <c r="Z36" s="3607"/>
      <c r="AA36" s="3607"/>
      <c r="AB36" s="3607"/>
      <c r="AC36" s="3607"/>
      <c r="AD36" s="3607"/>
      <c r="AE36" s="3607"/>
      <c r="AF36" s="3607"/>
      <c r="AG36" s="3607"/>
      <c r="AH36" s="3608"/>
      <c r="AI36" s="2278"/>
      <c r="AJ36" s="1828"/>
      <c r="AK36" s="2280"/>
      <c r="AL36" s="2278"/>
      <c r="AM36" s="1828"/>
      <c r="AN36" s="2280"/>
    </row>
    <row r="37" spans="1:40" ht="12.65" customHeight="1">
      <c r="A37" s="1938"/>
      <c r="B37" s="1940"/>
      <c r="C37" s="3609"/>
      <c r="D37" s="3610"/>
      <c r="E37" s="3610"/>
      <c r="F37" s="3610"/>
      <c r="G37" s="3610"/>
      <c r="H37" s="3610"/>
      <c r="I37" s="3610"/>
      <c r="J37" s="3610"/>
      <c r="K37" s="3610"/>
      <c r="L37" s="3610"/>
      <c r="M37" s="3610"/>
      <c r="N37" s="3610"/>
      <c r="O37" s="3610"/>
      <c r="P37" s="3610"/>
      <c r="Q37" s="3610"/>
      <c r="R37" s="3611"/>
      <c r="S37" s="3609"/>
      <c r="T37" s="3610"/>
      <c r="U37" s="3610"/>
      <c r="V37" s="3610"/>
      <c r="W37" s="3610"/>
      <c r="X37" s="3610"/>
      <c r="Y37" s="3610"/>
      <c r="Z37" s="3610"/>
      <c r="AA37" s="3610"/>
      <c r="AB37" s="3610"/>
      <c r="AC37" s="3610"/>
      <c r="AD37" s="3610"/>
      <c r="AE37" s="3610"/>
      <c r="AF37" s="3610"/>
      <c r="AG37" s="3610"/>
      <c r="AH37" s="3611"/>
      <c r="AI37" s="341"/>
      <c r="AJ37" s="342"/>
      <c r="AK37" s="343"/>
      <c r="AL37" s="341"/>
      <c r="AM37" s="342"/>
      <c r="AN37" s="343"/>
    </row>
    <row r="38" spans="1:40" ht="12.65" customHeight="1">
      <c r="A38" s="1934">
        <v>5</v>
      </c>
      <c r="B38" s="1936"/>
      <c r="C38" s="3603"/>
      <c r="D38" s="3604"/>
      <c r="E38" s="3604"/>
      <c r="F38" s="3604"/>
      <c r="G38" s="3604"/>
      <c r="H38" s="3604"/>
      <c r="I38" s="3604"/>
      <c r="J38" s="3604"/>
      <c r="K38" s="3604"/>
      <c r="L38" s="3604"/>
      <c r="M38" s="3604"/>
      <c r="N38" s="3604"/>
      <c r="O38" s="3604"/>
      <c r="P38" s="3604"/>
      <c r="Q38" s="3604"/>
      <c r="R38" s="3605"/>
      <c r="S38" s="3603"/>
      <c r="T38" s="3604"/>
      <c r="U38" s="3604"/>
      <c r="V38" s="3604"/>
      <c r="W38" s="3604"/>
      <c r="X38" s="3604"/>
      <c r="Y38" s="3604"/>
      <c r="Z38" s="3604"/>
      <c r="AA38" s="3604"/>
      <c r="AB38" s="3604"/>
      <c r="AC38" s="3604"/>
      <c r="AD38" s="3604"/>
      <c r="AE38" s="3604"/>
      <c r="AF38" s="3604"/>
      <c r="AG38" s="3604"/>
      <c r="AH38" s="3605"/>
      <c r="AI38" s="328"/>
      <c r="AJ38" s="329"/>
      <c r="AK38" s="330"/>
      <c r="AL38" s="328"/>
      <c r="AM38" s="329"/>
      <c r="AN38" s="330"/>
    </row>
    <row r="39" spans="1:40" ht="12.65" customHeight="1">
      <c r="A39" s="1860"/>
      <c r="B39" s="1937"/>
      <c r="C39" s="3606"/>
      <c r="D39" s="3607"/>
      <c r="E39" s="3607"/>
      <c r="F39" s="3607"/>
      <c r="G39" s="3607"/>
      <c r="H39" s="3607"/>
      <c r="I39" s="3607"/>
      <c r="J39" s="3607"/>
      <c r="K39" s="3607"/>
      <c r="L39" s="3607"/>
      <c r="M39" s="3607"/>
      <c r="N39" s="3607"/>
      <c r="O39" s="3607"/>
      <c r="P39" s="3607"/>
      <c r="Q39" s="3607"/>
      <c r="R39" s="3608"/>
      <c r="S39" s="3606"/>
      <c r="T39" s="3607"/>
      <c r="U39" s="3607"/>
      <c r="V39" s="3607"/>
      <c r="W39" s="3607"/>
      <c r="X39" s="3607"/>
      <c r="Y39" s="3607"/>
      <c r="Z39" s="3607"/>
      <c r="AA39" s="3607"/>
      <c r="AB39" s="3607"/>
      <c r="AC39" s="3607"/>
      <c r="AD39" s="3607"/>
      <c r="AE39" s="3607"/>
      <c r="AF39" s="3607"/>
      <c r="AG39" s="3607"/>
      <c r="AH39" s="3608"/>
      <c r="AI39" s="2278"/>
      <c r="AJ39" s="1828" t="s">
        <v>214</v>
      </c>
      <c r="AK39" s="2280"/>
      <c r="AL39" s="2278"/>
      <c r="AM39" s="1828" t="s">
        <v>214</v>
      </c>
      <c r="AN39" s="2280"/>
    </row>
    <row r="40" spans="1:40" ht="12.65" customHeight="1">
      <c r="A40" s="1860"/>
      <c r="B40" s="1937"/>
      <c r="C40" s="3606"/>
      <c r="D40" s="3607"/>
      <c r="E40" s="3607"/>
      <c r="F40" s="3607"/>
      <c r="G40" s="3607"/>
      <c r="H40" s="3607"/>
      <c r="I40" s="3607"/>
      <c r="J40" s="3607"/>
      <c r="K40" s="3607"/>
      <c r="L40" s="3607"/>
      <c r="M40" s="3607"/>
      <c r="N40" s="3607"/>
      <c r="O40" s="3607"/>
      <c r="P40" s="3607"/>
      <c r="Q40" s="3607"/>
      <c r="R40" s="3608"/>
      <c r="S40" s="3606"/>
      <c r="T40" s="3607"/>
      <c r="U40" s="3607"/>
      <c r="V40" s="3607"/>
      <c r="W40" s="3607"/>
      <c r="X40" s="3607"/>
      <c r="Y40" s="3607"/>
      <c r="Z40" s="3607"/>
      <c r="AA40" s="3607"/>
      <c r="AB40" s="3607"/>
      <c r="AC40" s="3607"/>
      <c r="AD40" s="3607"/>
      <c r="AE40" s="3607"/>
      <c r="AF40" s="3607"/>
      <c r="AG40" s="3607"/>
      <c r="AH40" s="3608"/>
      <c r="AI40" s="2278"/>
      <c r="AJ40" s="1828"/>
      <c r="AK40" s="2280"/>
      <c r="AL40" s="2278"/>
      <c r="AM40" s="1828"/>
      <c r="AN40" s="2280"/>
    </row>
    <row r="41" spans="1:40" ht="12.65" customHeight="1">
      <c r="A41" s="1938"/>
      <c r="B41" s="1940"/>
      <c r="C41" s="3609"/>
      <c r="D41" s="3610"/>
      <c r="E41" s="3610"/>
      <c r="F41" s="3610"/>
      <c r="G41" s="3610"/>
      <c r="H41" s="3610"/>
      <c r="I41" s="3610"/>
      <c r="J41" s="3610"/>
      <c r="K41" s="3610"/>
      <c r="L41" s="3610"/>
      <c r="M41" s="3610"/>
      <c r="N41" s="3610"/>
      <c r="O41" s="3610"/>
      <c r="P41" s="3610"/>
      <c r="Q41" s="3610"/>
      <c r="R41" s="3611"/>
      <c r="S41" s="3609"/>
      <c r="T41" s="3610"/>
      <c r="U41" s="3610"/>
      <c r="V41" s="3610"/>
      <c r="W41" s="3610"/>
      <c r="X41" s="3610"/>
      <c r="Y41" s="3610"/>
      <c r="Z41" s="3610"/>
      <c r="AA41" s="3610"/>
      <c r="AB41" s="3610"/>
      <c r="AC41" s="3610"/>
      <c r="AD41" s="3610"/>
      <c r="AE41" s="3610"/>
      <c r="AF41" s="3610"/>
      <c r="AG41" s="3610"/>
      <c r="AH41" s="3611"/>
      <c r="AI41" s="341"/>
      <c r="AJ41" s="342"/>
      <c r="AK41" s="343"/>
      <c r="AL41" s="341"/>
      <c r="AM41" s="342"/>
      <c r="AN41" s="343"/>
    </row>
    <row r="42" spans="1:40" ht="12.65" customHeight="1">
      <c r="A42" s="1934">
        <v>6</v>
      </c>
      <c r="B42" s="1936"/>
      <c r="C42" s="3603"/>
      <c r="D42" s="3604"/>
      <c r="E42" s="3604"/>
      <c r="F42" s="3604"/>
      <c r="G42" s="3604"/>
      <c r="H42" s="3604"/>
      <c r="I42" s="3604"/>
      <c r="J42" s="3604"/>
      <c r="K42" s="3604"/>
      <c r="L42" s="3604"/>
      <c r="M42" s="3604"/>
      <c r="N42" s="3604"/>
      <c r="O42" s="3604"/>
      <c r="P42" s="3604"/>
      <c r="Q42" s="3604"/>
      <c r="R42" s="3605"/>
      <c r="S42" s="3603"/>
      <c r="T42" s="3604"/>
      <c r="U42" s="3604"/>
      <c r="V42" s="3604"/>
      <c r="W42" s="3604"/>
      <c r="X42" s="3604"/>
      <c r="Y42" s="3604"/>
      <c r="Z42" s="3604"/>
      <c r="AA42" s="3604"/>
      <c r="AB42" s="3604"/>
      <c r="AC42" s="3604"/>
      <c r="AD42" s="3604"/>
      <c r="AE42" s="3604"/>
      <c r="AF42" s="3604"/>
      <c r="AG42" s="3604"/>
      <c r="AH42" s="3605"/>
      <c r="AI42" s="328"/>
      <c r="AJ42" s="329"/>
      <c r="AK42" s="330"/>
      <c r="AL42" s="328"/>
      <c r="AM42" s="329"/>
      <c r="AN42" s="330"/>
    </row>
    <row r="43" spans="1:40" ht="12.65" customHeight="1">
      <c r="A43" s="1860"/>
      <c r="B43" s="1937"/>
      <c r="C43" s="3606"/>
      <c r="D43" s="3607"/>
      <c r="E43" s="3607"/>
      <c r="F43" s="3607"/>
      <c r="G43" s="3607"/>
      <c r="H43" s="3607"/>
      <c r="I43" s="3607"/>
      <c r="J43" s="3607"/>
      <c r="K43" s="3607"/>
      <c r="L43" s="3607"/>
      <c r="M43" s="3607"/>
      <c r="N43" s="3607"/>
      <c r="O43" s="3607"/>
      <c r="P43" s="3607"/>
      <c r="Q43" s="3607"/>
      <c r="R43" s="3608"/>
      <c r="S43" s="3606"/>
      <c r="T43" s="3607"/>
      <c r="U43" s="3607"/>
      <c r="V43" s="3607"/>
      <c r="W43" s="3607"/>
      <c r="X43" s="3607"/>
      <c r="Y43" s="3607"/>
      <c r="Z43" s="3607"/>
      <c r="AA43" s="3607"/>
      <c r="AB43" s="3607"/>
      <c r="AC43" s="3607"/>
      <c r="AD43" s="3607"/>
      <c r="AE43" s="3607"/>
      <c r="AF43" s="3607"/>
      <c r="AG43" s="3607"/>
      <c r="AH43" s="3608"/>
      <c r="AI43" s="2278"/>
      <c r="AJ43" s="1828" t="s">
        <v>214</v>
      </c>
      <c r="AK43" s="2280"/>
      <c r="AL43" s="2278"/>
      <c r="AM43" s="1828" t="s">
        <v>214</v>
      </c>
      <c r="AN43" s="2280"/>
    </row>
    <row r="44" spans="1:40" ht="12.65" customHeight="1">
      <c r="A44" s="1860"/>
      <c r="B44" s="1937"/>
      <c r="C44" s="3606"/>
      <c r="D44" s="3607"/>
      <c r="E44" s="3607"/>
      <c r="F44" s="3607"/>
      <c r="G44" s="3607"/>
      <c r="H44" s="3607"/>
      <c r="I44" s="3607"/>
      <c r="J44" s="3607"/>
      <c r="K44" s="3607"/>
      <c r="L44" s="3607"/>
      <c r="M44" s="3607"/>
      <c r="N44" s="3607"/>
      <c r="O44" s="3607"/>
      <c r="P44" s="3607"/>
      <c r="Q44" s="3607"/>
      <c r="R44" s="3608"/>
      <c r="S44" s="3606"/>
      <c r="T44" s="3607"/>
      <c r="U44" s="3607"/>
      <c r="V44" s="3607"/>
      <c r="W44" s="3607"/>
      <c r="X44" s="3607"/>
      <c r="Y44" s="3607"/>
      <c r="Z44" s="3607"/>
      <c r="AA44" s="3607"/>
      <c r="AB44" s="3607"/>
      <c r="AC44" s="3607"/>
      <c r="AD44" s="3607"/>
      <c r="AE44" s="3607"/>
      <c r="AF44" s="3607"/>
      <c r="AG44" s="3607"/>
      <c r="AH44" s="3608"/>
      <c r="AI44" s="2278"/>
      <c r="AJ44" s="1828"/>
      <c r="AK44" s="2280"/>
      <c r="AL44" s="2278"/>
      <c r="AM44" s="1828"/>
      <c r="AN44" s="2280"/>
    </row>
    <row r="45" spans="1:40" ht="12.65" customHeight="1">
      <c r="A45" s="1938"/>
      <c r="B45" s="1940"/>
      <c r="C45" s="3609"/>
      <c r="D45" s="3610"/>
      <c r="E45" s="3610"/>
      <c r="F45" s="3610"/>
      <c r="G45" s="3610"/>
      <c r="H45" s="3610"/>
      <c r="I45" s="3610"/>
      <c r="J45" s="3610"/>
      <c r="K45" s="3610"/>
      <c r="L45" s="3610"/>
      <c r="M45" s="3610"/>
      <c r="N45" s="3610"/>
      <c r="O45" s="3610"/>
      <c r="P45" s="3610"/>
      <c r="Q45" s="3610"/>
      <c r="R45" s="3611"/>
      <c r="S45" s="3609"/>
      <c r="T45" s="3610"/>
      <c r="U45" s="3610"/>
      <c r="V45" s="3610"/>
      <c r="W45" s="3610"/>
      <c r="X45" s="3610"/>
      <c r="Y45" s="3610"/>
      <c r="Z45" s="3610"/>
      <c r="AA45" s="3610"/>
      <c r="AB45" s="3610"/>
      <c r="AC45" s="3610"/>
      <c r="AD45" s="3610"/>
      <c r="AE45" s="3610"/>
      <c r="AF45" s="3610"/>
      <c r="AG45" s="3610"/>
      <c r="AH45" s="3611"/>
      <c r="AI45" s="341"/>
      <c r="AJ45" s="342"/>
      <c r="AK45" s="343"/>
      <c r="AL45" s="341"/>
      <c r="AM45" s="342"/>
      <c r="AN45" s="343"/>
    </row>
    <row r="46" spans="1:40" ht="12.65" customHeight="1">
      <c r="A46" s="1934">
        <v>7</v>
      </c>
      <c r="B46" s="1936"/>
      <c r="C46" s="3603"/>
      <c r="D46" s="3604"/>
      <c r="E46" s="3604"/>
      <c r="F46" s="3604"/>
      <c r="G46" s="3604"/>
      <c r="H46" s="3604"/>
      <c r="I46" s="3604"/>
      <c r="J46" s="3604"/>
      <c r="K46" s="3604"/>
      <c r="L46" s="3604"/>
      <c r="M46" s="3604"/>
      <c r="N46" s="3604"/>
      <c r="O46" s="3604"/>
      <c r="P46" s="3604"/>
      <c r="Q46" s="3604"/>
      <c r="R46" s="3605"/>
      <c r="S46" s="3603"/>
      <c r="T46" s="3604"/>
      <c r="U46" s="3604"/>
      <c r="V46" s="3604"/>
      <c r="W46" s="3604"/>
      <c r="X46" s="3604"/>
      <c r="Y46" s="3604"/>
      <c r="Z46" s="3604"/>
      <c r="AA46" s="3604"/>
      <c r="AB46" s="3604"/>
      <c r="AC46" s="3604"/>
      <c r="AD46" s="3604"/>
      <c r="AE46" s="3604"/>
      <c r="AF46" s="3604"/>
      <c r="AG46" s="3604"/>
      <c r="AH46" s="3605"/>
      <c r="AI46" s="328"/>
      <c r="AJ46" s="329"/>
      <c r="AK46" s="330"/>
      <c r="AL46" s="328"/>
      <c r="AM46" s="329"/>
      <c r="AN46" s="330"/>
    </row>
    <row r="47" spans="1:40" ht="12.65" customHeight="1">
      <c r="A47" s="1860"/>
      <c r="B47" s="1937"/>
      <c r="C47" s="3606"/>
      <c r="D47" s="3607"/>
      <c r="E47" s="3607"/>
      <c r="F47" s="3607"/>
      <c r="G47" s="3607"/>
      <c r="H47" s="3607"/>
      <c r="I47" s="3607"/>
      <c r="J47" s="3607"/>
      <c r="K47" s="3607"/>
      <c r="L47" s="3607"/>
      <c r="M47" s="3607"/>
      <c r="N47" s="3607"/>
      <c r="O47" s="3607"/>
      <c r="P47" s="3607"/>
      <c r="Q47" s="3607"/>
      <c r="R47" s="3608"/>
      <c r="S47" s="3606"/>
      <c r="T47" s="3607"/>
      <c r="U47" s="3607"/>
      <c r="V47" s="3607"/>
      <c r="W47" s="3607"/>
      <c r="X47" s="3607"/>
      <c r="Y47" s="3607"/>
      <c r="Z47" s="3607"/>
      <c r="AA47" s="3607"/>
      <c r="AB47" s="3607"/>
      <c r="AC47" s="3607"/>
      <c r="AD47" s="3607"/>
      <c r="AE47" s="3607"/>
      <c r="AF47" s="3607"/>
      <c r="AG47" s="3607"/>
      <c r="AH47" s="3608"/>
      <c r="AI47" s="2278"/>
      <c r="AJ47" s="1828" t="s">
        <v>214</v>
      </c>
      <c r="AK47" s="2280"/>
      <c r="AL47" s="2278"/>
      <c r="AM47" s="1828" t="s">
        <v>214</v>
      </c>
      <c r="AN47" s="2280"/>
    </row>
    <row r="48" spans="1:40" ht="12.65" customHeight="1">
      <c r="A48" s="1860"/>
      <c r="B48" s="1937"/>
      <c r="C48" s="3606"/>
      <c r="D48" s="3607"/>
      <c r="E48" s="3607"/>
      <c r="F48" s="3607"/>
      <c r="G48" s="3607"/>
      <c r="H48" s="3607"/>
      <c r="I48" s="3607"/>
      <c r="J48" s="3607"/>
      <c r="K48" s="3607"/>
      <c r="L48" s="3607"/>
      <c r="M48" s="3607"/>
      <c r="N48" s="3607"/>
      <c r="O48" s="3607"/>
      <c r="P48" s="3607"/>
      <c r="Q48" s="3607"/>
      <c r="R48" s="3608"/>
      <c r="S48" s="3606"/>
      <c r="T48" s="3607"/>
      <c r="U48" s="3607"/>
      <c r="V48" s="3607"/>
      <c r="W48" s="3607"/>
      <c r="X48" s="3607"/>
      <c r="Y48" s="3607"/>
      <c r="Z48" s="3607"/>
      <c r="AA48" s="3607"/>
      <c r="AB48" s="3607"/>
      <c r="AC48" s="3607"/>
      <c r="AD48" s="3607"/>
      <c r="AE48" s="3607"/>
      <c r="AF48" s="3607"/>
      <c r="AG48" s="3607"/>
      <c r="AH48" s="3608"/>
      <c r="AI48" s="2278"/>
      <c r="AJ48" s="1828"/>
      <c r="AK48" s="2280"/>
      <c r="AL48" s="2278"/>
      <c r="AM48" s="1828"/>
      <c r="AN48" s="2280"/>
    </row>
    <row r="49" spans="1:40" ht="12.65" customHeight="1">
      <c r="A49" s="1938"/>
      <c r="B49" s="1940"/>
      <c r="C49" s="3609"/>
      <c r="D49" s="3610"/>
      <c r="E49" s="3610"/>
      <c r="F49" s="3610"/>
      <c r="G49" s="3610"/>
      <c r="H49" s="3610"/>
      <c r="I49" s="3610"/>
      <c r="J49" s="3610"/>
      <c r="K49" s="3610"/>
      <c r="L49" s="3610"/>
      <c r="M49" s="3610"/>
      <c r="N49" s="3610"/>
      <c r="O49" s="3610"/>
      <c r="P49" s="3610"/>
      <c r="Q49" s="3610"/>
      <c r="R49" s="3611"/>
      <c r="S49" s="3609"/>
      <c r="T49" s="3610"/>
      <c r="U49" s="3610"/>
      <c r="V49" s="3610"/>
      <c r="W49" s="3610"/>
      <c r="X49" s="3610"/>
      <c r="Y49" s="3610"/>
      <c r="Z49" s="3610"/>
      <c r="AA49" s="3610"/>
      <c r="AB49" s="3610"/>
      <c r="AC49" s="3610"/>
      <c r="AD49" s="3610"/>
      <c r="AE49" s="3610"/>
      <c r="AF49" s="3610"/>
      <c r="AG49" s="3610"/>
      <c r="AH49" s="3611"/>
      <c r="AI49" s="341"/>
      <c r="AJ49" s="342"/>
      <c r="AK49" s="343"/>
      <c r="AL49" s="341"/>
      <c r="AM49" s="342"/>
      <c r="AN49" s="343"/>
    </row>
    <row r="50" spans="1:40" ht="12.65" customHeight="1">
      <c r="A50" s="1934">
        <v>8</v>
      </c>
      <c r="B50" s="1936"/>
      <c r="C50" s="3603"/>
      <c r="D50" s="3604"/>
      <c r="E50" s="3604"/>
      <c r="F50" s="3604"/>
      <c r="G50" s="3604"/>
      <c r="H50" s="3604"/>
      <c r="I50" s="3604"/>
      <c r="J50" s="3604"/>
      <c r="K50" s="3604"/>
      <c r="L50" s="3604"/>
      <c r="M50" s="3604"/>
      <c r="N50" s="3604"/>
      <c r="O50" s="3604"/>
      <c r="P50" s="3604"/>
      <c r="Q50" s="3604"/>
      <c r="R50" s="3605"/>
      <c r="S50" s="3603"/>
      <c r="T50" s="3604"/>
      <c r="U50" s="3604"/>
      <c r="V50" s="3604"/>
      <c r="W50" s="3604"/>
      <c r="X50" s="3604"/>
      <c r="Y50" s="3604"/>
      <c r="Z50" s="3604"/>
      <c r="AA50" s="3604"/>
      <c r="AB50" s="3604"/>
      <c r="AC50" s="3604"/>
      <c r="AD50" s="3604"/>
      <c r="AE50" s="3604"/>
      <c r="AF50" s="3604"/>
      <c r="AG50" s="3604"/>
      <c r="AH50" s="3605"/>
      <c r="AI50" s="328"/>
      <c r="AJ50" s="329"/>
      <c r="AK50" s="330"/>
      <c r="AL50" s="328"/>
      <c r="AM50" s="329"/>
      <c r="AN50" s="330"/>
    </row>
    <row r="51" spans="1:40" ht="12.65" customHeight="1">
      <c r="A51" s="1860"/>
      <c r="B51" s="1937"/>
      <c r="C51" s="3606"/>
      <c r="D51" s="3607"/>
      <c r="E51" s="3607"/>
      <c r="F51" s="3607"/>
      <c r="G51" s="3607"/>
      <c r="H51" s="3607"/>
      <c r="I51" s="3607"/>
      <c r="J51" s="3607"/>
      <c r="K51" s="3607"/>
      <c r="L51" s="3607"/>
      <c r="M51" s="3607"/>
      <c r="N51" s="3607"/>
      <c r="O51" s="3607"/>
      <c r="P51" s="3607"/>
      <c r="Q51" s="3607"/>
      <c r="R51" s="3608"/>
      <c r="S51" s="3606"/>
      <c r="T51" s="3607"/>
      <c r="U51" s="3607"/>
      <c r="V51" s="3607"/>
      <c r="W51" s="3607"/>
      <c r="X51" s="3607"/>
      <c r="Y51" s="3607"/>
      <c r="Z51" s="3607"/>
      <c r="AA51" s="3607"/>
      <c r="AB51" s="3607"/>
      <c r="AC51" s="3607"/>
      <c r="AD51" s="3607"/>
      <c r="AE51" s="3607"/>
      <c r="AF51" s="3607"/>
      <c r="AG51" s="3607"/>
      <c r="AH51" s="3608"/>
      <c r="AI51" s="2278"/>
      <c r="AJ51" s="1828" t="s">
        <v>214</v>
      </c>
      <c r="AK51" s="2280"/>
      <c r="AL51" s="2278"/>
      <c r="AM51" s="1828" t="s">
        <v>214</v>
      </c>
      <c r="AN51" s="2280"/>
    </row>
    <row r="52" spans="1:40" ht="12.65" customHeight="1">
      <c r="A52" s="1860"/>
      <c r="B52" s="1937"/>
      <c r="C52" s="3606"/>
      <c r="D52" s="3607"/>
      <c r="E52" s="3607"/>
      <c r="F52" s="3607"/>
      <c r="G52" s="3607"/>
      <c r="H52" s="3607"/>
      <c r="I52" s="3607"/>
      <c r="J52" s="3607"/>
      <c r="K52" s="3607"/>
      <c r="L52" s="3607"/>
      <c r="M52" s="3607"/>
      <c r="N52" s="3607"/>
      <c r="O52" s="3607"/>
      <c r="P52" s="3607"/>
      <c r="Q52" s="3607"/>
      <c r="R52" s="3608"/>
      <c r="S52" s="3606"/>
      <c r="T52" s="3607"/>
      <c r="U52" s="3607"/>
      <c r="V52" s="3607"/>
      <c r="W52" s="3607"/>
      <c r="X52" s="3607"/>
      <c r="Y52" s="3607"/>
      <c r="Z52" s="3607"/>
      <c r="AA52" s="3607"/>
      <c r="AB52" s="3607"/>
      <c r="AC52" s="3607"/>
      <c r="AD52" s="3607"/>
      <c r="AE52" s="3607"/>
      <c r="AF52" s="3607"/>
      <c r="AG52" s="3607"/>
      <c r="AH52" s="3608"/>
      <c r="AI52" s="2278"/>
      <c r="AJ52" s="1828"/>
      <c r="AK52" s="2280"/>
      <c r="AL52" s="2278"/>
      <c r="AM52" s="1828"/>
      <c r="AN52" s="2280"/>
    </row>
    <row r="53" spans="1:40" ht="12.65" customHeight="1">
      <c r="A53" s="1938"/>
      <c r="B53" s="1940"/>
      <c r="C53" s="3609"/>
      <c r="D53" s="3610"/>
      <c r="E53" s="3610"/>
      <c r="F53" s="3610"/>
      <c r="G53" s="3610"/>
      <c r="H53" s="3610"/>
      <c r="I53" s="3610"/>
      <c r="J53" s="3610"/>
      <c r="K53" s="3610"/>
      <c r="L53" s="3610"/>
      <c r="M53" s="3610"/>
      <c r="N53" s="3610"/>
      <c r="O53" s="3610"/>
      <c r="P53" s="3610"/>
      <c r="Q53" s="3610"/>
      <c r="R53" s="3611"/>
      <c r="S53" s="3609"/>
      <c r="T53" s="3610"/>
      <c r="U53" s="3610"/>
      <c r="V53" s="3610"/>
      <c r="W53" s="3610"/>
      <c r="X53" s="3610"/>
      <c r="Y53" s="3610"/>
      <c r="Z53" s="3610"/>
      <c r="AA53" s="3610"/>
      <c r="AB53" s="3610"/>
      <c r="AC53" s="3610"/>
      <c r="AD53" s="3610"/>
      <c r="AE53" s="3610"/>
      <c r="AF53" s="3610"/>
      <c r="AG53" s="3610"/>
      <c r="AH53" s="3611"/>
      <c r="AI53" s="341"/>
      <c r="AJ53" s="342"/>
      <c r="AK53" s="343"/>
      <c r="AL53" s="341"/>
      <c r="AM53" s="342"/>
      <c r="AN53" s="343"/>
    </row>
    <row r="54" spans="1:40" ht="12.65" customHeight="1">
      <c r="A54" s="1934">
        <v>9</v>
      </c>
      <c r="B54" s="1936"/>
      <c r="C54" s="3603"/>
      <c r="D54" s="3604"/>
      <c r="E54" s="3604"/>
      <c r="F54" s="3604"/>
      <c r="G54" s="3604"/>
      <c r="H54" s="3604"/>
      <c r="I54" s="3604"/>
      <c r="J54" s="3604"/>
      <c r="K54" s="3604"/>
      <c r="L54" s="3604"/>
      <c r="M54" s="3604"/>
      <c r="N54" s="3604"/>
      <c r="O54" s="3604"/>
      <c r="P54" s="3604"/>
      <c r="Q54" s="3604"/>
      <c r="R54" s="3605"/>
      <c r="S54" s="3603"/>
      <c r="T54" s="3604"/>
      <c r="U54" s="3604"/>
      <c r="V54" s="3604"/>
      <c r="W54" s="3604"/>
      <c r="X54" s="3604"/>
      <c r="Y54" s="3604"/>
      <c r="Z54" s="3604"/>
      <c r="AA54" s="3604"/>
      <c r="AB54" s="3604"/>
      <c r="AC54" s="3604"/>
      <c r="AD54" s="3604"/>
      <c r="AE54" s="3604"/>
      <c r="AF54" s="3604"/>
      <c r="AG54" s="3604"/>
      <c r="AH54" s="3605"/>
      <c r="AI54" s="328"/>
      <c r="AJ54" s="329"/>
      <c r="AK54" s="330"/>
      <c r="AL54" s="328"/>
      <c r="AM54" s="329"/>
      <c r="AN54" s="330"/>
    </row>
    <row r="55" spans="1:40" ht="12.65" customHeight="1">
      <c r="A55" s="1860"/>
      <c r="B55" s="1937"/>
      <c r="C55" s="3606"/>
      <c r="D55" s="3607"/>
      <c r="E55" s="3607"/>
      <c r="F55" s="3607"/>
      <c r="G55" s="3607"/>
      <c r="H55" s="3607"/>
      <c r="I55" s="3607"/>
      <c r="J55" s="3607"/>
      <c r="K55" s="3607"/>
      <c r="L55" s="3607"/>
      <c r="M55" s="3607"/>
      <c r="N55" s="3607"/>
      <c r="O55" s="3607"/>
      <c r="P55" s="3607"/>
      <c r="Q55" s="3607"/>
      <c r="R55" s="3608"/>
      <c r="S55" s="3606"/>
      <c r="T55" s="3607"/>
      <c r="U55" s="3607"/>
      <c r="V55" s="3607"/>
      <c r="W55" s="3607"/>
      <c r="X55" s="3607"/>
      <c r="Y55" s="3607"/>
      <c r="Z55" s="3607"/>
      <c r="AA55" s="3607"/>
      <c r="AB55" s="3607"/>
      <c r="AC55" s="3607"/>
      <c r="AD55" s="3607"/>
      <c r="AE55" s="3607"/>
      <c r="AF55" s="3607"/>
      <c r="AG55" s="3607"/>
      <c r="AH55" s="3608"/>
      <c r="AI55" s="2278"/>
      <c r="AJ55" s="1828" t="s">
        <v>214</v>
      </c>
      <c r="AK55" s="2280"/>
      <c r="AL55" s="2278"/>
      <c r="AM55" s="1828" t="s">
        <v>214</v>
      </c>
      <c r="AN55" s="2280"/>
    </row>
    <row r="56" spans="1:40" ht="12.65" customHeight="1">
      <c r="A56" s="1860"/>
      <c r="B56" s="1937"/>
      <c r="C56" s="3606"/>
      <c r="D56" s="3607"/>
      <c r="E56" s="3607"/>
      <c r="F56" s="3607"/>
      <c r="G56" s="3607"/>
      <c r="H56" s="3607"/>
      <c r="I56" s="3607"/>
      <c r="J56" s="3607"/>
      <c r="K56" s="3607"/>
      <c r="L56" s="3607"/>
      <c r="M56" s="3607"/>
      <c r="N56" s="3607"/>
      <c r="O56" s="3607"/>
      <c r="P56" s="3607"/>
      <c r="Q56" s="3607"/>
      <c r="R56" s="3608"/>
      <c r="S56" s="3606"/>
      <c r="T56" s="3607"/>
      <c r="U56" s="3607"/>
      <c r="V56" s="3607"/>
      <c r="W56" s="3607"/>
      <c r="X56" s="3607"/>
      <c r="Y56" s="3607"/>
      <c r="Z56" s="3607"/>
      <c r="AA56" s="3607"/>
      <c r="AB56" s="3607"/>
      <c r="AC56" s="3607"/>
      <c r="AD56" s="3607"/>
      <c r="AE56" s="3607"/>
      <c r="AF56" s="3607"/>
      <c r="AG56" s="3607"/>
      <c r="AH56" s="3608"/>
      <c r="AI56" s="2278"/>
      <c r="AJ56" s="1828"/>
      <c r="AK56" s="2280"/>
      <c r="AL56" s="2278"/>
      <c r="AM56" s="1828"/>
      <c r="AN56" s="2280"/>
    </row>
    <row r="57" spans="1:40" ht="12.65" customHeight="1">
      <c r="A57" s="1938"/>
      <c r="B57" s="1940"/>
      <c r="C57" s="3609"/>
      <c r="D57" s="3610"/>
      <c r="E57" s="3610"/>
      <c r="F57" s="3610"/>
      <c r="G57" s="3610"/>
      <c r="H57" s="3610"/>
      <c r="I57" s="3610"/>
      <c r="J57" s="3610"/>
      <c r="K57" s="3610"/>
      <c r="L57" s="3610"/>
      <c r="M57" s="3610"/>
      <c r="N57" s="3610"/>
      <c r="O57" s="3610"/>
      <c r="P57" s="3610"/>
      <c r="Q57" s="3610"/>
      <c r="R57" s="3611"/>
      <c r="S57" s="3609"/>
      <c r="T57" s="3610"/>
      <c r="U57" s="3610"/>
      <c r="V57" s="3610"/>
      <c r="W57" s="3610"/>
      <c r="X57" s="3610"/>
      <c r="Y57" s="3610"/>
      <c r="Z57" s="3610"/>
      <c r="AA57" s="3610"/>
      <c r="AB57" s="3610"/>
      <c r="AC57" s="3610"/>
      <c r="AD57" s="3610"/>
      <c r="AE57" s="3610"/>
      <c r="AF57" s="3610"/>
      <c r="AG57" s="3610"/>
      <c r="AH57" s="3611"/>
      <c r="AI57" s="341"/>
      <c r="AJ57" s="342"/>
      <c r="AK57" s="343"/>
      <c r="AL57" s="341"/>
      <c r="AM57" s="342"/>
      <c r="AN57" s="343"/>
    </row>
    <row r="58" spans="1:40" ht="12.65" customHeight="1">
      <c r="A58" s="1934">
        <v>10</v>
      </c>
      <c r="B58" s="1936"/>
      <c r="C58" s="3603"/>
      <c r="D58" s="3604"/>
      <c r="E58" s="3604"/>
      <c r="F58" s="3604"/>
      <c r="G58" s="3604"/>
      <c r="H58" s="3604"/>
      <c r="I58" s="3604"/>
      <c r="J58" s="3604"/>
      <c r="K58" s="3604"/>
      <c r="L58" s="3604"/>
      <c r="M58" s="3604"/>
      <c r="N58" s="3604"/>
      <c r="O58" s="3604"/>
      <c r="P58" s="3604"/>
      <c r="Q58" s="3604"/>
      <c r="R58" s="3605"/>
      <c r="S58" s="3603"/>
      <c r="T58" s="3604"/>
      <c r="U58" s="3604"/>
      <c r="V58" s="3604"/>
      <c r="W58" s="3604"/>
      <c r="X58" s="3604"/>
      <c r="Y58" s="3604"/>
      <c r="Z58" s="3604"/>
      <c r="AA58" s="3604"/>
      <c r="AB58" s="3604"/>
      <c r="AC58" s="3604"/>
      <c r="AD58" s="3604"/>
      <c r="AE58" s="3604"/>
      <c r="AF58" s="3604"/>
      <c r="AG58" s="3604"/>
      <c r="AH58" s="3605"/>
      <c r="AI58" s="328"/>
      <c r="AJ58" s="329"/>
      <c r="AK58" s="330"/>
      <c r="AL58" s="328"/>
      <c r="AM58" s="329"/>
      <c r="AN58" s="330"/>
    </row>
    <row r="59" spans="1:40" ht="12.65" customHeight="1">
      <c r="A59" s="1860"/>
      <c r="B59" s="1937"/>
      <c r="C59" s="3606"/>
      <c r="D59" s="3607"/>
      <c r="E59" s="3607"/>
      <c r="F59" s="3607"/>
      <c r="G59" s="3607"/>
      <c r="H59" s="3607"/>
      <c r="I59" s="3607"/>
      <c r="J59" s="3607"/>
      <c r="K59" s="3607"/>
      <c r="L59" s="3607"/>
      <c r="M59" s="3607"/>
      <c r="N59" s="3607"/>
      <c r="O59" s="3607"/>
      <c r="P59" s="3607"/>
      <c r="Q59" s="3607"/>
      <c r="R59" s="3608"/>
      <c r="S59" s="3606"/>
      <c r="T59" s="3607"/>
      <c r="U59" s="3607"/>
      <c r="V59" s="3607"/>
      <c r="W59" s="3607"/>
      <c r="X59" s="3607"/>
      <c r="Y59" s="3607"/>
      <c r="Z59" s="3607"/>
      <c r="AA59" s="3607"/>
      <c r="AB59" s="3607"/>
      <c r="AC59" s="3607"/>
      <c r="AD59" s="3607"/>
      <c r="AE59" s="3607"/>
      <c r="AF59" s="3607"/>
      <c r="AG59" s="3607"/>
      <c r="AH59" s="3608"/>
      <c r="AI59" s="2278"/>
      <c r="AJ59" s="1828" t="s">
        <v>214</v>
      </c>
      <c r="AK59" s="2280"/>
      <c r="AL59" s="2278"/>
      <c r="AM59" s="1828" t="s">
        <v>214</v>
      </c>
      <c r="AN59" s="2280"/>
    </row>
    <row r="60" spans="1:40" ht="12.65" customHeight="1">
      <c r="A60" s="1860"/>
      <c r="B60" s="1937"/>
      <c r="C60" s="3606"/>
      <c r="D60" s="3607"/>
      <c r="E60" s="3607"/>
      <c r="F60" s="3607"/>
      <c r="G60" s="3607"/>
      <c r="H60" s="3607"/>
      <c r="I60" s="3607"/>
      <c r="J60" s="3607"/>
      <c r="K60" s="3607"/>
      <c r="L60" s="3607"/>
      <c r="M60" s="3607"/>
      <c r="N60" s="3607"/>
      <c r="O60" s="3607"/>
      <c r="P60" s="3607"/>
      <c r="Q60" s="3607"/>
      <c r="R60" s="3608"/>
      <c r="S60" s="3606"/>
      <c r="T60" s="3607"/>
      <c r="U60" s="3607"/>
      <c r="V60" s="3607"/>
      <c r="W60" s="3607"/>
      <c r="X60" s="3607"/>
      <c r="Y60" s="3607"/>
      <c r="Z60" s="3607"/>
      <c r="AA60" s="3607"/>
      <c r="AB60" s="3607"/>
      <c r="AC60" s="3607"/>
      <c r="AD60" s="3607"/>
      <c r="AE60" s="3607"/>
      <c r="AF60" s="3607"/>
      <c r="AG60" s="3607"/>
      <c r="AH60" s="3608"/>
      <c r="AI60" s="2278"/>
      <c r="AJ60" s="1828"/>
      <c r="AK60" s="2280"/>
      <c r="AL60" s="2278"/>
      <c r="AM60" s="1828"/>
      <c r="AN60" s="2280"/>
    </row>
    <row r="61" spans="1:40" ht="12.65" customHeight="1">
      <c r="A61" s="1938"/>
      <c r="B61" s="1940"/>
      <c r="C61" s="3609"/>
      <c r="D61" s="3610"/>
      <c r="E61" s="3610"/>
      <c r="F61" s="3610"/>
      <c r="G61" s="3610"/>
      <c r="H61" s="3610"/>
      <c r="I61" s="3610"/>
      <c r="J61" s="3610"/>
      <c r="K61" s="3610"/>
      <c r="L61" s="3610"/>
      <c r="M61" s="3610"/>
      <c r="N61" s="3610"/>
      <c r="O61" s="3610"/>
      <c r="P61" s="3610"/>
      <c r="Q61" s="3610"/>
      <c r="R61" s="3611"/>
      <c r="S61" s="3609"/>
      <c r="T61" s="3610"/>
      <c r="U61" s="3610"/>
      <c r="V61" s="3610"/>
      <c r="W61" s="3610"/>
      <c r="X61" s="3610"/>
      <c r="Y61" s="3610"/>
      <c r="Z61" s="3610"/>
      <c r="AA61" s="3610"/>
      <c r="AB61" s="3610"/>
      <c r="AC61" s="3610"/>
      <c r="AD61" s="3610"/>
      <c r="AE61" s="3610"/>
      <c r="AF61" s="3610"/>
      <c r="AG61" s="3610"/>
      <c r="AH61" s="3611"/>
      <c r="AI61" s="341"/>
      <c r="AJ61" s="342"/>
      <c r="AK61" s="343"/>
      <c r="AL61" s="341"/>
      <c r="AM61" s="342"/>
      <c r="AN61" s="343"/>
    </row>
    <row r="62" spans="1:40" ht="12.65" customHeight="1">
      <c r="A62" s="1934"/>
      <c r="B62" s="1936"/>
      <c r="C62" s="3603"/>
      <c r="D62" s="3604"/>
      <c r="E62" s="3604"/>
      <c r="F62" s="3604"/>
      <c r="G62" s="3604"/>
      <c r="H62" s="3604"/>
      <c r="I62" s="3604"/>
      <c r="J62" s="3604"/>
      <c r="K62" s="3604"/>
      <c r="L62" s="3604"/>
      <c r="M62" s="3604"/>
      <c r="N62" s="3604"/>
      <c r="O62" s="3604"/>
      <c r="P62" s="3604"/>
      <c r="Q62" s="3604"/>
      <c r="R62" s="3605"/>
      <c r="S62" s="3603"/>
      <c r="T62" s="3604"/>
      <c r="U62" s="3604"/>
      <c r="V62" s="3604"/>
      <c r="W62" s="3604"/>
      <c r="X62" s="3604"/>
      <c r="Y62" s="3604"/>
      <c r="Z62" s="3604"/>
      <c r="AA62" s="3604"/>
      <c r="AB62" s="3604"/>
      <c r="AC62" s="3604"/>
      <c r="AD62" s="3604"/>
      <c r="AE62" s="3604"/>
      <c r="AF62" s="3604"/>
      <c r="AG62" s="3604"/>
      <c r="AH62" s="3605"/>
      <c r="AI62" s="328"/>
      <c r="AJ62" s="329"/>
      <c r="AK62" s="330"/>
      <c r="AL62" s="328"/>
      <c r="AM62" s="329"/>
      <c r="AN62" s="330"/>
    </row>
    <row r="63" spans="1:40" ht="12.65" customHeight="1">
      <c r="A63" s="1860"/>
      <c r="B63" s="1937"/>
      <c r="C63" s="3606"/>
      <c r="D63" s="3607"/>
      <c r="E63" s="3607"/>
      <c r="F63" s="3607"/>
      <c r="G63" s="3607"/>
      <c r="H63" s="3607"/>
      <c r="I63" s="3607"/>
      <c r="J63" s="3607"/>
      <c r="K63" s="3607"/>
      <c r="L63" s="3607"/>
      <c r="M63" s="3607"/>
      <c r="N63" s="3607"/>
      <c r="O63" s="3607"/>
      <c r="P63" s="3607"/>
      <c r="Q63" s="3607"/>
      <c r="R63" s="3608"/>
      <c r="S63" s="3606"/>
      <c r="T63" s="3607"/>
      <c r="U63" s="3607"/>
      <c r="V63" s="3607"/>
      <c r="W63" s="3607"/>
      <c r="X63" s="3607"/>
      <c r="Y63" s="3607"/>
      <c r="Z63" s="3607"/>
      <c r="AA63" s="3607"/>
      <c r="AB63" s="3607"/>
      <c r="AC63" s="3607"/>
      <c r="AD63" s="3607"/>
      <c r="AE63" s="3607"/>
      <c r="AF63" s="3607"/>
      <c r="AG63" s="3607"/>
      <c r="AH63" s="3608"/>
      <c r="AI63" s="2278"/>
      <c r="AJ63" s="1828" t="s">
        <v>214</v>
      </c>
      <c r="AK63" s="2280"/>
      <c r="AL63" s="2278"/>
      <c r="AM63" s="1828" t="s">
        <v>214</v>
      </c>
      <c r="AN63" s="2280"/>
    </row>
    <row r="64" spans="1:40" ht="12.65" customHeight="1">
      <c r="A64" s="1860"/>
      <c r="B64" s="1937"/>
      <c r="C64" s="3606"/>
      <c r="D64" s="3607"/>
      <c r="E64" s="3607"/>
      <c r="F64" s="3607"/>
      <c r="G64" s="3607"/>
      <c r="H64" s="3607"/>
      <c r="I64" s="3607"/>
      <c r="J64" s="3607"/>
      <c r="K64" s="3607"/>
      <c r="L64" s="3607"/>
      <c r="M64" s="3607"/>
      <c r="N64" s="3607"/>
      <c r="O64" s="3607"/>
      <c r="P64" s="3607"/>
      <c r="Q64" s="3607"/>
      <c r="R64" s="3608"/>
      <c r="S64" s="3606"/>
      <c r="T64" s="3607"/>
      <c r="U64" s="3607"/>
      <c r="V64" s="3607"/>
      <c r="W64" s="3607"/>
      <c r="X64" s="3607"/>
      <c r="Y64" s="3607"/>
      <c r="Z64" s="3607"/>
      <c r="AA64" s="3607"/>
      <c r="AB64" s="3607"/>
      <c r="AC64" s="3607"/>
      <c r="AD64" s="3607"/>
      <c r="AE64" s="3607"/>
      <c r="AF64" s="3607"/>
      <c r="AG64" s="3607"/>
      <c r="AH64" s="3608"/>
      <c r="AI64" s="2278"/>
      <c r="AJ64" s="1828"/>
      <c r="AK64" s="2280"/>
      <c r="AL64" s="2278"/>
      <c r="AM64" s="1828"/>
      <c r="AN64" s="2280"/>
    </row>
    <row r="65" spans="1:40" ht="12.65" customHeight="1">
      <c r="A65" s="1938"/>
      <c r="B65" s="1940"/>
      <c r="C65" s="3609"/>
      <c r="D65" s="3610"/>
      <c r="E65" s="3610"/>
      <c r="F65" s="3610"/>
      <c r="G65" s="3610"/>
      <c r="H65" s="3610"/>
      <c r="I65" s="3610"/>
      <c r="J65" s="3610"/>
      <c r="K65" s="3610"/>
      <c r="L65" s="3610"/>
      <c r="M65" s="3610"/>
      <c r="N65" s="3610"/>
      <c r="O65" s="3610"/>
      <c r="P65" s="3610"/>
      <c r="Q65" s="3610"/>
      <c r="R65" s="3611"/>
      <c r="S65" s="3609"/>
      <c r="T65" s="3610"/>
      <c r="U65" s="3610"/>
      <c r="V65" s="3610"/>
      <c r="W65" s="3610"/>
      <c r="X65" s="3610"/>
      <c r="Y65" s="3610"/>
      <c r="Z65" s="3610"/>
      <c r="AA65" s="3610"/>
      <c r="AB65" s="3610"/>
      <c r="AC65" s="3610"/>
      <c r="AD65" s="3610"/>
      <c r="AE65" s="3610"/>
      <c r="AF65" s="3610"/>
      <c r="AG65" s="3610"/>
      <c r="AH65" s="3611"/>
      <c r="AI65" s="341"/>
      <c r="AJ65" s="342"/>
      <c r="AK65" s="343"/>
      <c r="AL65" s="341"/>
      <c r="AM65" s="342"/>
      <c r="AN65" s="7"/>
    </row>
    <row r="66" spans="1:40" ht="12.65" customHeight="1">
      <c r="A66" s="1" t="s">
        <v>204</v>
      </c>
    </row>
    <row r="67" spans="1:40" ht="12.65" customHeight="1">
      <c r="A67" s="1" t="s">
        <v>205</v>
      </c>
    </row>
    <row r="68" spans="1:40" ht="12.65" customHeight="1">
      <c r="AN68" s="166" t="s">
        <v>202</v>
      </c>
    </row>
  </sheetData>
  <mergeCells count="121">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A58:B61"/>
    <mergeCell ref="AI51:AI52"/>
    <mergeCell ref="AJ51:AJ52"/>
    <mergeCell ref="AK51:AK52"/>
    <mergeCell ref="AL51:AL52"/>
    <mergeCell ref="AM51:AM52"/>
    <mergeCell ref="AN51:AN52"/>
    <mergeCell ref="A46:B49"/>
    <mergeCell ref="C46:R49"/>
    <mergeCell ref="AI47:AI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R15:R17"/>
    <mergeCell ref="A15:F17"/>
    <mergeCell ref="A9:F11"/>
    <mergeCell ref="A6:F8"/>
    <mergeCell ref="G15:I17"/>
    <mergeCell ref="J15:K17"/>
    <mergeCell ref="L15:L17"/>
    <mergeCell ref="M15:N17"/>
    <mergeCell ref="O15:O17"/>
    <mergeCell ref="P15:Q17"/>
  </mergeCells>
  <phoneticPr fontId="15"/>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08984375" defaultRowHeight="12.65" customHeight="1"/>
  <cols>
    <col min="1" max="40" width="2.08984375" style="217"/>
    <col min="41" max="64" width="2.08984375" style="401"/>
    <col min="65" max="16384" width="2.08984375" style="217"/>
  </cols>
  <sheetData>
    <row r="1" spans="1:61" ht="12.65" customHeight="1">
      <c r="AK1" s="3613" t="s">
        <v>479</v>
      </c>
      <c r="AL1" s="3613"/>
      <c r="AM1" s="3613"/>
      <c r="AN1" s="3613"/>
    </row>
    <row r="2" spans="1:61" ht="12.65" customHeight="1">
      <c r="AK2" s="3613"/>
      <c r="AL2" s="3613"/>
      <c r="AM2" s="3613"/>
      <c r="AN2" s="3613"/>
    </row>
    <row r="3" spans="1:61" ht="12.65" customHeight="1">
      <c r="A3" s="3451" t="str">
        <f>CONCATENATE(一括入力シート!B15,一括入力シート!C15,一括入力シート!D15)</f>
        <v/>
      </c>
      <c r="B3" s="3451"/>
      <c r="C3" s="3451"/>
      <c r="D3" s="3451"/>
      <c r="E3" s="3451"/>
      <c r="F3" s="3451"/>
      <c r="G3" s="3451"/>
      <c r="H3" s="3451"/>
      <c r="I3" s="3451"/>
      <c r="J3" s="3451"/>
      <c r="K3" s="3451"/>
      <c r="L3" s="3451"/>
      <c r="M3" s="3455" t="s">
        <v>1807</v>
      </c>
      <c r="N3" s="3455"/>
      <c r="O3" s="3455"/>
      <c r="P3" s="3455"/>
      <c r="Q3" s="3451">
        <f>一括入力シート!B16</f>
        <v>0</v>
      </c>
      <c r="R3" s="3451"/>
      <c r="S3" s="3451"/>
      <c r="T3" s="3451"/>
      <c r="U3" s="3451"/>
      <c r="V3" s="3451"/>
      <c r="W3" s="3489" t="s">
        <v>1808</v>
      </c>
      <c r="X3" s="3489"/>
      <c r="Y3" s="3489"/>
      <c r="Z3" s="2247"/>
      <c r="AA3" s="2247" t="s">
        <v>436</v>
      </c>
      <c r="AB3" s="2247"/>
      <c r="AC3" s="2247"/>
      <c r="AD3" s="3476">
        <f>一括入力シート!B20</f>
        <v>0</v>
      </c>
      <c r="AE3" s="3477"/>
      <c r="AF3" s="2247" t="s">
        <v>437</v>
      </c>
      <c r="AG3" s="3476">
        <f>一括入力シート!C20</f>
        <v>0</v>
      </c>
      <c r="AH3" s="3477"/>
      <c r="AI3" s="3477"/>
      <c r="AJ3" s="2247" t="s">
        <v>438</v>
      </c>
      <c r="AK3" s="3490">
        <f>一括入力シート!D20</f>
        <v>0</v>
      </c>
      <c r="AL3" s="3491"/>
      <c r="AM3" s="3491"/>
      <c r="AN3" s="3491"/>
    </row>
    <row r="4" spans="1:61" ht="12.65" customHeight="1">
      <c r="A4" s="3451"/>
      <c r="B4" s="3451"/>
      <c r="C4" s="3451"/>
      <c r="D4" s="3451"/>
      <c r="E4" s="3451"/>
      <c r="F4" s="3451"/>
      <c r="G4" s="3451"/>
      <c r="H4" s="3451"/>
      <c r="I4" s="3451"/>
      <c r="J4" s="3451"/>
      <c r="K4" s="3451"/>
      <c r="L4" s="3451"/>
      <c r="M4" s="3455"/>
      <c r="N4" s="3455"/>
      <c r="O4" s="3455"/>
      <c r="P4" s="3455"/>
      <c r="Q4" s="3451"/>
      <c r="R4" s="3451"/>
      <c r="S4" s="3451"/>
      <c r="T4" s="3451"/>
      <c r="U4" s="3451"/>
      <c r="V4" s="3451"/>
      <c r="W4" s="3489"/>
      <c r="X4" s="3489"/>
      <c r="Y4" s="3489"/>
      <c r="Z4" s="2247"/>
      <c r="AA4" s="2247"/>
      <c r="AB4" s="2247"/>
      <c r="AC4" s="2247"/>
      <c r="AD4" s="3477"/>
      <c r="AE4" s="3477"/>
      <c r="AF4" s="2247"/>
      <c r="AG4" s="3477"/>
      <c r="AH4" s="3477"/>
      <c r="AI4" s="3477"/>
      <c r="AJ4" s="2247"/>
      <c r="AK4" s="3491"/>
      <c r="AL4" s="3491"/>
      <c r="AM4" s="3491"/>
      <c r="AN4" s="3491"/>
    </row>
    <row r="5" spans="1:61" ht="12.65" customHeight="1">
      <c r="A5" s="3404"/>
      <c r="B5" s="3404"/>
      <c r="C5" s="3404"/>
      <c r="D5" s="3404"/>
      <c r="E5" s="3404"/>
      <c r="F5" s="3404"/>
      <c r="G5" s="3404"/>
      <c r="H5" s="3404"/>
      <c r="I5" s="3404"/>
      <c r="J5" s="3404"/>
      <c r="K5" s="3404"/>
      <c r="L5" s="3404"/>
      <c r="M5" s="3404"/>
      <c r="N5" s="3404"/>
      <c r="O5" s="3404"/>
      <c r="P5" s="3404"/>
      <c r="Q5" s="3404"/>
      <c r="R5" s="3404"/>
      <c r="S5" s="3404"/>
      <c r="T5" s="3404"/>
      <c r="U5" s="3404"/>
      <c r="V5" s="3404"/>
      <c r="W5" s="3404"/>
      <c r="X5" s="3404"/>
      <c r="Y5" s="3404"/>
      <c r="Z5" s="2247"/>
      <c r="AA5" s="2247" t="s">
        <v>439</v>
      </c>
      <c r="AB5" s="2247"/>
      <c r="AC5" s="2247"/>
      <c r="AD5" s="3476">
        <f>一括入力シート!B22</f>
        <v>0</v>
      </c>
      <c r="AE5" s="3477"/>
      <c r="AF5" s="2247" t="s">
        <v>440</v>
      </c>
      <c r="AG5" s="3476">
        <f>一括入力シート!C22</f>
        <v>0</v>
      </c>
      <c r="AH5" s="3477"/>
      <c r="AI5" s="3477"/>
      <c r="AJ5" s="2247" t="s">
        <v>440</v>
      </c>
      <c r="AK5" s="3476">
        <f>一括入力シート!D22</f>
        <v>0</v>
      </c>
      <c r="AL5" s="3477"/>
      <c r="AM5" s="3477"/>
      <c r="AN5" s="3477"/>
    </row>
    <row r="6" spans="1:61" ht="12.65" customHeight="1">
      <c r="A6" s="3407"/>
      <c r="B6" s="3407"/>
      <c r="C6" s="3407"/>
      <c r="D6" s="3407"/>
      <c r="E6" s="3407"/>
      <c r="F6" s="3407"/>
      <c r="G6" s="3407"/>
      <c r="H6" s="3407"/>
      <c r="I6" s="3407"/>
      <c r="J6" s="3407"/>
      <c r="K6" s="3407"/>
      <c r="L6" s="3407"/>
      <c r="M6" s="3407"/>
      <c r="N6" s="3407"/>
      <c r="O6" s="3407"/>
      <c r="P6" s="3407"/>
      <c r="Q6" s="3407"/>
      <c r="R6" s="3407"/>
      <c r="S6" s="3407"/>
      <c r="T6" s="3407"/>
      <c r="U6" s="3407"/>
      <c r="V6" s="3407"/>
      <c r="W6" s="3407"/>
      <c r="X6" s="3407"/>
      <c r="Y6" s="3407"/>
      <c r="Z6" s="2250"/>
      <c r="AA6" s="2250"/>
      <c r="AB6" s="2250"/>
      <c r="AC6" s="2250"/>
      <c r="AD6" s="3478"/>
      <c r="AE6" s="3478"/>
      <c r="AF6" s="2250"/>
      <c r="AG6" s="3478"/>
      <c r="AH6" s="3478"/>
      <c r="AI6" s="3478"/>
      <c r="AJ6" s="2250"/>
      <c r="AK6" s="3478"/>
      <c r="AL6" s="3478"/>
      <c r="AM6" s="3478"/>
      <c r="AN6" s="3478"/>
    </row>
    <row r="7" spans="1:61" ht="12.65" customHeight="1">
      <c r="A7" s="3391" t="s">
        <v>480</v>
      </c>
      <c r="B7" s="3392"/>
      <c r="C7" s="3392"/>
      <c r="D7" s="3392"/>
      <c r="E7" s="3392"/>
      <c r="F7" s="3392"/>
      <c r="G7" s="3392"/>
      <c r="H7" s="3392"/>
      <c r="I7" s="3392"/>
      <c r="J7" s="3392"/>
      <c r="K7" s="3392"/>
      <c r="L7" s="3392"/>
      <c r="M7" s="3392"/>
      <c r="N7" s="3392"/>
      <c r="O7" s="3392"/>
      <c r="P7" s="3392"/>
      <c r="Q7" s="3392"/>
      <c r="R7" s="3392"/>
      <c r="S7" s="3392"/>
      <c r="T7" s="3392"/>
      <c r="U7" s="3392"/>
      <c r="V7" s="3393"/>
      <c r="W7" s="3615" t="s">
        <v>442</v>
      </c>
      <c r="X7" s="3616"/>
      <c r="Y7" s="3616"/>
      <c r="Z7" s="3616"/>
      <c r="AA7" s="3616"/>
      <c r="AB7" s="3617"/>
      <c r="AC7" s="3400" t="s">
        <v>2335</v>
      </c>
      <c r="AD7" s="3401"/>
      <c r="AE7" s="3401"/>
      <c r="AF7" s="3456"/>
      <c r="AG7" s="3456"/>
      <c r="AH7" s="3401" t="s">
        <v>468</v>
      </c>
      <c r="AI7" s="3456"/>
      <c r="AJ7" s="3456"/>
      <c r="AK7" s="3401" t="s">
        <v>469</v>
      </c>
      <c r="AL7" s="3456"/>
      <c r="AM7" s="3456"/>
      <c r="AN7" s="3402" t="s">
        <v>470</v>
      </c>
      <c r="AO7" s="401" t="s">
        <v>1810</v>
      </c>
    </row>
    <row r="8" spans="1:61" ht="12.65" customHeight="1">
      <c r="A8" s="3394"/>
      <c r="B8" s="3395"/>
      <c r="C8" s="3395"/>
      <c r="D8" s="3395"/>
      <c r="E8" s="3395"/>
      <c r="F8" s="3395"/>
      <c r="G8" s="3395"/>
      <c r="H8" s="3395"/>
      <c r="I8" s="3395"/>
      <c r="J8" s="3395"/>
      <c r="K8" s="3395"/>
      <c r="L8" s="3395"/>
      <c r="M8" s="3395"/>
      <c r="N8" s="3395"/>
      <c r="O8" s="3395"/>
      <c r="P8" s="3395"/>
      <c r="Q8" s="3395"/>
      <c r="R8" s="3395"/>
      <c r="S8" s="3395"/>
      <c r="T8" s="3395"/>
      <c r="U8" s="3395"/>
      <c r="V8" s="3396"/>
      <c r="W8" s="3618"/>
      <c r="X8" s="3441"/>
      <c r="Y8" s="3441"/>
      <c r="Z8" s="3441"/>
      <c r="AA8" s="3441"/>
      <c r="AB8" s="3619"/>
      <c r="AC8" s="3403"/>
      <c r="AD8" s="3404"/>
      <c r="AE8" s="3404"/>
      <c r="AF8" s="3457"/>
      <c r="AG8" s="3457"/>
      <c r="AH8" s="3404"/>
      <c r="AI8" s="3457"/>
      <c r="AJ8" s="3457"/>
      <c r="AK8" s="3404"/>
      <c r="AL8" s="3457"/>
      <c r="AM8" s="3457"/>
      <c r="AN8" s="3405"/>
      <c r="BA8" s="581"/>
      <c r="BB8" s="581"/>
      <c r="BC8" s="581"/>
      <c r="BD8" s="534"/>
      <c r="BE8" s="534"/>
      <c r="BF8" s="534"/>
      <c r="BG8" s="534"/>
      <c r="BH8" s="534"/>
      <c r="BI8" s="534"/>
    </row>
    <row r="9" spans="1:61" ht="12.65" customHeight="1">
      <c r="A9" s="3394"/>
      <c r="B9" s="3395"/>
      <c r="C9" s="3395"/>
      <c r="D9" s="3395"/>
      <c r="E9" s="3395"/>
      <c r="F9" s="3395"/>
      <c r="G9" s="3395"/>
      <c r="H9" s="3395"/>
      <c r="I9" s="3395"/>
      <c r="J9" s="3395"/>
      <c r="K9" s="3395"/>
      <c r="L9" s="3395"/>
      <c r="M9" s="3395"/>
      <c r="N9" s="3395"/>
      <c r="O9" s="3395"/>
      <c r="P9" s="3395"/>
      <c r="Q9" s="3395"/>
      <c r="R9" s="3395"/>
      <c r="S9" s="3395"/>
      <c r="T9" s="3395"/>
      <c r="U9" s="3395"/>
      <c r="V9" s="3396"/>
      <c r="W9" s="3618"/>
      <c r="X9" s="3441"/>
      <c r="Y9" s="3441"/>
      <c r="Z9" s="3441"/>
      <c r="AA9" s="3441"/>
      <c r="AB9" s="3619"/>
      <c r="AC9" s="3403"/>
      <c r="AD9" s="3404"/>
      <c r="AE9" s="3404"/>
      <c r="AF9" s="3457"/>
      <c r="AG9" s="3457"/>
      <c r="AH9" s="3404"/>
      <c r="AI9" s="3457"/>
      <c r="AJ9" s="3457"/>
      <c r="AK9" s="3404"/>
      <c r="AL9" s="3457"/>
      <c r="AM9" s="3457"/>
      <c r="AN9" s="3405"/>
      <c r="BA9" s="581"/>
      <c r="BB9" s="581"/>
      <c r="BC9" s="581"/>
      <c r="BD9" s="534"/>
      <c r="BE9" s="534"/>
      <c r="BF9" s="534"/>
      <c r="BG9" s="534"/>
      <c r="BH9" s="534"/>
      <c r="BI9" s="534"/>
    </row>
    <row r="10" spans="1:61" ht="12.65" customHeight="1">
      <c r="A10" s="3394"/>
      <c r="B10" s="3395"/>
      <c r="C10" s="3395"/>
      <c r="D10" s="3395"/>
      <c r="E10" s="3395"/>
      <c r="F10" s="3395"/>
      <c r="G10" s="3395"/>
      <c r="H10" s="3395"/>
      <c r="I10" s="3395"/>
      <c r="J10" s="3395"/>
      <c r="K10" s="3395"/>
      <c r="L10" s="3395"/>
      <c r="M10" s="3395"/>
      <c r="N10" s="3395"/>
      <c r="O10" s="3395"/>
      <c r="P10" s="3395"/>
      <c r="Q10" s="3395"/>
      <c r="R10" s="3395"/>
      <c r="S10" s="3395"/>
      <c r="T10" s="3395"/>
      <c r="U10" s="3395"/>
      <c r="V10" s="3396"/>
      <c r="W10" s="3618"/>
      <c r="X10" s="3441"/>
      <c r="Y10" s="3441"/>
      <c r="Z10" s="3441"/>
      <c r="AA10" s="3441"/>
      <c r="AB10" s="3619"/>
      <c r="AC10" s="577"/>
      <c r="AD10" s="536"/>
      <c r="AE10" s="536"/>
      <c r="AF10" s="536"/>
      <c r="AG10" s="578"/>
      <c r="AH10" s="578"/>
      <c r="AI10" s="3457"/>
      <c r="AJ10" s="3457"/>
      <c r="AK10" s="3404" t="s">
        <v>443</v>
      </c>
      <c r="AL10" s="3457"/>
      <c r="AM10" s="3457"/>
      <c r="AN10" s="3405" t="s">
        <v>444</v>
      </c>
      <c r="AO10" s="401" t="s">
        <v>1809</v>
      </c>
      <c r="AR10" s="582"/>
      <c r="AS10" s="582"/>
      <c r="AT10" s="582"/>
      <c r="AU10" s="583"/>
      <c r="AV10" s="582"/>
      <c r="AW10" s="582"/>
      <c r="AX10" s="582"/>
      <c r="BA10" s="581"/>
      <c r="BB10" s="581"/>
      <c r="BC10" s="581"/>
      <c r="BD10" s="534"/>
      <c r="BE10" s="534"/>
      <c r="BF10" s="534"/>
      <c r="BG10" s="534"/>
      <c r="BH10" s="534"/>
      <c r="BI10" s="534"/>
    </row>
    <row r="11" spans="1:61" ht="12.65" customHeight="1">
      <c r="A11" s="3394"/>
      <c r="B11" s="3395"/>
      <c r="C11" s="3395"/>
      <c r="D11" s="3395"/>
      <c r="E11" s="3395"/>
      <c r="F11" s="3395"/>
      <c r="G11" s="3395"/>
      <c r="H11" s="3395"/>
      <c r="I11" s="3395"/>
      <c r="J11" s="3395"/>
      <c r="K11" s="3395"/>
      <c r="L11" s="3395"/>
      <c r="M11" s="3395"/>
      <c r="N11" s="3395"/>
      <c r="O11" s="3395"/>
      <c r="P11" s="3395"/>
      <c r="Q11" s="3395"/>
      <c r="R11" s="3395"/>
      <c r="S11" s="3395"/>
      <c r="T11" s="3395"/>
      <c r="U11" s="3395"/>
      <c r="V11" s="3396"/>
      <c r="W11" s="3618"/>
      <c r="X11" s="3441"/>
      <c r="Y11" s="3441"/>
      <c r="Z11" s="3441"/>
      <c r="AA11" s="3441"/>
      <c r="AB11" s="3619"/>
      <c r="AC11" s="579"/>
      <c r="AD11" s="580"/>
      <c r="AE11" s="580"/>
      <c r="AF11" s="580"/>
      <c r="AG11" s="572"/>
      <c r="AH11" s="572"/>
      <c r="AI11" s="3479"/>
      <c r="AJ11" s="3479"/>
      <c r="AK11" s="3407"/>
      <c r="AL11" s="3479"/>
      <c r="AM11" s="3479"/>
      <c r="AN11" s="3408"/>
    </row>
    <row r="12" spans="1:61" ht="12.65" customHeight="1">
      <c r="A12" s="3615" t="s">
        <v>445</v>
      </c>
      <c r="B12" s="3616"/>
      <c r="C12" s="3616"/>
      <c r="D12" s="3617"/>
      <c r="E12" s="3409">
        <f>一括入力シート!B6</f>
        <v>0</v>
      </c>
      <c r="F12" s="3410"/>
      <c r="G12" s="3410"/>
      <c r="H12" s="3410"/>
      <c r="I12" s="3410"/>
      <c r="J12" s="3410"/>
      <c r="K12" s="3410"/>
      <c r="L12" s="3410"/>
      <c r="M12" s="3410"/>
      <c r="N12" s="3410"/>
      <c r="O12" s="3410"/>
      <c r="P12" s="3410"/>
      <c r="Q12" s="3411"/>
      <c r="R12" s="3615" t="s">
        <v>446</v>
      </c>
      <c r="S12" s="3616"/>
      <c r="T12" s="3616"/>
      <c r="U12" s="3616"/>
      <c r="V12" s="3617"/>
      <c r="W12" s="3480">
        <f>一括入力シート!B45</f>
        <v>0</v>
      </c>
      <c r="X12" s="3481"/>
      <c r="Y12" s="3481"/>
      <c r="Z12" s="3481"/>
      <c r="AA12" s="3481"/>
      <c r="AB12" s="3481"/>
      <c r="AC12" s="3481"/>
      <c r="AD12" s="3481"/>
      <c r="AE12" s="3481"/>
      <c r="AF12" s="3481"/>
      <c r="AG12" s="3481"/>
      <c r="AH12" s="3481"/>
      <c r="AI12" s="3481"/>
      <c r="AJ12" s="3481"/>
      <c r="AK12" s="3481"/>
      <c r="AL12" s="3481"/>
      <c r="AM12" s="3481"/>
      <c r="AN12" s="3482"/>
      <c r="BI12" s="406"/>
    </row>
    <row r="13" spans="1:61" ht="12.65" customHeight="1">
      <c r="A13" s="3618"/>
      <c r="B13" s="3441"/>
      <c r="C13" s="3441"/>
      <c r="D13" s="3619"/>
      <c r="E13" s="3412"/>
      <c r="F13" s="3413"/>
      <c r="G13" s="3413"/>
      <c r="H13" s="3413"/>
      <c r="I13" s="3413"/>
      <c r="J13" s="3413"/>
      <c r="K13" s="3413"/>
      <c r="L13" s="3413"/>
      <c r="M13" s="3413"/>
      <c r="N13" s="3413"/>
      <c r="O13" s="3413"/>
      <c r="P13" s="3413"/>
      <c r="Q13" s="3414"/>
      <c r="R13" s="3618"/>
      <c r="S13" s="3441"/>
      <c r="T13" s="3441"/>
      <c r="U13" s="3441"/>
      <c r="V13" s="3619"/>
      <c r="W13" s="3483"/>
      <c r="X13" s="3484"/>
      <c r="Y13" s="3484"/>
      <c r="Z13" s="3484"/>
      <c r="AA13" s="3484"/>
      <c r="AB13" s="3484"/>
      <c r="AC13" s="3484"/>
      <c r="AD13" s="3484"/>
      <c r="AE13" s="3484"/>
      <c r="AF13" s="3484"/>
      <c r="AG13" s="3484"/>
      <c r="AH13" s="3484"/>
      <c r="AI13" s="3484"/>
      <c r="AJ13" s="3484"/>
      <c r="AK13" s="3484"/>
      <c r="AL13" s="3484"/>
      <c r="AM13" s="3484"/>
      <c r="AN13" s="3485"/>
      <c r="BI13" s="406"/>
    </row>
    <row r="14" spans="1:61" ht="12.65" customHeight="1">
      <c r="A14" s="3660"/>
      <c r="B14" s="3661"/>
      <c r="C14" s="3661"/>
      <c r="D14" s="3662"/>
      <c r="E14" s="3415"/>
      <c r="F14" s="3416"/>
      <c r="G14" s="3416"/>
      <c r="H14" s="3416"/>
      <c r="I14" s="3416"/>
      <c r="J14" s="3416"/>
      <c r="K14" s="3416"/>
      <c r="L14" s="3416"/>
      <c r="M14" s="3416"/>
      <c r="N14" s="3416"/>
      <c r="O14" s="3416"/>
      <c r="P14" s="3416"/>
      <c r="Q14" s="3417"/>
      <c r="R14" s="3660"/>
      <c r="S14" s="3661"/>
      <c r="T14" s="3661"/>
      <c r="U14" s="3661"/>
      <c r="V14" s="3662"/>
      <c r="W14" s="3486"/>
      <c r="X14" s="3487"/>
      <c r="Y14" s="3487"/>
      <c r="Z14" s="3487"/>
      <c r="AA14" s="3487"/>
      <c r="AB14" s="3487"/>
      <c r="AC14" s="3487"/>
      <c r="AD14" s="3487"/>
      <c r="AE14" s="3487"/>
      <c r="AF14" s="3487"/>
      <c r="AG14" s="3487"/>
      <c r="AH14" s="3487"/>
      <c r="AI14" s="3487"/>
      <c r="AJ14" s="3487"/>
      <c r="AK14" s="3487"/>
      <c r="AL14" s="3487"/>
      <c r="AM14" s="3487"/>
      <c r="AN14" s="3488"/>
      <c r="BI14" s="406"/>
    </row>
    <row r="15" spans="1:61" ht="12.65" customHeight="1">
      <c r="A15" s="3615" t="s">
        <v>1</v>
      </c>
      <c r="B15" s="3616"/>
      <c r="C15" s="3616"/>
      <c r="D15" s="3617"/>
      <c r="E15" s="3409" t="str">
        <f>一括入力シート!B8&amp;IF(一括入力シート!B9="","",CHAR(10)&amp;一括入力シート!B9)</f>
        <v/>
      </c>
      <c r="F15" s="3410"/>
      <c r="G15" s="3410"/>
      <c r="H15" s="3410"/>
      <c r="I15" s="3410"/>
      <c r="J15" s="3410"/>
      <c r="K15" s="3410"/>
      <c r="L15" s="3410"/>
      <c r="M15" s="3410"/>
      <c r="N15" s="3410"/>
      <c r="O15" s="3410"/>
      <c r="P15" s="3410"/>
      <c r="Q15" s="3411"/>
      <c r="R15" s="3663" t="s">
        <v>481</v>
      </c>
      <c r="S15" s="3664"/>
      <c r="T15" s="3664"/>
      <c r="U15" s="3664"/>
      <c r="V15" s="3665"/>
      <c r="W15" s="3464">
        <f>一括入力シート!B54</f>
        <v>0</v>
      </c>
      <c r="X15" s="3465"/>
      <c r="Y15" s="3465"/>
      <c r="Z15" s="3465"/>
      <c r="AA15" s="3465"/>
      <c r="AB15" s="3465"/>
      <c r="AC15" s="3465"/>
      <c r="AD15" s="3465"/>
      <c r="AE15" s="3465"/>
      <c r="AF15" s="3465"/>
      <c r="AG15" s="3465"/>
      <c r="AH15" s="3465"/>
      <c r="AI15" s="3465"/>
      <c r="AJ15" s="3465"/>
      <c r="AK15" s="3465"/>
      <c r="AL15" s="3465"/>
      <c r="AM15" s="3465"/>
      <c r="AN15" s="3466"/>
      <c r="BI15" s="406"/>
    </row>
    <row r="16" spans="1:61" ht="12.65" customHeight="1">
      <c r="A16" s="3618"/>
      <c r="B16" s="3441"/>
      <c r="C16" s="3441"/>
      <c r="D16" s="3619"/>
      <c r="E16" s="3412"/>
      <c r="F16" s="3413"/>
      <c r="G16" s="3413"/>
      <c r="H16" s="3413"/>
      <c r="I16" s="3413"/>
      <c r="J16" s="3413"/>
      <c r="K16" s="3413"/>
      <c r="L16" s="3413"/>
      <c r="M16" s="3413"/>
      <c r="N16" s="3413"/>
      <c r="O16" s="3413"/>
      <c r="P16" s="3413"/>
      <c r="Q16" s="3414"/>
      <c r="R16" s="3666"/>
      <c r="S16" s="3667"/>
      <c r="T16" s="3667"/>
      <c r="U16" s="3667"/>
      <c r="V16" s="3668"/>
      <c r="W16" s="3467"/>
      <c r="X16" s="3468"/>
      <c r="Y16" s="3468"/>
      <c r="Z16" s="3468"/>
      <c r="AA16" s="3468"/>
      <c r="AB16" s="3468"/>
      <c r="AC16" s="3468"/>
      <c r="AD16" s="3468"/>
      <c r="AE16" s="3468"/>
      <c r="AF16" s="3468"/>
      <c r="AG16" s="3468"/>
      <c r="AH16" s="3468"/>
      <c r="AI16" s="3468"/>
      <c r="AJ16" s="3468"/>
      <c r="AK16" s="3468"/>
      <c r="AL16" s="3468"/>
      <c r="AM16" s="3468"/>
      <c r="AN16" s="3469"/>
    </row>
    <row r="17" spans="1:41" ht="12.65" customHeight="1">
      <c r="A17" s="3660"/>
      <c r="B17" s="3661"/>
      <c r="C17" s="3661"/>
      <c r="D17" s="3662"/>
      <c r="E17" s="3415"/>
      <c r="F17" s="3416"/>
      <c r="G17" s="3416"/>
      <c r="H17" s="3416"/>
      <c r="I17" s="3416"/>
      <c r="J17" s="3416"/>
      <c r="K17" s="3416"/>
      <c r="L17" s="3416"/>
      <c r="M17" s="3416"/>
      <c r="N17" s="3416"/>
      <c r="O17" s="3416"/>
      <c r="P17" s="3416"/>
      <c r="Q17" s="3417"/>
      <c r="R17" s="3669"/>
      <c r="S17" s="3670"/>
      <c r="T17" s="3670"/>
      <c r="U17" s="3670"/>
      <c r="V17" s="3671"/>
      <c r="W17" s="3660" t="s">
        <v>448</v>
      </c>
      <c r="X17" s="3661"/>
      <c r="Y17" s="3661"/>
      <c r="Z17" s="3661"/>
      <c r="AA17" s="3661"/>
      <c r="AB17" s="245" t="s">
        <v>424</v>
      </c>
      <c r="AC17" s="3453"/>
      <c r="AD17" s="3453"/>
      <c r="AE17" s="3453"/>
      <c r="AF17" s="245" t="s">
        <v>425</v>
      </c>
      <c r="AG17" s="3453"/>
      <c r="AH17" s="3453"/>
      <c r="AI17" s="3453"/>
      <c r="AJ17" s="245" t="s">
        <v>426</v>
      </c>
      <c r="AK17" s="3453"/>
      <c r="AL17" s="3453"/>
      <c r="AM17" s="3453"/>
      <c r="AN17" s="3454"/>
      <c r="AO17" s="401" t="s">
        <v>1811</v>
      </c>
    </row>
    <row r="18" spans="1:41" ht="12.65" customHeight="1">
      <c r="A18" s="3387" t="s">
        <v>449</v>
      </c>
      <c r="B18" s="3387"/>
      <c r="C18" s="3387"/>
      <c r="D18" s="3387"/>
      <c r="E18" s="3387"/>
      <c r="F18" s="3387"/>
      <c r="G18" s="3387"/>
      <c r="H18" s="3387"/>
      <c r="I18" s="3387"/>
      <c r="J18" s="3387"/>
      <c r="K18" s="3387"/>
      <c r="L18" s="3387"/>
      <c r="M18" s="3387"/>
      <c r="N18" s="3387"/>
      <c r="O18" s="3387"/>
      <c r="P18" s="3387"/>
      <c r="Q18" s="3387"/>
      <c r="R18" s="3387"/>
      <c r="S18" s="3387"/>
      <c r="T18" s="3387"/>
      <c r="U18" s="3387"/>
      <c r="V18" s="3387"/>
      <c r="W18" s="3387"/>
      <c r="X18" s="3387"/>
      <c r="Y18" s="3387"/>
      <c r="Z18" s="3387"/>
      <c r="AA18" s="3387"/>
      <c r="AB18" s="3387"/>
      <c r="AC18" s="3387"/>
      <c r="AD18" s="3387"/>
      <c r="AE18" s="3387"/>
      <c r="AF18" s="3387"/>
      <c r="AG18" s="3387"/>
      <c r="AH18" s="3387"/>
      <c r="AI18" s="3387"/>
      <c r="AJ18" s="3387"/>
      <c r="AK18" s="3387"/>
      <c r="AL18" s="3387"/>
      <c r="AM18" s="3387"/>
      <c r="AN18" s="3387"/>
    </row>
    <row r="19" spans="1:41" ht="12.65" customHeight="1">
      <c r="A19" s="3389"/>
      <c r="B19" s="3389"/>
      <c r="C19" s="3389"/>
      <c r="D19" s="3389"/>
      <c r="E19" s="3389"/>
      <c r="F19" s="3389"/>
      <c r="G19" s="3389"/>
      <c r="H19" s="3389"/>
      <c r="I19" s="3389"/>
      <c r="J19" s="3389"/>
      <c r="K19" s="3389"/>
      <c r="L19" s="3389"/>
      <c r="M19" s="3389"/>
      <c r="N19" s="3389"/>
      <c r="O19" s="3389"/>
      <c r="P19" s="3389"/>
      <c r="Q19" s="3389"/>
      <c r="R19" s="3389"/>
      <c r="S19" s="3389"/>
      <c r="T19" s="3389"/>
      <c r="U19" s="3389"/>
      <c r="V19" s="3389"/>
      <c r="W19" s="3389"/>
      <c r="X19" s="3389"/>
      <c r="Y19" s="3389"/>
      <c r="Z19" s="3389"/>
      <c r="AA19" s="3389"/>
      <c r="AB19" s="3389"/>
      <c r="AC19" s="3389"/>
      <c r="AD19" s="3389"/>
      <c r="AE19" s="3389"/>
      <c r="AF19" s="3389"/>
      <c r="AG19" s="3389"/>
      <c r="AH19" s="3389"/>
      <c r="AI19" s="3389"/>
      <c r="AJ19" s="3389"/>
      <c r="AK19" s="3389"/>
      <c r="AL19" s="3389"/>
      <c r="AM19" s="3389"/>
      <c r="AN19" s="3389"/>
    </row>
    <row r="20" spans="1:41" ht="12.65" customHeight="1">
      <c r="A20" s="2290" t="s">
        <v>450</v>
      </c>
      <c r="B20" s="2291"/>
      <c r="C20" s="2291"/>
      <c r="D20" s="2310"/>
      <c r="E20" s="2290" t="s">
        <v>482</v>
      </c>
      <c r="F20" s="2291"/>
      <c r="G20" s="2291"/>
      <c r="H20" s="2291"/>
      <c r="I20" s="2291"/>
      <c r="J20" s="2291"/>
      <c r="K20" s="2291"/>
      <c r="L20" s="2291"/>
      <c r="M20" s="2291"/>
      <c r="N20" s="2291"/>
      <c r="O20" s="2291"/>
      <c r="P20" s="2291"/>
      <c r="Q20" s="2291"/>
      <c r="R20" s="2291"/>
      <c r="S20" s="2291"/>
      <c r="T20" s="2291"/>
      <c r="U20" s="2291"/>
      <c r="V20" s="2291"/>
      <c r="W20" s="2291"/>
      <c r="X20" s="2291"/>
      <c r="Y20" s="2291"/>
      <c r="Z20" s="2291"/>
      <c r="AA20" s="2291"/>
      <c r="AB20" s="2291"/>
      <c r="AC20" s="2291"/>
      <c r="AD20" s="2310"/>
      <c r="AE20" s="3639" t="s">
        <v>483</v>
      </c>
      <c r="AF20" s="3640"/>
      <c r="AG20" s="3640"/>
      <c r="AH20" s="3640"/>
      <c r="AI20" s="3640"/>
      <c r="AJ20" s="3640"/>
      <c r="AK20" s="3640"/>
      <c r="AL20" s="3640"/>
      <c r="AM20" s="3640"/>
      <c r="AN20" s="3641"/>
    </row>
    <row r="21" spans="1:41" ht="12.65" customHeight="1">
      <c r="A21" s="2295"/>
      <c r="B21" s="2250"/>
      <c r="C21" s="2250"/>
      <c r="D21" s="2309"/>
      <c r="E21" s="2295"/>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309"/>
      <c r="AE21" s="3642"/>
      <c r="AF21" s="3643"/>
      <c r="AG21" s="3643"/>
      <c r="AH21" s="3643"/>
      <c r="AI21" s="3643"/>
      <c r="AJ21" s="3643"/>
      <c r="AK21" s="3643"/>
      <c r="AL21" s="3643"/>
      <c r="AM21" s="3643"/>
      <c r="AN21" s="3644"/>
    </row>
    <row r="22" spans="1:41" ht="12.65" customHeight="1">
      <c r="A22" s="3629" t="s">
        <v>484</v>
      </c>
      <c r="B22" s="3630"/>
      <c r="C22" s="3630"/>
      <c r="D22" s="3631"/>
      <c r="E22" s="3645" t="s">
        <v>485</v>
      </c>
      <c r="F22" s="3646"/>
      <c r="G22" s="3646"/>
      <c r="H22" s="3646"/>
      <c r="I22" s="3646"/>
      <c r="J22" s="3646"/>
      <c r="K22" s="3646"/>
      <c r="L22" s="3646"/>
      <c r="M22" s="3646"/>
      <c r="N22" s="3646"/>
      <c r="O22" s="3646"/>
      <c r="P22" s="3646"/>
      <c r="Q22" s="3646"/>
      <c r="R22" s="3646"/>
      <c r="S22" s="3646"/>
      <c r="T22" s="3646"/>
      <c r="U22" s="3646"/>
      <c r="V22" s="3646"/>
      <c r="W22" s="3646"/>
      <c r="X22" s="3646"/>
      <c r="Y22" s="3646"/>
      <c r="Z22" s="3646"/>
      <c r="AA22" s="3646"/>
      <c r="AB22" s="3646"/>
      <c r="AC22" s="3646"/>
      <c r="AD22" s="3647"/>
      <c r="AE22" s="3645"/>
      <c r="AF22" s="3646"/>
      <c r="AG22" s="3646"/>
      <c r="AH22" s="3646"/>
      <c r="AI22" s="3646"/>
      <c r="AJ22" s="3646"/>
      <c r="AK22" s="3646"/>
      <c r="AL22" s="3646"/>
      <c r="AM22" s="3646"/>
      <c r="AN22" s="3647"/>
    </row>
    <row r="23" spans="1:41" ht="12.65" customHeight="1">
      <c r="A23" s="3632"/>
      <c r="B23" s="3384"/>
      <c r="C23" s="3384"/>
      <c r="D23" s="3633"/>
      <c r="E23" s="3623"/>
      <c r="F23" s="3624"/>
      <c r="G23" s="3624"/>
      <c r="H23" s="3624"/>
      <c r="I23" s="3624"/>
      <c r="J23" s="3624"/>
      <c r="K23" s="3624"/>
      <c r="L23" s="3624"/>
      <c r="M23" s="3624"/>
      <c r="N23" s="3624"/>
      <c r="O23" s="3624"/>
      <c r="P23" s="3624"/>
      <c r="Q23" s="3624"/>
      <c r="R23" s="3624"/>
      <c r="S23" s="3624"/>
      <c r="T23" s="3624"/>
      <c r="U23" s="3624"/>
      <c r="V23" s="3624"/>
      <c r="W23" s="3624"/>
      <c r="X23" s="3624"/>
      <c r="Y23" s="3624"/>
      <c r="Z23" s="3624"/>
      <c r="AA23" s="3624"/>
      <c r="AB23" s="3624"/>
      <c r="AC23" s="3624"/>
      <c r="AD23" s="3625"/>
      <c r="AE23" s="3623"/>
      <c r="AF23" s="3624"/>
      <c r="AG23" s="3624"/>
      <c r="AH23" s="3624"/>
      <c r="AI23" s="3624"/>
      <c r="AJ23" s="3624"/>
      <c r="AK23" s="3624"/>
      <c r="AL23" s="3624"/>
      <c r="AM23" s="3624"/>
      <c r="AN23" s="3625"/>
    </row>
    <row r="24" spans="1:41" ht="12.65" customHeight="1">
      <c r="A24" s="3632"/>
      <c r="B24" s="3384"/>
      <c r="C24" s="3384"/>
      <c r="D24" s="3633"/>
      <c r="E24" s="3623"/>
      <c r="F24" s="3624"/>
      <c r="G24" s="3624"/>
      <c r="H24" s="3624"/>
      <c r="I24" s="3624"/>
      <c r="J24" s="3624"/>
      <c r="K24" s="3624"/>
      <c r="L24" s="3624"/>
      <c r="M24" s="3624"/>
      <c r="N24" s="3624"/>
      <c r="O24" s="3624"/>
      <c r="P24" s="3624"/>
      <c r="Q24" s="3624"/>
      <c r="R24" s="3624"/>
      <c r="S24" s="3624"/>
      <c r="T24" s="3624"/>
      <c r="U24" s="3624"/>
      <c r="V24" s="3624"/>
      <c r="W24" s="3624"/>
      <c r="X24" s="3624"/>
      <c r="Y24" s="3624"/>
      <c r="Z24" s="3624"/>
      <c r="AA24" s="3624"/>
      <c r="AB24" s="3624"/>
      <c r="AC24" s="3624"/>
      <c r="AD24" s="3625"/>
      <c r="AE24" s="3623"/>
      <c r="AF24" s="3624"/>
      <c r="AG24" s="3624"/>
      <c r="AH24" s="3624"/>
      <c r="AI24" s="3624"/>
      <c r="AJ24" s="3624"/>
      <c r="AK24" s="3624"/>
      <c r="AL24" s="3624"/>
      <c r="AM24" s="3624"/>
      <c r="AN24" s="3625"/>
    </row>
    <row r="25" spans="1:41" ht="12.65" customHeight="1">
      <c r="A25" s="3632"/>
      <c r="B25" s="3384"/>
      <c r="C25" s="3384"/>
      <c r="D25" s="3633"/>
      <c r="E25" s="239"/>
      <c r="F25" s="241"/>
      <c r="G25" s="241"/>
      <c r="H25" s="241"/>
      <c r="I25" s="241"/>
      <c r="J25" s="241"/>
      <c r="K25" s="241"/>
      <c r="L25" s="241"/>
      <c r="M25" s="241"/>
      <c r="N25" s="241"/>
      <c r="O25" s="242"/>
      <c r="P25" s="241"/>
      <c r="Q25" s="241"/>
      <c r="R25" s="241"/>
      <c r="S25" s="241"/>
      <c r="T25" s="242"/>
      <c r="U25" s="241"/>
      <c r="V25" s="241"/>
      <c r="W25" s="222" t="s">
        <v>72</v>
      </c>
      <c r="X25" s="3614" t="s">
        <v>504</v>
      </c>
      <c r="Y25" s="3614"/>
      <c r="Z25" s="3614"/>
      <c r="AA25" s="222" t="s">
        <v>72</v>
      </c>
      <c r="AB25" s="3614" t="s">
        <v>505</v>
      </c>
      <c r="AC25" s="3614"/>
      <c r="AD25" s="3614"/>
      <c r="AE25" s="3623"/>
      <c r="AF25" s="3624"/>
      <c r="AG25" s="3624"/>
      <c r="AH25" s="3624"/>
      <c r="AI25" s="3624"/>
      <c r="AJ25" s="3624"/>
      <c r="AK25" s="3624"/>
      <c r="AL25" s="3624"/>
      <c r="AM25" s="3624"/>
      <c r="AN25" s="3625"/>
    </row>
    <row r="26" spans="1:41" ht="12.65" customHeight="1">
      <c r="A26" s="3632"/>
      <c r="B26" s="3384"/>
      <c r="C26" s="3384"/>
      <c r="D26" s="3633"/>
      <c r="E26" s="3620" t="s">
        <v>486</v>
      </c>
      <c r="F26" s="3621"/>
      <c r="G26" s="3621"/>
      <c r="H26" s="3621"/>
      <c r="I26" s="3621"/>
      <c r="J26" s="3621"/>
      <c r="K26" s="3621"/>
      <c r="L26" s="3621"/>
      <c r="M26" s="3621"/>
      <c r="N26" s="3621"/>
      <c r="O26" s="3621"/>
      <c r="P26" s="3621"/>
      <c r="Q26" s="3621"/>
      <c r="R26" s="3621"/>
      <c r="S26" s="3621"/>
      <c r="T26" s="3621"/>
      <c r="U26" s="3621"/>
      <c r="V26" s="3621"/>
      <c r="W26" s="3621"/>
      <c r="X26" s="3621"/>
      <c r="Y26" s="3621"/>
      <c r="Z26" s="3621"/>
      <c r="AA26" s="3621"/>
      <c r="AB26" s="3621"/>
      <c r="AC26" s="3621"/>
      <c r="AD26" s="3622"/>
      <c r="AE26" s="3636"/>
      <c r="AF26" s="3637"/>
      <c r="AG26" s="3637"/>
      <c r="AH26" s="3637"/>
      <c r="AI26" s="3637"/>
      <c r="AJ26" s="3637"/>
      <c r="AK26" s="3637"/>
      <c r="AL26" s="3637"/>
      <c r="AM26" s="3637"/>
      <c r="AN26" s="3638"/>
    </row>
    <row r="27" spans="1:41" ht="12.65" customHeight="1">
      <c r="A27" s="3632"/>
      <c r="B27" s="3384"/>
      <c r="C27" s="3384"/>
      <c r="D27" s="3633"/>
      <c r="E27" s="3623"/>
      <c r="F27" s="3624"/>
      <c r="G27" s="3624"/>
      <c r="H27" s="3624"/>
      <c r="I27" s="3624"/>
      <c r="J27" s="3624"/>
      <c r="K27" s="3624"/>
      <c r="L27" s="3624"/>
      <c r="M27" s="3624"/>
      <c r="N27" s="3624"/>
      <c r="O27" s="3624"/>
      <c r="P27" s="3624"/>
      <c r="Q27" s="3624"/>
      <c r="R27" s="3624"/>
      <c r="S27" s="3624"/>
      <c r="T27" s="3624"/>
      <c r="U27" s="3624"/>
      <c r="V27" s="3624"/>
      <c r="W27" s="3624"/>
      <c r="X27" s="3624"/>
      <c r="Y27" s="3624"/>
      <c r="Z27" s="3624"/>
      <c r="AA27" s="3624"/>
      <c r="AB27" s="3624"/>
      <c r="AC27" s="3624"/>
      <c r="AD27" s="3625"/>
      <c r="AE27" s="3636"/>
      <c r="AF27" s="3637"/>
      <c r="AG27" s="3637"/>
      <c r="AH27" s="3637"/>
      <c r="AI27" s="3637"/>
      <c r="AJ27" s="3637"/>
      <c r="AK27" s="3637"/>
      <c r="AL27" s="3637"/>
      <c r="AM27" s="3637"/>
      <c r="AN27" s="3638"/>
    </row>
    <row r="28" spans="1:41" ht="12.65" customHeight="1">
      <c r="A28" s="3632"/>
      <c r="B28" s="3384"/>
      <c r="C28" s="3384"/>
      <c r="D28" s="3633"/>
      <c r="E28" s="239"/>
      <c r="F28" s="241"/>
      <c r="G28" s="241"/>
      <c r="H28" s="241"/>
      <c r="I28" s="241"/>
      <c r="J28" s="241"/>
      <c r="K28" s="241"/>
      <c r="L28" s="241"/>
      <c r="M28" s="241"/>
      <c r="N28" s="241"/>
      <c r="O28" s="242"/>
      <c r="P28" s="241"/>
      <c r="Q28" s="241"/>
      <c r="R28" s="241"/>
      <c r="S28" s="241"/>
      <c r="T28" s="242"/>
      <c r="U28" s="241"/>
      <c r="V28" s="241"/>
      <c r="W28" s="222" t="s">
        <v>72</v>
      </c>
      <c r="X28" s="3614" t="s">
        <v>504</v>
      </c>
      <c r="Y28" s="3614"/>
      <c r="Z28" s="3614"/>
      <c r="AA28" s="222" t="s">
        <v>72</v>
      </c>
      <c r="AB28" s="3614" t="s">
        <v>505</v>
      </c>
      <c r="AC28" s="3614"/>
      <c r="AD28" s="3614"/>
      <c r="AE28" s="3636"/>
      <c r="AF28" s="3637"/>
      <c r="AG28" s="3637"/>
      <c r="AH28" s="3637"/>
      <c r="AI28" s="3637"/>
      <c r="AJ28" s="3637"/>
      <c r="AK28" s="3637"/>
      <c r="AL28" s="3637"/>
      <c r="AM28" s="3637"/>
      <c r="AN28" s="3638"/>
    </row>
    <row r="29" spans="1:41" ht="12.65" customHeight="1">
      <c r="A29" s="3632"/>
      <c r="B29" s="3384"/>
      <c r="C29" s="3384"/>
      <c r="D29" s="3633"/>
      <c r="E29" s="3620" t="s">
        <v>487</v>
      </c>
      <c r="F29" s="3621"/>
      <c r="G29" s="3621"/>
      <c r="H29" s="3621"/>
      <c r="I29" s="3621"/>
      <c r="J29" s="3621"/>
      <c r="K29" s="3621"/>
      <c r="L29" s="3621"/>
      <c r="M29" s="3621"/>
      <c r="N29" s="3621"/>
      <c r="O29" s="3621"/>
      <c r="P29" s="3621"/>
      <c r="Q29" s="3621"/>
      <c r="R29" s="3621"/>
      <c r="S29" s="3621"/>
      <c r="T29" s="3621"/>
      <c r="U29" s="3621"/>
      <c r="V29" s="3621"/>
      <c r="W29" s="3621"/>
      <c r="X29" s="3621"/>
      <c r="Y29" s="3621"/>
      <c r="Z29" s="3621"/>
      <c r="AA29" s="3621"/>
      <c r="AB29" s="3621"/>
      <c r="AC29" s="3621"/>
      <c r="AD29" s="3622"/>
      <c r="AE29" s="3636"/>
      <c r="AF29" s="3637"/>
      <c r="AG29" s="3637"/>
      <c r="AH29" s="3637"/>
      <c r="AI29" s="3637"/>
      <c r="AJ29" s="3637"/>
      <c r="AK29" s="3637"/>
      <c r="AL29" s="3637"/>
      <c r="AM29" s="3637"/>
      <c r="AN29" s="3638"/>
    </row>
    <row r="30" spans="1:41" ht="12.65" customHeight="1">
      <c r="A30" s="3632"/>
      <c r="B30" s="3384"/>
      <c r="C30" s="3384"/>
      <c r="D30" s="3633"/>
      <c r="E30" s="3623"/>
      <c r="F30" s="3624"/>
      <c r="G30" s="3624"/>
      <c r="H30" s="3624"/>
      <c r="I30" s="3624"/>
      <c r="J30" s="3624"/>
      <c r="K30" s="3624"/>
      <c r="L30" s="3624"/>
      <c r="M30" s="3624"/>
      <c r="N30" s="3624"/>
      <c r="O30" s="3624"/>
      <c r="P30" s="3624"/>
      <c r="Q30" s="3624"/>
      <c r="R30" s="3624"/>
      <c r="S30" s="3624"/>
      <c r="T30" s="3624"/>
      <c r="U30" s="3624"/>
      <c r="V30" s="3624"/>
      <c r="W30" s="3624"/>
      <c r="X30" s="3624"/>
      <c r="Y30" s="3624"/>
      <c r="Z30" s="3624"/>
      <c r="AA30" s="3624"/>
      <c r="AB30" s="3624"/>
      <c r="AC30" s="3624"/>
      <c r="AD30" s="3625"/>
      <c r="AE30" s="3636"/>
      <c r="AF30" s="3637"/>
      <c r="AG30" s="3637"/>
      <c r="AH30" s="3637"/>
      <c r="AI30" s="3637"/>
      <c r="AJ30" s="3637"/>
      <c r="AK30" s="3637"/>
      <c r="AL30" s="3637"/>
      <c r="AM30" s="3637"/>
      <c r="AN30" s="3638"/>
    </row>
    <row r="31" spans="1:41" ht="12.65" customHeight="1">
      <c r="A31" s="3632"/>
      <c r="B31" s="3384"/>
      <c r="C31" s="3384"/>
      <c r="D31" s="3633"/>
      <c r="E31" s="239"/>
      <c r="F31" s="241"/>
      <c r="G31" s="241"/>
      <c r="H31" s="241"/>
      <c r="I31" s="241"/>
      <c r="J31" s="241"/>
      <c r="K31" s="241"/>
      <c r="L31" s="241"/>
      <c r="M31" s="241"/>
      <c r="N31" s="241"/>
      <c r="O31" s="242"/>
      <c r="P31" s="241"/>
      <c r="Q31" s="241"/>
      <c r="R31" s="241"/>
      <c r="S31" s="241"/>
      <c r="T31" s="242"/>
      <c r="U31" s="241"/>
      <c r="V31" s="241"/>
      <c r="W31" s="222" t="s">
        <v>72</v>
      </c>
      <c r="X31" s="3614" t="s">
        <v>504</v>
      </c>
      <c r="Y31" s="3614"/>
      <c r="Z31" s="3614"/>
      <c r="AA31" s="222" t="s">
        <v>72</v>
      </c>
      <c r="AB31" s="3614" t="s">
        <v>505</v>
      </c>
      <c r="AC31" s="3614"/>
      <c r="AD31" s="3614"/>
      <c r="AE31" s="3636"/>
      <c r="AF31" s="3637"/>
      <c r="AG31" s="3637"/>
      <c r="AH31" s="3637"/>
      <c r="AI31" s="3637"/>
      <c r="AJ31" s="3637"/>
      <c r="AK31" s="3637"/>
      <c r="AL31" s="3637"/>
      <c r="AM31" s="3637"/>
      <c r="AN31" s="3638"/>
    </row>
    <row r="32" spans="1:41" ht="12.65" customHeight="1">
      <c r="A32" s="3632"/>
      <c r="B32" s="3384"/>
      <c r="C32" s="3384"/>
      <c r="D32" s="3633"/>
      <c r="E32" s="3620" t="s">
        <v>488</v>
      </c>
      <c r="F32" s="3621"/>
      <c r="G32" s="3621"/>
      <c r="H32" s="3621"/>
      <c r="I32" s="3621"/>
      <c r="J32" s="3621"/>
      <c r="K32" s="3621"/>
      <c r="L32" s="3621"/>
      <c r="M32" s="3621"/>
      <c r="N32" s="3621"/>
      <c r="O32" s="3621"/>
      <c r="P32" s="3621"/>
      <c r="Q32" s="3621"/>
      <c r="R32" s="3621"/>
      <c r="S32" s="3621"/>
      <c r="T32" s="3621"/>
      <c r="U32" s="3621"/>
      <c r="V32" s="3621"/>
      <c r="W32" s="3621"/>
      <c r="X32" s="3621"/>
      <c r="Y32" s="3621"/>
      <c r="Z32" s="3621"/>
      <c r="AA32" s="3621"/>
      <c r="AB32" s="3621"/>
      <c r="AC32" s="3621"/>
      <c r="AD32" s="3622"/>
      <c r="AE32" s="3623"/>
      <c r="AF32" s="3624"/>
      <c r="AG32" s="3624"/>
      <c r="AH32" s="3624"/>
      <c r="AI32" s="3624"/>
      <c r="AJ32" s="3624"/>
      <c r="AK32" s="3624"/>
      <c r="AL32" s="3624"/>
      <c r="AM32" s="3624"/>
      <c r="AN32" s="3625"/>
    </row>
    <row r="33" spans="1:40" ht="12.65" customHeight="1">
      <c r="A33" s="3632"/>
      <c r="B33" s="3384"/>
      <c r="C33" s="3384"/>
      <c r="D33" s="3633"/>
      <c r="E33" s="3623"/>
      <c r="F33" s="3624"/>
      <c r="G33" s="3624"/>
      <c r="H33" s="3624"/>
      <c r="I33" s="3624"/>
      <c r="J33" s="3624"/>
      <c r="K33" s="3624"/>
      <c r="L33" s="3624"/>
      <c r="M33" s="3624"/>
      <c r="N33" s="3624"/>
      <c r="O33" s="3624"/>
      <c r="P33" s="3624"/>
      <c r="Q33" s="3624"/>
      <c r="R33" s="3624"/>
      <c r="S33" s="3624"/>
      <c r="T33" s="3624"/>
      <c r="U33" s="3624"/>
      <c r="V33" s="3624"/>
      <c r="W33" s="3624"/>
      <c r="X33" s="3624"/>
      <c r="Y33" s="3624"/>
      <c r="Z33" s="3624"/>
      <c r="AA33" s="3624"/>
      <c r="AB33" s="3624"/>
      <c r="AC33" s="3624"/>
      <c r="AD33" s="3625"/>
      <c r="AE33" s="3623"/>
      <c r="AF33" s="3624"/>
      <c r="AG33" s="3624"/>
      <c r="AH33" s="3624"/>
      <c r="AI33" s="3624"/>
      <c r="AJ33" s="3624"/>
      <c r="AK33" s="3624"/>
      <c r="AL33" s="3624"/>
      <c r="AM33" s="3624"/>
      <c r="AN33" s="3625"/>
    </row>
    <row r="34" spans="1:40" ht="12.65" customHeight="1">
      <c r="A34" s="3634"/>
      <c r="B34" s="3385"/>
      <c r="C34" s="3385"/>
      <c r="D34" s="3635"/>
      <c r="E34" s="239"/>
      <c r="F34" s="241"/>
      <c r="G34" s="241"/>
      <c r="H34" s="241"/>
      <c r="I34" s="241"/>
      <c r="J34" s="241"/>
      <c r="K34" s="241"/>
      <c r="L34" s="241"/>
      <c r="M34" s="241"/>
      <c r="N34" s="241"/>
      <c r="O34" s="242"/>
      <c r="P34" s="241"/>
      <c r="Q34" s="241"/>
      <c r="R34" s="241"/>
      <c r="S34" s="241"/>
      <c r="T34" s="242"/>
      <c r="U34" s="241"/>
      <c r="V34" s="241"/>
      <c r="W34" s="222" t="s">
        <v>72</v>
      </c>
      <c r="X34" s="3614" t="s">
        <v>504</v>
      </c>
      <c r="Y34" s="3614"/>
      <c r="Z34" s="3614"/>
      <c r="AA34" s="222" t="s">
        <v>72</v>
      </c>
      <c r="AB34" s="3614" t="s">
        <v>505</v>
      </c>
      <c r="AC34" s="3614"/>
      <c r="AD34" s="3614"/>
      <c r="AE34" s="3626"/>
      <c r="AF34" s="3627"/>
      <c r="AG34" s="3627"/>
      <c r="AH34" s="3627"/>
      <c r="AI34" s="3627"/>
      <c r="AJ34" s="3627"/>
      <c r="AK34" s="3627"/>
      <c r="AL34" s="3627"/>
      <c r="AM34" s="3627"/>
      <c r="AN34" s="3628"/>
    </row>
    <row r="35" spans="1:40" ht="12.65" customHeight="1">
      <c r="A35" s="3629" t="s">
        <v>489</v>
      </c>
      <c r="B35" s="3630"/>
      <c r="C35" s="3630"/>
      <c r="D35" s="3631"/>
      <c r="E35" s="3645" t="s">
        <v>490</v>
      </c>
      <c r="F35" s="3646"/>
      <c r="G35" s="3646"/>
      <c r="H35" s="3646"/>
      <c r="I35" s="3646"/>
      <c r="J35" s="3646"/>
      <c r="K35" s="3646"/>
      <c r="L35" s="3646"/>
      <c r="M35" s="3646"/>
      <c r="N35" s="3646"/>
      <c r="O35" s="3646"/>
      <c r="P35" s="3646"/>
      <c r="Q35" s="3646"/>
      <c r="R35" s="3646"/>
      <c r="S35" s="3646"/>
      <c r="T35" s="3646"/>
      <c r="U35" s="3646"/>
      <c r="V35" s="3646"/>
      <c r="W35" s="3646"/>
      <c r="X35" s="3646"/>
      <c r="Y35" s="3646"/>
      <c r="Z35" s="3646"/>
      <c r="AA35" s="3646"/>
      <c r="AB35" s="3646"/>
      <c r="AC35" s="3646"/>
      <c r="AD35" s="3647"/>
      <c r="AE35" s="3645"/>
      <c r="AF35" s="3646"/>
      <c r="AG35" s="3646"/>
      <c r="AH35" s="3646"/>
      <c r="AI35" s="3646"/>
      <c r="AJ35" s="3646"/>
      <c r="AK35" s="3646"/>
      <c r="AL35" s="3646"/>
      <c r="AM35" s="3646"/>
      <c r="AN35" s="3647"/>
    </row>
    <row r="36" spans="1:40" ht="12.65" customHeight="1">
      <c r="A36" s="3632"/>
      <c r="B36" s="3384"/>
      <c r="C36" s="3384"/>
      <c r="D36" s="3633"/>
      <c r="E36" s="3623"/>
      <c r="F36" s="3624"/>
      <c r="G36" s="3624"/>
      <c r="H36" s="3624"/>
      <c r="I36" s="3624"/>
      <c r="J36" s="3624"/>
      <c r="K36" s="3624"/>
      <c r="L36" s="3624"/>
      <c r="M36" s="3624"/>
      <c r="N36" s="3624"/>
      <c r="O36" s="3624"/>
      <c r="P36" s="3624"/>
      <c r="Q36" s="3624"/>
      <c r="R36" s="3624"/>
      <c r="S36" s="3624"/>
      <c r="T36" s="3624"/>
      <c r="U36" s="3624"/>
      <c r="V36" s="3624"/>
      <c r="W36" s="3624"/>
      <c r="X36" s="3624"/>
      <c r="Y36" s="3624"/>
      <c r="Z36" s="3624"/>
      <c r="AA36" s="3624"/>
      <c r="AB36" s="3624"/>
      <c r="AC36" s="3624"/>
      <c r="AD36" s="3625"/>
      <c r="AE36" s="3623"/>
      <c r="AF36" s="3624"/>
      <c r="AG36" s="3624"/>
      <c r="AH36" s="3624"/>
      <c r="AI36" s="3624"/>
      <c r="AJ36" s="3624"/>
      <c r="AK36" s="3624"/>
      <c r="AL36" s="3624"/>
      <c r="AM36" s="3624"/>
      <c r="AN36" s="3625"/>
    </row>
    <row r="37" spans="1:40" ht="12.65" customHeight="1">
      <c r="A37" s="3632"/>
      <c r="B37" s="3384"/>
      <c r="C37" s="3384"/>
      <c r="D37" s="3633"/>
      <c r="E37" s="239"/>
      <c r="F37" s="241"/>
      <c r="G37" s="241"/>
      <c r="H37" s="241"/>
      <c r="I37" s="241"/>
      <c r="J37" s="241"/>
      <c r="K37" s="241"/>
      <c r="L37" s="241"/>
      <c r="M37" s="241"/>
      <c r="N37" s="241"/>
      <c r="O37" s="242"/>
      <c r="P37" s="241"/>
      <c r="Q37" s="241"/>
      <c r="R37" s="241"/>
      <c r="S37" s="241"/>
      <c r="T37" s="242"/>
      <c r="U37" s="241"/>
      <c r="V37" s="241"/>
      <c r="W37" s="222" t="s">
        <v>72</v>
      </c>
      <c r="X37" s="3614" t="s">
        <v>504</v>
      </c>
      <c r="Y37" s="3614"/>
      <c r="Z37" s="3614"/>
      <c r="AA37" s="222" t="s">
        <v>72</v>
      </c>
      <c r="AB37" s="3614" t="s">
        <v>505</v>
      </c>
      <c r="AC37" s="3614"/>
      <c r="AD37" s="3614"/>
      <c r="AE37" s="3623"/>
      <c r="AF37" s="3624"/>
      <c r="AG37" s="3624"/>
      <c r="AH37" s="3624"/>
      <c r="AI37" s="3624"/>
      <c r="AJ37" s="3624"/>
      <c r="AK37" s="3624"/>
      <c r="AL37" s="3624"/>
      <c r="AM37" s="3624"/>
      <c r="AN37" s="3625"/>
    </row>
    <row r="38" spans="1:40" ht="12.65" customHeight="1">
      <c r="A38" s="3632"/>
      <c r="B38" s="3384"/>
      <c r="C38" s="3384"/>
      <c r="D38" s="3633"/>
      <c r="E38" s="3620" t="s">
        <v>491</v>
      </c>
      <c r="F38" s="3621"/>
      <c r="G38" s="3621"/>
      <c r="H38" s="3621"/>
      <c r="I38" s="3621"/>
      <c r="J38" s="3621"/>
      <c r="K38" s="3621"/>
      <c r="L38" s="3621"/>
      <c r="M38" s="3621"/>
      <c r="N38" s="3621"/>
      <c r="O38" s="3621"/>
      <c r="P38" s="3621"/>
      <c r="Q38" s="3621"/>
      <c r="R38" s="3621"/>
      <c r="S38" s="3621"/>
      <c r="T38" s="3621"/>
      <c r="U38" s="3621"/>
      <c r="V38" s="3621"/>
      <c r="W38" s="3621"/>
      <c r="X38" s="3621"/>
      <c r="Y38" s="3621"/>
      <c r="Z38" s="3621"/>
      <c r="AA38" s="3621"/>
      <c r="AB38" s="3621"/>
      <c r="AC38" s="3621"/>
      <c r="AD38" s="3622"/>
      <c r="AE38" s="3620"/>
      <c r="AF38" s="3621"/>
      <c r="AG38" s="3621"/>
      <c r="AH38" s="3621"/>
      <c r="AI38" s="3621"/>
      <c r="AJ38" s="3621"/>
      <c r="AK38" s="3621"/>
      <c r="AL38" s="3621"/>
      <c r="AM38" s="3621"/>
      <c r="AN38" s="3622"/>
    </row>
    <row r="39" spans="1:40" ht="12.65" customHeight="1">
      <c r="A39" s="3632"/>
      <c r="B39" s="3384"/>
      <c r="C39" s="3384"/>
      <c r="D39" s="3633"/>
      <c r="E39" s="3623"/>
      <c r="F39" s="3624"/>
      <c r="G39" s="3624"/>
      <c r="H39" s="3624"/>
      <c r="I39" s="3624"/>
      <c r="J39" s="3624"/>
      <c r="K39" s="3624"/>
      <c r="L39" s="3624"/>
      <c r="M39" s="3624"/>
      <c r="N39" s="3624"/>
      <c r="O39" s="3624"/>
      <c r="P39" s="3624"/>
      <c r="Q39" s="3624"/>
      <c r="R39" s="3624"/>
      <c r="S39" s="3624"/>
      <c r="T39" s="3624"/>
      <c r="U39" s="3624"/>
      <c r="V39" s="3624"/>
      <c r="W39" s="3624"/>
      <c r="X39" s="3624"/>
      <c r="Y39" s="3624"/>
      <c r="Z39" s="3624"/>
      <c r="AA39" s="3624"/>
      <c r="AB39" s="3624"/>
      <c r="AC39" s="3624"/>
      <c r="AD39" s="3625"/>
      <c r="AE39" s="3623"/>
      <c r="AF39" s="3624"/>
      <c r="AG39" s="3624"/>
      <c r="AH39" s="3624"/>
      <c r="AI39" s="3624"/>
      <c r="AJ39" s="3624"/>
      <c r="AK39" s="3624"/>
      <c r="AL39" s="3624"/>
      <c r="AM39" s="3624"/>
      <c r="AN39" s="3625"/>
    </row>
    <row r="40" spans="1:40" ht="12.65" customHeight="1">
      <c r="A40" s="3632"/>
      <c r="B40" s="3384"/>
      <c r="C40" s="3384"/>
      <c r="D40" s="3633"/>
      <c r="E40" s="239"/>
      <c r="F40" s="241"/>
      <c r="G40" s="241"/>
      <c r="H40" s="241"/>
      <c r="I40" s="241"/>
      <c r="J40" s="241"/>
      <c r="K40" s="241"/>
      <c r="L40" s="241"/>
      <c r="M40" s="241"/>
      <c r="N40" s="241"/>
      <c r="O40" s="242"/>
      <c r="P40" s="241"/>
      <c r="Q40" s="241"/>
      <c r="R40" s="241"/>
      <c r="S40" s="241"/>
      <c r="T40" s="242"/>
      <c r="U40" s="241"/>
      <c r="V40" s="241"/>
      <c r="W40" s="222" t="s">
        <v>72</v>
      </c>
      <c r="X40" s="3614" t="s">
        <v>504</v>
      </c>
      <c r="Y40" s="3614"/>
      <c r="Z40" s="3614"/>
      <c r="AA40" s="222" t="s">
        <v>72</v>
      </c>
      <c r="AB40" s="3614" t="s">
        <v>505</v>
      </c>
      <c r="AC40" s="3614"/>
      <c r="AD40" s="3614"/>
      <c r="AE40" s="3626"/>
      <c r="AF40" s="3627"/>
      <c r="AG40" s="3627"/>
      <c r="AH40" s="3627"/>
      <c r="AI40" s="3627"/>
      <c r="AJ40" s="3627"/>
      <c r="AK40" s="3627"/>
      <c r="AL40" s="3627"/>
      <c r="AM40" s="3627"/>
      <c r="AN40" s="3628"/>
    </row>
    <row r="41" spans="1:40" ht="12.65" customHeight="1">
      <c r="A41" s="3632"/>
      <c r="B41" s="3384"/>
      <c r="C41" s="3384"/>
      <c r="D41" s="3633"/>
      <c r="E41" s="3620" t="s">
        <v>492</v>
      </c>
      <c r="F41" s="3621"/>
      <c r="G41" s="3621"/>
      <c r="H41" s="3621"/>
      <c r="I41" s="3621"/>
      <c r="J41" s="3621"/>
      <c r="K41" s="3621"/>
      <c r="L41" s="3621"/>
      <c r="M41" s="3621"/>
      <c r="N41" s="3621"/>
      <c r="O41" s="3621"/>
      <c r="P41" s="3621"/>
      <c r="Q41" s="3621"/>
      <c r="R41" s="3621"/>
      <c r="S41" s="3621"/>
      <c r="T41" s="3621"/>
      <c r="U41" s="3621"/>
      <c r="V41" s="3621"/>
      <c r="W41" s="3621"/>
      <c r="X41" s="3621"/>
      <c r="Y41" s="3621"/>
      <c r="Z41" s="3621"/>
      <c r="AA41" s="3621"/>
      <c r="AB41" s="3621"/>
      <c r="AC41" s="3621"/>
      <c r="AD41" s="3622"/>
      <c r="AE41" s="3636"/>
      <c r="AF41" s="3637"/>
      <c r="AG41" s="3637"/>
      <c r="AH41" s="3637"/>
      <c r="AI41" s="3637"/>
      <c r="AJ41" s="3637"/>
      <c r="AK41" s="3637"/>
      <c r="AL41" s="3637"/>
      <c r="AM41" s="3637"/>
      <c r="AN41" s="3638"/>
    </row>
    <row r="42" spans="1:40" ht="12.65" customHeight="1">
      <c r="A42" s="3632"/>
      <c r="B42" s="3384"/>
      <c r="C42" s="3384"/>
      <c r="D42" s="3633"/>
      <c r="E42" s="3623"/>
      <c r="F42" s="3624"/>
      <c r="G42" s="3624"/>
      <c r="H42" s="3624"/>
      <c r="I42" s="3624"/>
      <c r="J42" s="3624"/>
      <c r="K42" s="3624"/>
      <c r="L42" s="3624"/>
      <c r="M42" s="3624"/>
      <c r="N42" s="3624"/>
      <c r="O42" s="3624"/>
      <c r="P42" s="3624"/>
      <c r="Q42" s="3624"/>
      <c r="R42" s="3624"/>
      <c r="S42" s="3624"/>
      <c r="T42" s="3624"/>
      <c r="U42" s="3624"/>
      <c r="V42" s="3624"/>
      <c r="W42" s="3624"/>
      <c r="X42" s="3624"/>
      <c r="Y42" s="3624"/>
      <c r="Z42" s="3624"/>
      <c r="AA42" s="3624"/>
      <c r="AB42" s="3624"/>
      <c r="AC42" s="3624"/>
      <c r="AD42" s="3625"/>
      <c r="AE42" s="3636"/>
      <c r="AF42" s="3637"/>
      <c r="AG42" s="3637"/>
      <c r="AH42" s="3637"/>
      <c r="AI42" s="3637"/>
      <c r="AJ42" s="3637"/>
      <c r="AK42" s="3637"/>
      <c r="AL42" s="3637"/>
      <c r="AM42" s="3637"/>
      <c r="AN42" s="3638"/>
    </row>
    <row r="43" spans="1:40" ht="12.65" customHeight="1">
      <c r="A43" s="3632"/>
      <c r="B43" s="3384"/>
      <c r="C43" s="3384"/>
      <c r="D43" s="3633"/>
      <c r="E43" s="239"/>
      <c r="F43" s="241"/>
      <c r="G43" s="241"/>
      <c r="H43" s="241"/>
      <c r="I43" s="241"/>
      <c r="J43" s="241"/>
      <c r="K43" s="241"/>
      <c r="L43" s="241"/>
      <c r="M43" s="241"/>
      <c r="N43" s="241"/>
      <c r="O43" s="242"/>
      <c r="P43" s="241"/>
      <c r="Q43" s="241"/>
      <c r="R43" s="241"/>
      <c r="S43" s="241"/>
      <c r="T43" s="242"/>
      <c r="U43" s="241"/>
      <c r="V43" s="241"/>
      <c r="W43" s="222" t="s">
        <v>72</v>
      </c>
      <c r="X43" s="3614" t="s">
        <v>504</v>
      </c>
      <c r="Y43" s="3614"/>
      <c r="Z43" s="3614"/>
      <c r="AA43" s="222" t="s">
        <v>72</v>
      </c>
      <c r="AB43" s="3614" t="s">
        <v>505</v>
      </c>
      <c r="AC43" s="3614"/>
      <c r="AD43" s="3614"/>
      <c r="AE43" s="3636"/>
      <c r="AF43" s="3637"/>
      <c r="AG43" s="3637"/>
      <c r="AH43" s="3637"/>
      <c r="AI43" s="3637"/>
      <c r="AJ43" s="3637"/>
      <c r="AK43" s="3637"/>
      <c r="AL43" s="3637"/>
      <c r="AM43" s="3637"/>
      <c r="AN43" s="3638"/>
    </row>
    <row r="44" spans="1:40" ht="12.65" customHeight="1">
      <c r="A44" s="3632"/>
      <c r="B44" s="3384"/>
      <c r="C44" s="3384"/>
      <c r="D44" s="3633"/>
      <c r="E44" s="3620" t="s">
        <v>493</v>
      </c>
      <c r="F44" s="3621"/>
      <c r="G44" s="3621"/>
      <c r="H44" s="3621"/>
      <c r="I44" s="3621"/>
      <c r="J44" s="3621"/>
      <c r="K44" s="3621"/>
      <c r="L44" s="3621"/>
      <c r="M44" s="3621"/>
      <c r="N44" s="3621"/>
      <c r="O44" s="3621"/>
      <c r="P44" s="3621"/>
      <c r="Q44" s="3621"/>
      <c r="R44" s="3621"/>
      <c r="S44" s="3621"/>
      <c r="T44" s="3621"/>
      <c r="U44" s="3621"/>
      <c r="V44" s="3621"/>
      <c r="W44" s="3621"/>
      <c r="X44" s="3621"/>
      <c r="Y44" s="3621"/>
      <c r="Z44" s="3621"/>
      <c r="AA44" s="3621"/>
      <c r="AB44" s="3621"/>
      <c r="AC44" s="3621"/>
      <c r="AD44" s="3622"/>
      <c r="AE44" s="3623"/>
      <c r="AF44" s="3624"/>
      <c r="AG44" s="3624"/>
      <c r="AH44" s="3624"/>
      <c r="AI44" s="3624"/>
      <c r="AJ44" s="3624"/>
      <c r="AK44" s="3624"/>
      <c r="AL44" s="3624"/>
      <c r="AM44" s="3624"/>
      <c r="AN44" s="3625"/>
    </row>
    <row r="45" spans="1:40" ht="12.65" customHeight="1">
      <c r="A45" s="3632"/>
      <c r="B45" s="3384"/>
      <c r="C45" s="3384"/>
      <c r="D45" s="3633"/>
      <c r="E45" s="3623"/>
      <c r="F45" s="3624"/>
      <c r="G45" s="3624"/>
      <c r="H45" s="3624"/>
      <c r="I45" s="3624"/>
      <c r="J45" s="3624"/>
      <c r="K45" s="3624"/>
      <c r="L45" s="3624"/>
      <c r="M45" s="3624"/>
      <c r="N45" s="3624"/>
      <c r="O45" s="3624"/>
      <c r="P45" s="3624"/>
      <c r="Q45" s="3624"/>
      <c r="R45" s="3624"/>
      <c r="S45" s="3624"/>
      <c r="T45" s="3624"/>
      <c r="U45" s="3624"/>
      <c r="V45" s="3624"/>
      <c r="W45" s="3624"/>
      <c r="X45" s="3624"/>
      <c r="Y45" s="3624"/>
      <c r="Z45" s="3624"/>
      <c r="AA45" s="3624"/>
      <c r="AB45" s="3624"/>
      <c r="AC45" s="3624"/>
      <c r="AD45" s="3625"/>
      <c r="AE45" s="3623"/>
      <c r="AF45" s="3624"/>
      <c r="AG45" s="3624"/>
      <c r="AH45" s="3624"/>
      <c r="AI45" s="3624"/>
      <c r="AJ45" s="3624"/>
      <c r="AK45" s="3624"/>
      <c r="AL45" s="3624"/>
      <c r="AM45" s="3624"/>
      <c r="AN45" s="3625"/>
    </row>
    <row r="46" spans="1:40" ht="12.65" customHeight="1">
      <c r="A46" s="3634"/>
      <c r="B46" s="3385"/>
      <c r="C46" s="3385"/>
      <c r="D46" s="3635"/>
      <c r="E46" s="239"/>
      <c r="F46" s="241"/>
      <c r="G46" s="241"/>
      <c r="H46" s="241"/>
      <c r="I46" s="241"/>
      <c r="J46" s="241"/>
      <c r="K46" s="241"/>
      <c r="L46" s="241"/>
      <c r="M46" s="241"/>
      <c r="N46" s="241"/>
      <c r="O46" s="242"/>
      <c r="P46" s="241"/>
      <c r="Q46" s="241"/>
      <c r="R46" s="241"/>
      <c r="S46" s="241"/>
      <c r="T46" s="242"/>
      <c r="U46" s="241"/>
      <c r="V46" s="241"/>
      <c r="W46" s="222" t="s">
        <v>72</v>
      </c>
      <c r="X46" s="3614" t="s">
        <v>504</v>
      </c>
      <c r="Y46" s="3614"/>
      <c r="Z46" s="3614"/>
      <c r="AA46" s="222" t="s">
        <v>72</v>
      </c>
      <c r="AB46" s="3614" t="s">
        <v>505</v>
      </c>
      <c r="AC46" s="3614"/>
      <c r="AD46" s="3614"/>
      <c r="AE46" s="3626"/>
      <c r="AF46" s="3627"/>
      <c r="AG46" s="3627"/>
      <c r="AH46" s="3627"/>
      <c r="AI46" s="3627"/>
      <c r="AJ46" s="3627"/>
      <c r="AK46" s="3627"/>
      <c r="AL46" s="3627"/>
      <c r="AM46" s="3627"/>
      <c r="AN46" s="3628"/>
    </row>
    <row r="47" spans="1:40" ht="12.65" customHeight="1">
      <c r="A47" s="3629" t="s">
        <v>494</v>
      </c>
      <c r="B47" s="3630"/>
      <c r="C47" s="3630"/>
      <c r="D47" s="3631"/>
      <c r="E47" s="3645" t="s">
        <v>495</v>
      </c>
      <c r="F47" s="3646"/>
      <c r="G47" s="3646"/>
      <c r="H47" s="3646"/>
      <c r="I47" s="3646"/>
      <c r="J47" s="3646"/>
      <c r="K47" s="3646"/>
      <c r="L47" s="3646"/>
      <c r="M47" s="3646"/>
      <c r="N47" s="3646"/>
      <c r="O47" s="3646"/>
      <c r="P47" s="3646"/>
      <c r="Q47" s="3646"/>
      <c r="R47" s="3646"/>
      <c r="S47" s="3646"/>
      <c r="T47" s="3646"/>
      <c r="U47" s="3646"/>
      <c r="V47" s="3646"/>
      <c r="W47" s="3646"/>
      <c r="X47" s="3646"/>
      <c r="Y47" s="3646"/>
      <c r="Z47" s="3646"/>
      <c r="AA47" s="3646"/>
      <c r="AB47" s="3646"/>
      <c r="AC47" s="3646"/>
      <c r="AD47" s="3647"/>
      <c r="AE47" s="3645"/>
      <c r="AF47" s="3646"/>
      <c r="AG47" s="3646"/>
      <c r="AH47" s="3646"/>
      <c r="AI47" s="3646"/>
      <c r="AJ47" s="3646"/>
      <c r="AK47" s="3646"/>
      <c r="AL47" s="3646"/>
      <c r="AM47" s="3646"/>
      <c r="AN47" s="3647"/>
    </row>
    <row r="48" spans="1:40" ht="12.65" customHeight="1">
      <c r="A48" s="3632"/>
      <c r="B48" s="3384"/>
      <c r="C48" s="3384"/>
      <c r="D48" s="3633"/>
      <c r="E48" s="3623"/>
      <c r="F48" s="3624"/>
      <c r="G48" s="3624"/>
      <c r="H48" s="3624"/>
      <c r="I48" s="3624"/>
      <c r="J48" s="3624"/>
      <c r="K48" s="3624"/>
      <c r="L48" s="3624"/>
      <c r="M48" s="3624"/>
      <c r="N48" s="3624"/>
      <c r="O48" s="3624"/>
      <c r="P48" s="3624"/>
      <c r="Q48" s="3624"/>
      <c r="R48" s="3624"/>
      <c r="S48" s="3624"/>
      <c r="T48" s="3624"/>
      <c r="U48" s="3624"/>
      <c r="V48" s="3624"/>
      <c r="W48" s="3624"/>
      <c r="X48" s="3624"/>
      <c r="Y48" s="3624"/>
      <c r="Z48" s="3624"/>
      <c r="AA48" s="3624"/>
      <c r="AB48" s="3624"/>
      <c r="AC48" s="3624"/>
      <c r="AD48" s="3625"/>
      <c r="AE48" s="3623"/>
      <c r="AF48" s="3624"/>
      <c r="AG48" s="3624"/>
      <c r="AH48" s="3624"/>
      <c r="AI48" s="3624"/>
      <c r="AJ48" s="3624"/>
      <c r="AK48" s="3624"/>
      <c r="AL48" s="3624"/>
      <c r="AM48" s="3624"/>
      <c r="AN48" s="3625"/>
    </row>
    <row r="49" spans="1:40" ht="12.65" customHeight="1">
      <c r="A49" s="3632"/>
      <c r="B49" s="3384"/>
      <c r="C49" s="3384"/>
      <c r="D49" s="3633"/>
      <c r="E49" s="239"/>
      <c r="F49" s="241"/>
      <c r="G49" s="241"/>
      <c r="H49" s="241"/>
      <c r="I49" s="241"/>
      <c r="J49" s="241"/>
      <c r="K49" s="241"/>
      <c r="L49" s="241"/>
      <c r="M49" s="241"/>
      <c r="N49" s="241"/>
      <c r="O49" s="242"/>
      <c r="P49" s="241"/>
      <c r="Q49" s="241"/>
      <c r="R49" s="241"/>
      <c r="S49" s="241"/>
      <c r="T49" s="242"/>
      <c r="U49" s="241"/>
      <c r="V49" s="241"/>
      <c r="W49" s="222" t="s">
        <v>72</v>
      </c>
      <c r="X49" s="3614" t="s">
        <v>504</v>
      </c>
      <c r="Y49" s="3614"/>
      <c r="Z49" s="3614"/>
      <c r="AA49" s="222" t="s">
        <v>72</v>
      </c>
      <c r="AB49" s="3614" t="s">
        <v>505</v>
      </c>
      <c r="AC49" s="3614"/>
      <c r="AD49" s="3614"/>
      <c r="AE49" s="3623"/>
      <c r="AF49" s="3624"/>
      <c r="AG49" s="3624"/>
      <c r="AH49" s="3624"/>
      <c r="AI49" s="3624"/>
      <c r="AJ49" s="3624"/>
      <c r="AK49" s="3624"/>
      <c r="AL49" s="3624"/>
      <c r="AM49" s="3624"/>
      <c r="AN49" s="3625"/>
    </row>
    <row r="50" spans="1:40" ht="12.65" customHeight="1">
      <c r="A50" s="3632"/>
      <c r="B50" s="3384"/>
      <c r="C50" s="3384"/>
      <c r="D50" s="3633"/>
      <c r="E50" s="3620" t="s">
        <v>496</v>
      </c>
      <c r="F50" s="3621"/>
      <c r="G50" s="3621"/>
      <c r="H50" s="3621"/>
      <c r="I50" s="3621"/>
      <c r="J50" s="3621"/>
      <c r="K50" s="3621"/>
      <c r="L50" s="3621"/>
      <c r="M50" s="3621"/>
      <c r="N50" s="3621"/>
      <c r="O50" s="3621"/>
      <c r="P50" s="3621"/>
      <c r="Q50" s="3621"/>
      <c r="R50" s="3621"/>
      <c r="S50" s="3621"/>
      <c r="T50" s="3621"/>
      <c r="U50" s="3621"/>
      <c r="V50" s="3621"/>
      <c r="W50" s="3621"/>
      <c r="X50" s="3621"/>
      <c r="Y50" s="3621"/>
      <c r="Z50" s="3621"/>
      <c r="AA50" s="3621"/>
      <c r="AB50" s="3621"/>
      <c r="AC50" s="3621"/>
      <c r="AD50" s="3622"/>
      <c r="AE50" s="3636"/>
      <c r="AF50" s="3637"/>
      <c r="AG50" s="3637"/>
      <c r="AH50" s="3637"/>
      <c r="AI50" s="3637"/>
      <c r="AJ50" s="3637"/>
      <c r="AK50" s="3637"/>
      <c r="AL50" s="3637"/>
      <c r="AM50" s="3637"/>
      <c r="AN50" s="3638"/>
    </row>
    <row r="51" spans="1:40" ht="12.65" customHeight="1">
      <c r="A51" s="3632"/>
      <c r="B51" s="3384"/>
      <c r="C51" s="3384"/>
      <c r="D51" s="3633"/>
      <c r="E51" s="3623"/>
      <c r="F51" s="3624"/>
      <c r="G51" s="3624"/>
      <c r="H51" s="3624"/>
      <c r="I51" s="3624"/>
      <c r="J51" s="3624"/>
      <c r="K51" s="3624"/>
      <c r="L51" s="3624"/>
      <c r="M51" s="3624"/>
      <c r="N51" s="3624"/>
      <c r="O51" s="3624"/>
      <c r="P51" s="3624"/>
      <c r="Q51" s="3624"/>
      <c r="R51" s="3624"/>
      <c r="S51" s="3624"/>
      <c r="T51" s="3624"/>
      <c r="U51" s="3624"/>
      <c r="V51" s="3624"/>
      <c r="W51" s="3624"/>
      <c r="X51" s="3624"/>
      <c r="Y51" s="3624"/>
      <c r="Z51" s="3624"/>
      <c r="AA51" s="3624"/>
      <c r="AB51" s="3624"/>
      <c r="AC51" s="3624"/>
      <c r="AD51" s="3625"/>
      <c r="AE51" s="3636"/>
      <c r="AF51" s="3637"/>
      <c r="AG51" s="3637"/>
      <c r="AH51" s="3637"/>
      <c r="AI51" s="3637"/>
      <c r="AJ51" s="3637"/>
      <c r="AK51" s="3637"/>
      <c r="AL51" s="3637"/>
      <c r="AM51" s="3637"/>
      <c r="AN51" s="3638"/>
    </row>
    <row r="52" spans="1:40" ht="12.65" customHeight="1">
      <c r="A52" s="3632"/>
      <c r="B52" s="3384"/>
      <c r="C52" s="3384"/>
      <c r="D52" s="3633"/>
      <c r="E52" s="239"/>
      <c r="F52" s="241"/>
      <c r="G52" s="241"/>
      <c r="H52" s="241"/>
      <c r="I52" s="241"/>
      <c r="J52" s="241"/>
      <c r="K52" s="241"/>
      <c r="L52" s="241"/>
      <c r="M52" s="241"/>
      <c r="N52" s="241"/>
      <c r="O52" s="242"/>
      <c r="P52" s="241"/>
      <c r="Q52" s="241"/>
      <c r="R52" s="241"/>
      <c r="S52" s="241"/>
      <c r="T52" s="242"/>
      <c r="U52" s="241"/>
      <c r="V52" s="241"/>
      <c r="W52" s="222" t="s">
        <v>72</v>
      </c>
      <c r="X52" s="3614" t="s">
        <v>504</v>
      </c>
      <c r="Y52" s="3614"/>
      <c r="Z52" s="3614"/>
      <c r="AA52" s="222" t="s">
        <v>72</v>
      </c>
      <c r="AB52" s="3614" t="s">
        <v>505</v>
      </c>
      <c r="AC52" s="3614"/>
      <c r="AD52" s="3614"/>
      <c r="AE52" s="3636"/>
      <c r="AF52" s="3637"/>
      <c r="AG52" s="3637"/>
      <c r="AH52" s="3637"/>
      <c r="AI52" s="3637"/>
      <c r="AJ52" s="3637"/>
      <c r="AK52" s="3637"/>
      <c r="AL52" s="3637"/>
      <c r="AM52" s="3637"/>
      <c r="AN52" s="3638"/>
    </row>
    <row r="53" spans="1:40" ht="12.65" customHeight="1">
      <c r="A53" s="3632"/>
      <c r="B53" s="3384"/>
      <c r="C53" s="3384"/>
      <c r="D53" s="3633"/>
      <c r="E53" s="3620" t="s">
        <v>497</v>
      </c>
      <c r="F53" s="3621"/>
      <c r="G53" s="3621"/>
      <c r="H53" s="3621"/>
      <c r="I53" s="3621"/>
      <c r="J53" s="3621"/>
      <c r="K53" s="3621"/>
      <c r="L53" s="3621"/>
      <c r="M53" s="3621"/>
      <c r="N53" s="3621"/>
      <c r="O53" s="3621"/>
      <c r="P53" s="3621"/>
      <c r="Q53" s="3621"/>
      <c r="R53" s="3621"/>
      <c r="S53" s="3621"/>
      <c r="T53" s="3621"/>
      <c r="U53" s="3621"/>
      <c r="V53" s="3621"/>
      <c r="W53" s="3621"/>
      <c r="X53" s="3621"/>
      <c r="Y53" s="3621"/>
      <c r="Z53" s="3621"/>
      <c r="AA53" s="3621"/>
      <c r="AB53" s="3621"/>
      <c r="AC53" s="3621"/>
      <c r="AD53" s="3622"/>
      <c r="AE53" s="3636"/>
      <c r="AF53" s="3637"/>
      <c r="AG53" s="3637"/>
      <c r="AH53" s="3637"/>
      <c r="AI53" s="3637"/>
      <c r="AJ53" s="3637"/>
      <c r="AK53" s="3637"/>
      <c r="AL53" s="3637"/>
      <c r="AM53" s="3637"/>
      <c r="AN53" s="3638"/>
    </row>
    <row r="54" spans="1:40" ht="12.65" customHeight="1">
      <c r="A54" s="3632"/>
      <c r="B54" s="3384"/>
      <c r="C54" s="3384"/>
      <c r="D54" s="3633"/>
      <c r="E54" s="3623"/>
      <c r="F54" s="3624"/>
      <c r="G54" s="3624"/>
      <c r="H54" s="3624"/>
      <c r="I54" s="3624"/>
      <c r="J54" s="3624"/>
      <c r="K54" s="3624"/>
      <c r="L54" s="3624"/>
      <c r="M54" s="3624"/>
      <c r="N54" s="3624"/>
      <c r="O54" s="3624"/>
      <c r="P54" s="3624"/>
      <c r="Q54" s="3624"/>
      <c r="R54" s="3624"/>
      <c r="S54" s="3624"/>
      <c r="T54" s="3624"/>
      <c r="U54" s="3624"/>
      <c r="V54" s="3624"/>
      <c r="W54" s="3624"/>
      <c r="X54" s="3624"/>
      <c r="Y54" s="3624"/>
      <c r="Z54" s="3624"/>
      <c r="AA54" s="3624"/>
      <c r="AB54" s="3624"/>
      <c r="AC54" s="3624"/>
      <c r="AD54" s="3625"/>
      <c r="AE54" s="3636"/>
      <c r="AF54" s="3637"/>
      <c r="AG54" s="3637"/>
      <c r="AH54" s="3637"/>
      <c r="AI54" s="3637"/>
      <c r="AJ54" s="3637"/>
      <c r="AK54" s="3637"/>
      <c r="AL54" s="3637"/>
      <c r="AM54" s="3637"/>
      <c r="AN54" s="3638"/>
    </row>
    <row r="55" spans="1:40" ht="12.65" customHeight="1">
      <c r="A55" s="3632"/>
      <c r="B55" s="3384"/>
      <c r="C55" s="3384"/>
      <c r="D55" s="3633"/>
      <c r="E55" s="239"/>
      <c r="F55" s="241"/>
      <c r="G55" s="241"/>
      <c r="H55" s="241"/>
      <c r="I55" s="241"/>
      <c r="J55" s="241"/>
      <c r="K55" s="241"/>
      <c r="L55" s="241"/>
      <c r="M55" s="241"/>
      <c r="N55" s="241"/>
      <c r="O55" s="242"/>
      <c r="P55" s="241"/>
      <c r="Q55" s="241"/>
      <c r="R55" s="241"/>
      <c r="S55" s="241"/>
      <c r="T55" s="242"/>
      <c r="U55" s="241"/>
      <c r="V55" s="241"/>
      <c r="W55" s="222" t="s">
        <v>72</v>
      </c>
      <c r="X55" s="3614" t="s">
        <v>504</v>
      </c>
      <c r="Y55" s="3614"/>
      <c r="Z55" s="3614"/>
      <c r="AA55" s="222" t="s">
        <v>72</v>
      </c>
      <c r="AB55" s="3614" t="s">
        <v>505</v>
      </c>
      <c r="AC55" s="3614"/>
      <c r="AD55" s="3614"/>
      <c r="AE55" s="3636"/>
      <c r="AF55" s="3637"/>
      <c r="AG55" s="3637"/>
      <c r="AH55" s="3637"/>
      <c r="AI55" s="3637"/>
      <c r="AJ55" s="3637"/>
      <c r="AK55" s="3637"/>
      <c r="AL55" s="3637"/>
      <c r="AM55" s="3637"/>
      <c r="AN55" s="3638"/>
    </row>
    <row r="56" spans="1:40" ht="12.65" customHeight="1">
      <c r="A56" s="3632"/>
      <c r="B56" s="3384"/>
      <c r="C56" s="3384"/>
      <c r="D56" s="3633"/>
      <c r="E56" s="3620" t="s">
        <v>498</v>
      </c>
      <c r="F56" s="3621"/>
      <c r="G56" s="3621"/>
      <c r="H56" s="3621"/>
      <c r="I56" s="3621"/>
      <c r="J56" s="3621"/>
      <c r="K56" s="3621"/>
      <c r="L56" s="3621"/>
      <c r="M56" s="3621"/>
      <c r="N56" s="3621"/>
      <c r="O56" s="3621"/>
      <c r="P56" s="3621"/>
      <c r="Q56" s="3621"/>
      <c r="R56" s="3621"/>
      <c r="S56" s="3621"/>
      <c r="T56" s="3621"/>
      <c r="U56" s="3621"/>
      <c r="V56" s="3621"/>
      <c r="W56" s="3621"/>
      <c r="X56" s="3621"/>
      <c r="Y56" s="3621"/>
      <c r="Z56" s="3621"/>
      <c r="AA56" s="3621"/>
      <c r="AB56" s="3621"/>
      <c r="AC56" s="3621"/>
      <c r="AD56" s="3622"/>
      <c r="AE56" s="3623"/>
      <c r="AF56" s="3624"/>
      <c r="AG56" s="3624"/>
      <c r="AH56" s="3624"/>
      <c r="AI56" s="3624"/>
      <c r="AJ56" s="3624"/>
      <c r="AK56" s="3624"/>
      <c r="AL56" s="3624"/>
      <c r="AM56" s="3624"/>
      <c r="AN56" s="3625"/>
    </row>
    <row r="57" spans="1:40" ht="12.65" customHeight="1">
      <c r="A57" s="3632"/>
      <c r="B57" s="3384"/>
      <c r="C57" s="3384"/>
      <c r="D57" s="3633"/>
      <c r="E57" s="3623"/>
      <c r="F57" s="3624"/>
      <c r="G57" s="3624"/>
      <c r="H57" s="3624"/>
      <c r="I57" s="3624"/>
      <c r="J57" s="3624"/>
      <c r="K57" s="3624"/>
      <c r="L57" s="3624"/>
      <c r="M57" s="3624"/>
      <c r="N57" s="3624"/>
      <c r="O57" s="3624"/>
      <c r="P57" s="3624"/>
      <c r="Q57" s="3624"/>
      <c r="R57" s="3624"/>
      <c r="S57" s="3624"/>
      <c r="T57" s="3624"/>
      <c r="U57" s="3624"/>
      <c r="V57" s="3624"/>
      <c r="W57" s="3624"/>
      <c r="X57" s="3624"/>
      <c r="Y57" s="3624"/>
      <c r="Z57" s="3624"/>
      <c r="AA57" s="3624"/>
      <c r="AB57" s="3624"/>
      <c r="AC57" s="3624"/>
      <c r="AD57" s="3625"/>
      <c r="AE57" s="3623"/>
      <c r="AF57" s="3624"/>
      <c r="AG57" s="3624"/>
      <c r="AH57" s="3624"/>
      <c r="AI57" s="3624"/>
      <c r="AJ57" s="3624"/>
      <c r="AK57" s="3624"/>
      <c r="AL57" s="3624"/>
      <c r="AM57" s="3624"/>
      <c r="AN57" s="3625"/>
    </row>
    <row r="58" spans="1:40" ht="12.65" customHeight="1">
      <c r="A58" s="3634"/>
      <c r="B58" s="3385"/>
      <c r="C58" s="3385"/>
      <c r="D58" s="3635"/>
      <c r="E58" s="239"/>
      <c r="F58" s="241"/>
      <c r="G58" s="241"/>
      <c r="H58" s="241"/>
      <c r="I58" s="241"/>
      <c r="J58" s="241"/>
      <c r="K58" s="241"/>
      <c r="L58" s="241"/>
      <c r="M58" s="241"/>
      <c r="N58" s="241"/>
      <c r="O58" s="242"/>
      <c r="P58" s="241"/>
      <c r="Q58" s="241"/>
      <c r="R58" s="241"/>
      <c r="S58" s="241"/>
      <c r="T58" s="242"/>
      <c r="U58" s="241"/>
      <c r="V58" s="241"/>
      <c r="W58" s="222" t="s">
        <v>72</v>
      </c>
      <c r="X58" s="3614" t="s">
        <v>504</v>
      </c>
      <c r="Y58" s="3614"/>
      <c r="Z58" s="3614"/>
      <c r="AA58" s="222" t="s">
        <v>72</v>
      </c>
      <c r="AB58" s="3614" t="s">
        <v>505</v>
      </c>
      <c r="AC58" s="3614"/>
      <c r="AD58" s="3614"/>
      <c r="AE58" s="3626"/>
      <c r="AF58" s="3627"/>
      <c r="AG58" s="3627"/>
      <c r="AH58" s="3627"/>
      <c r="AI58" s="3627"/>
      <c r="AJ58" s="3627"/>
      <c r="AK58" s="3627"/>
      <c r="AL58" s="3627"/>
      <c r="AM58" s="3627"/>
      <c r="AN58" s="3628"/>
    </row>
    <row r="59" spans="1:40" ht="12.65" customHeight="1">
      <c r="A59" s="3629" t="s">
        <v>499</v>
      </c>
      <c r="B59" s="3630"/>
      <c r="C59" s="3630"/>
      <c r="D59" s="3631"/>
      <c r="E59" s="3645" t="s">
        <v>500</v>
      </c>
      <c r="F59" s="3646"/>
      <c r="G59" s="3646"/>
      <c r="H59" s="3646"/>
      <c r="I59" s="3646"/>
      <c r="J59" s="3646"/>
      <c r="K59" s="3646"/>
      <c r="L59" s="3646"/>
      <c r="M59" s="3646"/>
      <c r="N59" s="3646"/>
      <c r="O59" s="3646"/>
      <c r="P59" s="3646"/>
      <c r="Q59" s="3646"/>
      <c r="R59" s="3646"/>
      <c r="S59" s="3646"/>
      <c r="T59" s="3646"/>
      <c r="U59" s="3646"/>
      <c r="V59" s="3646"/>
      <c r="W59" s="3646"/>
      <c r="X59" s="3646"/>
      <c r="Y59" s="3646"/>
      <c r="Z59" s="3646"/>
      <c r="AA59" s="3646"/>
      <c r="AB59" s="3646"/>
      <c r="AC59" s="3646"/>
      <c r="AD59" s="3647"/>
      <c r="AE59" s="3645"/>
      <c r="AF59" s="3646"/>
      <c r="AG59" s="3646"/>
      <c r="AH59" s="3646"/>
      <c r="AI59" s="3646"/>
      <c r="AJ59" s="3646"/>
      <c r="AK59" s="3646"/>
      <c r="AL59" s="3646"/>
      <c r="AM59" s="3646"/>
      <c r="AN59" s="3647"/>
    </row>
    <row r="60" spans="1:40" ht="12.65" customHeight="1">
      <c r="A60" s="3632"/>
      <c r="B60" s="3384"/>
      <c r="C60" s="3384"/>
      <c r="D60" s="3633"/>
      <c r="E60" s="3623"/>
      <c r="F60" s="3624"/>
      <c r="G60" s="3624"/>
      <c r="H60" s="3624"/>
      <c r="I60" s="3624"/>
      <c r="J60" s="3624"/>
      <c r="K60" s="3624"/>
      <c r="L60" s="3624"/>
      <c r="M60" s="3624"/>
      <c r="N60" s="3624"/>
      <c r="O60" s="3624"/>
      <c r="P60" s="3624"/>
      <c r="Q60" s="3624"/>
      <c r="R60" s="3624"/>
      <c r="S60" s="3624"/>
      <c r="T60" s="3624"/>
      <c r="U60" s="3624"/>
      <c r="V60" s="3624"/>
      <c r="W60" s="3624"/>
      <c r="X60" s="3624"/>
      <c r="Y60" s="3624"/>
      <c r="Z60" s="3624"/>
      <c r="AA60" s="3624"/>
      <c r="AB60" s="3624"/>
      <c r="AC60" s="3624"/>
      <c r="AD60" s="3625"/>
      <c r="AE60" s="3623"/>
      <c r="AF60" s="3624"/>
      <c r="AG60" s="3624"/>
      <c r="AH60" s="3624"/>
      <c r="AI60" s="3624"/>
      <c r="AJ60" s="3624"/>
      <c r="AK60" s="3624"/>
      <c r="AL60" s="3624"/>
      <c r="AM60" s="3624"/>
      <c r="AN60" s="3625"/>
    </row>
    <row r="61" spans="1:40" ht="12.65" customHeight="1">
      <c r="A61" s="3634"/>
      <c r="B61" s="3385"/>
      <c r="C61" s="3385"/>
      <c r="D61" s="3635"/>
      <c r="E61" s="239"/>
      <c r="F61" s="241"/>
      <c r="G61" s="241"/>
      <c r="H61" s="241"/>
      <c r="I61" s="241"/>
      <c r="J61" s="241"/>
      <c r="K61" s="241"/>
      <c r="L61" s="241"/>
      <c r="M61" s="241"/>
      <c r="N61" s="241"/>
      <c r="O61" s="242"/>
      <c r="P61" s="241"/>
      <c r="Q61" s="241"/>
      <c r="R61" s="241"/>
      <c r="S61" s="241"/>
      <c r="T61" s="242"/>
      <c r="U61" s="241"/>
      <c r="V61" s="241"/>
      <c r="W61" s="222" t="s">
        <v>72</v>
      </c>
      <c r="X61" s="3614" t="s">
        <v>504</v>
      </c>
      <c r="Y61" s="3614"/>
      <c r="Z61" s="3614"/>
      <c r="AA61" s="222" t="s">
        <v>72</v>
      </c>
      <c r="AB61" s="3614" t="s">
        <v>505</v>
      </c>
      <c r="AC61" s="3614"/>
      <c r="AD61" s="3614"/>
      <c r="AE61" s="3648"/>
      <c r="AF61" s="3649"/>
      <c r="AG61" s="3649"/>
      <c r="AH61" s="3649"/>
      <c r="AI61" s="3649"/>
      <c r="AJ61" s="3649"/>
      <c r="AK61" s="3649"/>
      <c r="AL61" s="3649"/>
      <c r="AM61" s="3649"/>
      <c r="AN61" s="3650"/>
    </row>
    <row r="62" spans="1:40" ht="12.65" customHeight="1">
      <c r="A62" s="3651" t="s">
        <v>501</v>
      </c>
      <c r="B62" s="3652"/>
      <c r="C62" s="3652"/>
      <c r="D62" s="3653"/>
      <c r="E62" s="3645" t="s">
        <v>502</v>
      </c>
      <c r="F62" s="3646"/>
      <c r="G62" s="3646"/>
      <c r="H62" s="3646"/>
      <c r="I62" s="3646"/>
      <c r="J62" s="3646"/>
      <c r="K62" s="3646"/>
      <c r="L62" s="3646"/>
      <c r="M62" s="3646"/>
      <c r="N62" s="3646"/>
      <c r="O62" s="3646"/>
      <c r="P62" s="3646"/>
      <c r="Q62" s="3646"/>
      <c r="R62" s="3646"/>
      <c r="S62" s="3646"/>
      <c r="T62" s="3646"/>
      <c r="U62" s="3646"/>
      <c r="V62" s="3646"/>
      <c r="W62" s="3646"/>
      <c r="X62" s="3646"/>
      <c r="Y62" s="3646"/>
      <c r="Z62" s="3646"/>
      <c r="AA62" s="3646"/>
      <c r="AB62" s="3646"/>
      <c r="AC62" s="3646"/>
      <c r="AD62" s="3647"/>
      <c r="AE62" s="3645"/>
      <c r="AF62" s="3646"/>
      <c r="AG62" s="3646"/>
      <c r="AH62" s="3646"/>
      <c r="AI62" s="3646"/>
      <c r="AJ62" s="3646"/>
      <c r="AK62" s="3646"/>
      <c r="AL62" s="3646"/>
      <c r="AM62" s="3646"/>
      <c r="AN62" s="3647"/>
    </row>
    <row r="63" spans="1:40" ht="12.65" customHeight="1">
      <c r="A63" s="3654"/>
      <c r="B63" s="3655"/>
      <c r="C63" s="3655"/>
      <c r="D63" s="3656"/>
      <c r="E63" s="3623"/>
      <c r="F63" s="3624"/>
      <c r="G63" s="3624"/>
      <c r="H63" s="3624"/>
      <c r="I63" s="3624"/>
      <c r="J63" s="3624"/>
      <c r="K63" s="3624"/>
      <c r="L63" s="3624"/>
      <c r="M63" s="3624"/>
      <c r="N63" s="3624"/>
      <c r="O63" s="3624"/>
      <c r="P63" s="3624"/>
      <c r="Q63" s="3624"/>
      <c r="R63" s="3624"/>
      <c r="S63" s="3624"/>
      <c r="T63" s="3624"/>
      <c r="U63" s="3624"/>
      <c r="V63" s="3624"/>
      <c r="W63" s="3624"/>
      <c r="X63" s="3624"/>
      <c r="Y63" s="3624"/>
      <c r="Z63" s="3624"/>
      <c r="AA63" s="3624"/>
      <c r="AB63" s="3624"/>
      <c r="AC63" s="3624"/>
      <c r="AD63" s="3625"/>
      <c r="AE63" s="3623"/>
      <c r="AF63" s="3624"/>
      <c r="AG63" s="3624"/>
      <c r="AH63" s="3624"/>
      <c r="AI63" s="3624"/>
      <c r="AJ63" s="3624"/>
      <c r="AK63" s="3624"/>
      <c r="AL63" s="3624"/>
      <c r="AM63" s="3624"/>
      <c r="AN63" s="3625"/>
    </row>
    <row r="64" spans="1:40" ht="12.65" customHeight="1">
      <c r="A64" s="3654"/>
      <c r="B64" s="3655"/>
      <c r="C64" s="3655"/>
      <c r="D64" s="3656"/>
      <c r="E64" s="239"/>
      <c r="F64" s="241"/>
      <c r="G64" s="241"/>
      <c r="H64" s="241"/>
      <c r="I64" s="241"/>
      <c r="J64" s="241"/>
      <c r="K64" s="241"/>
      <c r="L64" s="241"/>
      <c r="M64" s="241"/>
      <c r="N64" s="241"/>
      <c r="O64" s="242"/>
      <c r="P64" s="241"/>
      <c r="Q64" s="241"/>
      <c r="R64" s="241"/>
      <c r="S64" s="241"/>
      <c r="T64" s="242"/>
      <c r="U64" s="241"/>
      <c r="V64" s="241"/>
      <c r="W64" s="222" t="s">
        <v>72</v>
      </c>
      <c r="X64" s="3614" t="s">
        <v>504</v>
      </c>
      <c r="Y64" s="3614"/>
      <c r="Z64" s="3614"/>
      <c r="AA64" s="222" t="s">
        <v>72</v>
      </c>
      <c r="AB64" s="3614" t="s">
        <v>505</v>
      </c>
      <c r="AC64" s="3614"/>
      <c r="AD64" s="3614"/>
      <c r="AE64" s="3626"/>
      <c r="AF64" s="3627"/>
      <c r="AG64" s="3627"/>
      <c r="AH64" s="3627"/>
      <c r="AI64" s="3627"/>
      <c r="AJ64" s="3627"/>
      <c r="AK64" s="3627"/>
      <c r="AL64" s="3627"/>
      <c r="AM64" s="3627"/>
      <c r="AN64" s="3628"/>
    </row>
    <row r="65" spans="1:40" ht="12.65" customHeight="1">
      <c r="A65" s="3654"/>
      <c r="B65" s="3655"/>
      <c r="C65" s="3655"/>
      <c r="D65" s="3656"/>
      <c r="E65" s="3620" t="s">
        <v>503</v>
      </c>
      <c r="F65" s="3621"/>
      <c r="G65" s="3621"/>
      <c r="H65" s="3621"/>
      <c r="I65" s="3621"/>
      <c r="J65" s="3621"/>
      <c r="K65" s="3621"/>
      <c r="L65" s="3621"/>
      <c r="M65" s="3621"/>
      <c r="N65" s="3621"/>
      <c r="O65" s="3621"/>
      <c r="P65" s="3621"/>
      <c r="Q65" s="3621"/>
      <c r="R65" s="3621"/>
      <c r="S65" s="3621"/>
      <c r="T65" s="3621"/>
      <c r="U65" s="3621"/>
      <c r="V65" s="3621"/>
      <c r="W65" s="3621"/>
      <c r="X65" s="3621"/>
      <c r="Y65" s="3621"/>
      <c r="Z65" s="3621"/>
      <c r="AA65" s="3621"/>
      <c r="AB65" s="3621"/>
      <c r="AC65" s="3621"/>
      <c r="AD65" s="3622"/>
      <c r="AE65" s="3620"/>
      <c r="AF65" s="3621"/>
      <c r="AG65" s="3621"/>
      <c r="AH65" s="3621"/>
      <c r="AI65" s="3621"/>
      <c r="AJ65" s="3621"/>
      <c r="AK65" s="3621"/>
      <c r="AL65" s="3621"/>
      <c r="AM65" s="3621"/>
      <c r="AN65" s="3622"/>
    </row>
    <row r="66" spans="1:40" ht="12.65" customHeight="1">
      <c r="A66" s="3654"/>
      <c r="B66" s="3655"/>
      <c r="C66" s="3655"/>
      <c r="D66" s="3656"/>
      <c r="E66" s="3623"/>
      <c r="F66" s="3624"/>
      <c r="G66" s="3624"/>
      <c r="H66" s="3624"/>
      <c r="I66" s="3624"/>
      <c r="J66" s="3624"/>
      <c r="K66" s="3624"/>
      <c r="L66" s="3624"/>
      <c r="M66" s="3624"/>
      <c r="N66" s="3624"/>
      <c r="O66" s="3624"/>
      <c r="P66" s="3624"/>
      <c r="Q66" s="3624"/>
      <c r="R66" s="3624"/>
      <c r="S66" s="3624"/>
      <c r="T66" s="3624"/>
      <c r="U66" s="3624"/>
      <c r="V66" s="3624"/>
      <c r="W66" s="3624"/>
      <c r="X66" s="3624"/>
      <c r="Y66" s="3624"/>
      <c r="Z66" s="3624"/>
      <c r="AA66" s="3624"/>
      <c r="AB66" s="3624"/>
      <c r="AC66" s="3624"/>
      <c r="AD66" s="3625"/>
      <c r="AE66" s="3623"/>
      <c r="AF66" s="3624"/>
      <c r="AG66" s="3624"/>
      <c r="AH66" s="3624"/>
      <c r="AI66" s="3624"/>
      <c r="AJ66" s="3624"/>
      <c r="AK66" s="3624"/>
      <c r="AL66" s="3624"/>
      <c r="AM66" s="3624"/>
      <c r="AN66" s="3625"/>
    </row>
    <row r="67" spans="1:40" ht="12.65" customHeight="1">
      <c r="A67" s="3657"/>
      <c r="B67" s="3658"/>
      <c r="C67" s="3658"/>
      <c r="D67" s="3659"/>
      <c r="E67" s="240"/>
      <c r="F67" s="243"/>
      <c r="G67" s="243"/>
      <c r="H67" s="243"/>
      <c r="I67" s="243"/>
      <c r="J67" s="243"/>
      <c r="K67" s="243"/>
      <c r="L67" s="243"/>
      <c r="M67" s="243"/>
      <c r="N67" s="243"/>
      <c r="O67" s="244"/>
      <c r="P67" s="243"/>
      <c r="Q67" s="243"/>
      <c r="R67" s="243"/>
      <c r="S67" s="243"/>
      <c r="T67" s="244"/>
      <c r="U67" s="243"/>
      <c r="V67" s="243"/>
      <c r="W67" s="222" t="s">
        <v>72</v>
      </c>
      <c r="X67" s="3614" t="s">
        <v>504</v>
      </c>
      <c r="Y67" s="3614"/>
      <c r="Z67" s="3614"/>
      <c r="AA67" s="222" t="s">
        <v>72</v>
      </c>
      <c r="AB67" s="3614" t="s">
        <v>505</v>
      </c>
      <c r="AC67" s="3614"/>
      <c r="AD67" s="3614"/>
      <c r="AE67" s="3648"/>
      <c r="AF67" s="3649"/>
      <c r="AG67" s="3649"/>
      <c r="AH67" s="3649"/>
      <c r="AI67" s="3649"/>
      <c r="AJ67" s="3649"/>
      <c r="AK67" s="3649"/>
      <c r="AL67" s="3649"/>
      <c r="AM67" s="3649"/>
      <c r="AN67" s="3650"/>
    </row>
    <row r="68" spans="1:40" ht="12.65" customHeight="1">
      <c r="A68" s="3418"/>
      <c r="B68" s="3418"/>
      <c r="C68" s="3418"/>
      <c r="D68" s="3418"/>
      <c r="E68" s="3418"/>
      <c r="F68" s="3418"/>
      <c r="G68" s="3418"/>
      <c r="H68" s="3418"/>
      <c r="I68" s="3418"/>
      <c r="J68" s="3418"/>
      <c r="K68" s="3418"/>
      <c r="L68" s="3418"/>
      <c r="M68" s="3418"/>
      <c r="N68" s="3418"/>
      <c r="O68" s="3418"/>
      <c r="P68" s="3418"/>
      <c r="Q68" s="3418"/>
      <c r="R68" s="3418"/>
      <c r="S68" s="3418"/>
      <c r="T68" s="3418"/>
      <c r="U68" s="3418"/>
      <c r="V68" s="3418"/>
      <c r="W68" s="3418"/>
      <c r="X68" s="3418"/>
      <c r="Y68" s="3418"/>
      <c r="Z68" s="3418"/>
      <c r="AA68" s="3418"/>
      <c r="AB68" s="3418"/>
      <c r="AC68" s="3418"/>
      <c r="AD68" s="3418"/>
      <c r="AE68" s="3418"/>
      <c r="AF68" s="3418"/>
      <c r="AG68" s="3418"/>
      <c r="AH68" s="3418"/>
      <c r="AI68" s="3418"/>
      <c r="AJ68" s="3418"/>
      <c r="AK68" s="3418"/>
      <c r="AL68" s="3418"/>
      <c r="AM68" s="3418"/>
      <c r="AN68" s="3418"/>
    </row>
  </sheetData>
  <mergeCells count="115">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s>
  <phoneticPr fontId="32"/>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workbookViewId="0">
      <selection sqref="A1:H40"/>
    </sheetView>
  </sheetViews>
  <sheetFormatPr defaultColWidth="9" defaultRowHeight="25" customHeight="1"/>
  <cols>
    <col min="1" max="8" width="10.26953125" style="827" customWidth="1"/>
    <col min="9" max="10" width="12.6328125" style="827" customWidth="1"/>
    <col min="11" max="16" width="10.6328125" style="827" customWidth="1"/>
    <col min="17" max="16384" width="9" style="827"/>
  </cols>
  <sheetData>
    <row r="1" spans="1:17" ht="20.149999999999999" customHeight="1">
      <c r="A1" s="3677" t="s">
        <v>232</v>
      </c>
      <c r="B1" s="3677"/>
      <c r="C1" s="3677"/>
      <c r="D1" s="3677"/>
      <c r="E1" s="3677"/>
      <c r="F1" s="3677"/>
      <c r="G1" s="3677"/>
      <c r="H1" s="3677"/>
      <c r="I1" s="3677"/>
      <c r="J1" s="3677"/>
      <c r="K1" s="3677"/>
      <c r="L1" s="3677"/>
      <c r="M1" s="3677"/>
      <c r="N1" s="3677"/>
      <c r="O1" s="3677"/>
      <c r="P1" s="3677"/>
    </row>
    <row r="2" spans="1:17" ht="20.149999999999999" customHeight="1">
      <c r="A2" s="3678" t="s">
        <v>248</v>
      </c>
      <c r="B2" s="3678"/>
      <c r="C2" s="3678"/>
      <c r="D2" s="3678"/>
      <c r="E2" s="3678"/>
      <c r="F2" s="3678"/>
      <c r="G2" s="3678"/>
      <c r="H2" s="3678"/>
      <c r="I2" s="3678"/>
      <c r="J2" s="3678"/>
      <c r="K2" s="3678"/>
      <c r="L2" s="3678"/>
      <c r="M2" s="3678"/>
      <c r="N2" s="3678"/>
      <c r="O2" s="3678"/>
      <c r="P2" s="3678"/>
    </row>
    <row r="3" spans="1:17" ht="20.149999999999999" customHeight="1">
      <c r="A3" s="811" t="s">
        <v>233</v>
      </c>
      <c r="B3" s="3680">
        <f>一括入力シート!B6</f>
        <v>0</v>
      </c>
      <c r="C3" s="3680"/>
      <c r="D3" s="3680"/>
      <c r="E3" s="3680"/>
      <c r="F3" s="3680"/>
      <c r="G3" s="3680"/>
      <c r="H3" s="3680"/>
      <c r="I3" s="811" t="s">
        <v>1585</v>
      </c>
      <c r="J3" s="3680"/>
      <c r="K3" s="3680"/>
      <c r="L3" s="3680"/>
      <c r="M3" s="3680"/>
      <c r="N3" s="3680"/>
      <c r="O3" s="3680"/>
      <c r="P3" s="3680"/>
    </row>
    <row r="4" spans="1:17" ht="20.149999999999999" customHeight="1">
      <c r="A4" s="812" t="s">
        <v>245</v>
      </c>
      <c r="B4" s="3679" t="s">
        <v>246</v>
      </c>
      <c r="C4" s="3679"/>
      <c r="D4" s="3679"/>
      <c r="E4" s="3679"/>
      <c r="F4" s="813" t="s">
        <v>234</v>
      </c>
      <c r="G4" s="3679"/>
      <c r="H4" s="3679"/>
      <c r="I4" s="812" t="s">
        <v>245</v>
      </c>
      <c r="J4" s="825" t="s">
        <v>1583</v>
      </c>
      <c r="K4" s="812"/>
      <c r="L4" s="812"/>
      <c r="M4" s="812"/>
      <c r="N4" s="813" t="s">
        <v>234</v>
      </c>
      <c r="O4" s="3683" t="s">
        <v>1584</v>
      </c>
      <c r="P4" s="3683"/>
      <c r="Q4" s="828" t="s">
        <v>2118</v>
      </c>
    </row>
    <row r="5" spans="1:17" ht="20.149999999999999" customHeight="1">
      <c r="A5" s="814"/>
      <c r="B5" s="814"/>
      <c r="C5" s="814"/>
      <c r="D5" s="814"/>
      <c r="E5" s="814"/>
      <c r="F5" s="815"/>
      <c r="G5" s="814"/>
      <c r="H5" s="815" t="s">
        <v>235</v>
      </c>
      <c r="I5" s="814"/>
      <c r="J5" s="814"/>
      <c r="K5" s="814"/>
      <c r="L5" s="814"/>
      <c r="M5" s="814"/>
      <c r="N5" s="815"/>
      <c r="O5" s="814"/>
      <c r="P5" s="815" t="s">
        <v>235</v>
      </c>
    </row>
    <row r="6" spans="1:17" ht="20.149999999999999" customHeight="1">
      <c r="A6" s="816"/>
      <c r="B6" s="817" t="s">
        <v>236</v>
      </c>
      <c r="C6" s="818"/>
      <c r="D6" s="818"/>
      <c r="E6" s="818"/>
      <c r="F6" s="819"/>
      <c r="G6" s="819"/>
      <c r="H6" s="820"/>
      <c r="I6" s="816"/>
      <c r="J6" s="817" t="s">
        <v>236</v>
      </c>
      <c r="K6" s="826" t="s">
        <v>1581</v>
      </c>
      <c r="L6" s="826" t="s">
        <v>1580</v>
      </c>
      <c r="M6" s="826" t="s">
        <v>1582</v>
      </c>
      <c r="N6" s="819"/>
      <c r="O6" s="819"/>
      <c r="P6" s="820"/>
    </row>
    <row r="7" spans="1:17" ht="20.149999999999999" customHeight="1">
      <c r="A7" s="821"/>
      <c r="B7" s="822" t="s">
        <v>237</v>
      </c>
      <c r="C7" s="3681"/>
      <c r="D7" s="3681"/>
      <c r="E7" s="3681"/>
      <c r="F7" s="3681"/>
      <c r="G7" s="3681"/>
      <c r="H7" s="3681"/>
      <c r="I7" s="821"/>
      <c r="J7" s="822" t="s">
        <v>237</v>
      </c>
      <c r="K7" s="3684">
        <v>10</v>
      </c>
      <c r="L7" s="3684">
        <v>4</v>
      </c>
      <c r="M7" s="3684">
        <v>2</v>
      </c>
      <c r="N7" s="3681"/>
      <c r="O7" s="3681"/>
      <c r="P7" s="3681"/>
    </row>
    <row r="8" spans="1:17" ht="20.149999999999999" customHeight="1">
      <c r="A8" s="823" t="s">
        <v>247</v>
      </c>
      <c r="B8" s="824" t="s">
        <v>238</v>
      </c>
      <c r="C8" s="3682"/>
      <c r="D8" s="3682"/>
      <c r="E8" s="3682"/>
      <c r="F8" s="3682"/>
      <c r="G8" s="3682"/>
      <c r="H8" s="3682"/>
      <c r="I8" s="823" t="s">
        <v>247</v>
      </c>
      <c r="J8" s="824" t="s">
        <v>238</v>
      </c>
      <c r="K8" s="3685"/>
      <c r="L8" s="3685"/>
      <c r="M8" s="3685"/>
      <c r="N8" s="3682"/>
      <c r="O8" s="3682"/>
      <c r="P8" s="3682"/>
    </row>
    <row r="9" spans="1:17" ht="20.149999999999999" customHeight="1">
      <c r="A9" s="829"/>
      <c r="B9" s="830"/>
      <c r="C9" s="831"/>
      <c r="D9" s="832"/>
      <c r="E9" s="832"/>
      <c r="F9" s="832"/>
      <c r="G9" s="832"/>
      <c r="H9" s="832"/>
      <c r="I9" s="833">
        <v>40422</v>
      </c>
      <c r="J9" s="834">
        <v>115982</v>
      </c>
      <c r="K9" s="835">
        <v>9.923</v>
      </c>
      <c r="L9" s="836"/>
      <c r="M9" s="836"/>
      <c r="N9" s="832"/>
      <c r="O9" s="832"/>
      <c r="P9" s="832"/>
    </row>
    <row r="10" spans="1:17" ht="20.149999999999999" customHeight="1">
      <c r="A10" s="829"/>
      <c r="B10" s="837"/>
      <c r="C10" s="838"/>
      <c r="D10" s="839"/>
      <c r="E10" s="839"/>
      <c r="F10" s="839"/>
      <c r="G10" s="839"/>
      <c r="H10" s="839"/>
      <c r="I10" s="833">
        <v>40422</v>
      </c>
      <c r="J10" s="834">
        <v>115987</v>
      </c>
      <c r="K10" s="835"/>
      <c r="L10" s="835">
        <v>3.5030000000000001</v>
      </c>
      <c r="M10" s="835"/>
      <c r="N10" s="839"/>
      <c r="O10" s="839"/>
      <c r="P10" s="839"/>
    </row>
    <row r="11" spans="1:17" ht="20.149999999999999" customHeight="1">
      <c r="A11" s="829"/>
      <c r="B11" s="837"/>
      <c r="C11" s="838"/>
      <c r="D11" s="839"/>
      <c r="E11" s="839"/>
      <c r="F11" s="839"/>
      <c r="G11" s="839"/>
      <c r="H11" s="839"/>
      <c r="I11" s="833">
        <v>40423</v>
      </c>
      <c r="J11" s="834">
        <v>115992</v>
      </c>
      <c r="K11" s="835">
        <v>8.9120000000000008</v>
      </c>
      <c r="L11" s="835"/>
      <c r="M11" s="835"/>
      <c r="N11" s="839"/>
      <c r="O11" s="839"/>
      <c r="P11" s="839"/>
    </row>
    <row r="12" spans="1:17" ht="20.149999999999999" customHeight="1">
      <c r="A12" s="829"/>
      <c r="B12" s="837"/>
      <c r="C12" s="838"/>
      <c r="D12" s="839"/>
      <c r="E12" s="839"/>
      <c r="F12" s="839"/>
      <c r="G12" s="839"/>
      <c r="H12" s="839"/>
      <c r="I12" s="833">
        <v>40423</v>
      </c>
      <c r="J12" s="834">
        <v>115994</v>
      </c>
      <c r="K12" s="835"/>
      <c r="L12" s="835">
        <v>3.8759999999999999</v>
      </c>
      <c r="M12" s="835"/>
      <c r="N12" s="839"/>
      <c r="O12" s="839"/>
      <c r="P12" s="839"/>
    </row>
    <row r="13" spans="1:17" ht="20.149999999999999" customHeight="1">
      <c r="A13" s="829"/>
      <c r="B13" s="837"/>
      <c r="C13" s="838"/>
      <c r="D13" s="839"/>
      <c r="E13" s="839"/>
      <c r="F13" s="839"/>
      <c r="G13" s="839"/>
      <c r="H13" s="839"/>
      <c r="I13" s="833">
        <v>40424</v>
      </c>
      <c r="J13" s="834">
        <v>116001</v>
      </c>
      <c r="K13" s="835">
        <v>9.6980000000000004</v>
      </c>
      <c r="L13" s="835"/>
      <c r="M13" s="835"/>
      <c r="N13" s="839"/>
      <c r="O13" s="839"/>
      <c r="P13" s="839"/>
    </row>
    <row r="14" spans="1:17" ht="20.149999999999999" customHeight="1">
      <c r="A14" s="829"/>
      <c r="B14" s="837"/>
      <c r="C14" s="838"/>
      <c r="D14" s="839"/>
      <c r="E14" s="839"/>
      <c r="F14" s="839"/>
      <c r="G14" s="839"/>
      <c r="H14" s="839"/>
      <c r="I14" s="833">
        <v>40424</v>
      </c>
      <c r="J14" s="834">
        <v>116002</v>
      </c>
      <c r="K14" s="835"/>
      <c r="L14" s="835"/>
      <c r="M14" s="835">
        <v>1.6539999999999999</v>
      </c>
      <c r="N14" s="839"/>
      <c r="O14" s="839"/>
      <c r="P14" s="839"/>
    </row>
    <row r="15" spans="1:17" ht="20.149999999999999" customHeight="1">
      <c r="A15" s="829"/>
      <c r="B15" s="837"/>
      <c r="C15" s="838"/>
      <c r="D15" s="839"/>
      <c r="E15" s="839"/>
      <c r="F15" s="839"/>
      <c r="G15" s="839"/>
      <c r="H15" s="839"/>
      <c r="I15" s="833">
        <v>40427</v>
      </c>
      <c r="J15" s="834">
        <v>116030</v>
      </c>
      <c r="K15" s="835">
        <v>10.201000000000001</v>
      </c>
      <c r="L15" s="835"/>
      <c r="M15" s="835"/>
      <c r="N15" s="839"/>
      <c r="O15" s="839"/>
      <c r="P15" s="839"/>
    </row>
    <row r="16" spans="1:17" ht="20.149999999999999" customHeight="1">
      <c r="A16" s="829"/>
      <c r="B16" s="837"/>
      <c r="C16" s="838"/>
      <c r="D16" s="839"/>
      <c r="E16" s="839"/>
      <c r="F16" s="839"/>
      <c r="G16" s="839"/>
      <c r="H16" s="839"/>
      <c r="I16" s="833">
        <v>40427</v>
      </c>
      <c r="J16" s="834">
        <v>116032</v>
      </c>
      <c r="K16" s="835"/>
      <c r="L16" s="835">
        <v>3.879</v>
      </c>
      <c r="M16" s="835"/>
      <c r="N16" s="839"/>
      <c r="O16" s="839"/>
      <c r="P16" s="839"/>
    </row>
    <row r="17" spans="1:16" ht="20.149999999999999" customHeight="1">
      <c r="A17" s="829"/>
      <c r="B17" s="837"/>
      <c r="C17" s="838"/>
      <c r="D17" s="839"/>
      <c r="E17" s="839"/>
      <c r="F17" s="839"/>
      <c r="G17" s="839"/>
      <c r="H17" s="839"/>
      <c r="I17" s="833">
        <v>40427</v>
      </c>
      <c r="J17" s="834">
        <v>116043</v>
      </c>
      <c r="K17" s="835">
        <v>10.612</v>
      </c>
      <c r="L17" s="835"/>
      <c r="M17" s="835"/>
      <c r="N17" s="839"/>
      <c r="O17" s="839"/>
      <c r="P17" s="839"/>
    </row>
    <row r="18" spans="1:16" ht="20.149999999999999" customHeight="1">
      <c r="A18" s="829"/>
      <c r="B18" s="837"/>
      <c r="C18" s="838"/>
      <c r="D18" s="839"/>
      <c r="E18" s="839"/>
      <c r="F18" s="839"/>
      <c r="G18" s="839"/>
      <c r="H18" s="839"/>
      <c r="I18" s="833">
        <v>40427</v>
      </c>
      <c r="J18" s="834">
        <v>116045</v>
      </c>
      <c r="K18" s="835"/>
      <c r="L18" s="835">
        <v>3.9969999999999999</v>
      </c>
      <c r="M18" s="835"/>
      <c r="N18" s="839"/>
      <c r="O18" s="839"/>
      <c r="P18" s="839"/>
    </row>
    <row r="19" spans="1:16" ht="20.149999999999999" customHeight="1">
      <c r="A19" s="829"/>
      <c r="B19" s="837"/>
      <c r="C19" s="838"/>
      <c r="D19" s="839"/>
      <c r="E19" s="839"/>
      <c r="F19" s="839"/>
      <c r="G19" s="839"/>
      <c r="H19" s="839"/>
      <c r="I19" s="833">
        <v>40427</v>
      </c>
      <c r="J19" s="834">
        <v>116051</v>
      </c>
      <c r="K19" s="835">
        <v>9.8989999999999991</v>
      </c>
      <c r="L19" s="835"/>
      <c r="M19" s="835"/>
      <c r="N19" s="839"/>
      <c r="O19" s="839"/>
      <c r="P19" s="839"/>
    </row>
    <row r="20" spans="1:16" ht="20.149999999999999" customHeight="1">
      <c r="A20" s="829"/>
      <c r="B20" s="837"/>
      <c r="C20" s="838"/>
      <c r="D20" s="839"/>
      <c r="E20" s="839"/>
      <c r="F20" s="839"/>
      <c r="G20" s="839"/>
      <c r="H20" s="839"/>
      <c r="I20" s="833">
        <v>40427</v>
      </c>
      <c r="J20" s="834">
        <v>116053</v>
      </c>
      <c r="K20" s="835"/>
      <c r="L20" s="835">
        <v>3.976</v>
      </c>
      <c r="M20" s="835"/>
      <c r="N20" s="839"/>
      <c r="O20" s="839"/>
      <c r="P20" s="839"/>
    </row>
    <row r="21" spans="1:16" ht="20.149999999999999" customHeight="1">
      <c r="A21" s="829"/>
      <c r="B21" s="837"/>
      <c r="C21" s="838"/>
      <c r="D21" s="839"/>
      <c r="E21" s="839"/>
      <c r="F21" s="839"/>
      <c r="G21" s="839"/>
      <c r="H21" s="839"/>
      <c r="I21" s="833">
        <v>40427</v>
      </c>
      <c r="J21" s="834">
        <v>116069</v>
      </c>
      <c r="K21" s="835">
        <v>9.8670000000000009</v>
      </c>
      <c r="L21" s="835"/>
      <c r="M21" s="835"/>
      <c r="N21" s="839"/>
      <c r="O21" s="839"/>
      <c r="P21" s="839"/>
    </row>
    <row r="22" spans="1:16" ht="20.149999999999999" customHeight="1">
      <c r="A22" s="829"/>
      <c r="B22" s="837"/>
      <c r="C22" s="838"/>
      <c r="D22" s="839"/>
      <c r="E22" s="839"/>
      <c r="F22" s="839"/>
      <c r="G22" s="839"/>
      <c r="H22" s="839"/>
      <c r="I22" s="833">
        <v>40427</v>
      </c>
      <c r="J22" s="834">
        <v>116074</v>
      </c>
      <c r="K22" s="835"/>
      <c r="L22" s="835">
        <v>3.976</v>
      </c>
      <c r="M22" s="835"/>
      <c r="N22" s="839"/>
      <c r="O22" s="839"/>
      <c r="P22" s="839"/>
    </row>
    <row r="23" spans="1:16" ht="20.149999999999999" customHeight="1">
      <c r="A23" s="829"/>
      <c r="B23" s="837"/>
      <c r="C23" s="838"/>
      <c r="D23" s="839"/>
      <c r="E23" s="839"/>
      <c r="F23" s="839"/>
      <c r="G23" s="839"/>
      <c r="H23" s="839"/>
      <c r="I23" s="833">
        <v>40427</v>
      </c>
      <c r="J23" s="834">
        <v>116078</v>
      </c>
      <c r="K23" s="835">
        <v>9.9710000000000001</v>
      </c>
      <c r="L23" s="835"/>
      <c r="M23" s="835"/>
      <c r="N23" s="839"/>
      <c r="O23" s="839"/>
      <c r="P23" s="839"/>
    </row>
    <row r="24" spans="1:16" ht="20.149999999999999" customHeight="1">
      <c r="A24" s="829"/>
      <c r="B24" s="837"/>
      <c r="C24" s="838"/>
      <c r="D24" s="839"/>
      <c r="E24" s="839"/>
      <c r="F24" s="839"/>
      <c r="G24" s="839"/>
      <c r="H24" s="839"/>
      <c r="I24" s="833">
        <v>40427</v>
      </c>
      <c r="J24" s="834">
        <v>116083</v>
      </c>
      <c r="K24" s="835"/>
      <c r="L24" s="835">
        <v>2.1339999999999999</v>
      </c>
      <c r="M24" s="835"/>
      <c r="N24" s="839"/>
      <c r="O24" s="839"/>
      <c r="P24" s="839"/>
    </row>
    <row r="25" spans="1:16" ht="20.149999999999999" customHeight="1">
      <c r="A25" s="829"/>
      <c r="B25" s="837"/>
      <c r="C25" s="838"/>
      <c r="D25" s="839"/>
      <c r="E25" s="839"/>
      <c r="F25" s="839"/>
      <c r="G25" s="839"/>
      <c r="H25" s="839"/>
      <c r="I25" s="829"/>
      <c r="J25" s="837"/>
      <c r="K25" s="838"/>
      <c r="L25" s="839"/>
      <c r="M25" s="839"/>
      <c r="N25" s="839"/>
      <c r="O25" s="839"/>
      <c r="P25" s="839"/>
    </row>
    <row r="26" spans="1:16" ht="20.149999999999999" customHeight="1">
      <c r="A26" s="829"/>
      <c r="B26" s="837"/>
      <c r="C26" s="838"/>
      <c r="D26" s="839"/>
      <c r="E26" s="839"/>
      <c r="F26" s="839"/>
      <c r="G26" s="839"/>
      <c r="H26" s="839"/>
      <c r="I26" s="829"/>
      <c r="J26" s="837"/>
      <c r="K26" s="838"/>
      <c r="L26" s="839"/>
      <c r="M26" s="839"/>
      <c r="N26" s="839"/>
      <c r="O26" s="839"/>
      <c r="P26" s="839"/>
    </row>
    <row r="27" spans="1:16" ht="20.149999999999999" customHeight="1">
      <c r="A27" s="829"/>
      <c r="B27" s="837"/>
      <c r="C27" s="838"/>
      <c r="D27" s="839"/>
      <c r="E27" s="839"/>
      <c r="F27" s="839"/>
      <c r="G27" s="839"/>
      <c r="H27" s="839"/>
      <c r="I27" s="829"/>
      <c r="J27" s="837"/>
      <c r="K27" s="838"/>
      <c r="L27" s="839"/>
      <c r="M27" s="839"/>
      <c r="N27" s="839"/>
      <c r="O27" s="839"/>
      <c r="P27" s="839"/>
    </row>
    <row r="28" spans="1:16" ht="20.149999999999999" customHeight="1">
      <c r="A28" s="829"/>
      <c r="B28" s="837"/>
      <c r="C28" s="838"/>
      <c r="D28" s="839"/>
      <c r="E28" s="839"/>
      <c r="F28" s="839"/>
      <c r="G28" s="839"/>
      <c r="H28" s="839"/>
      <c r="I28" s="829"/>
      <c r="J28" s="837"/>
      <c r="K28" s="838"/>
      <c r="L28" s="839"/>
      <c r="M28" s="839"/>
      <c r="N28" s="839"/>
      <c r="O28" s="839"/>
      <c r="P28" s="839"/>
    </row>
    <row r="29" spans="1:16" ht="20.149999999999999" customHeight="1">
      <c r="A29" s="829"/>
      <c r="B29" s="837"/>
      <c r="C29" s="838"/>
      <c r="D29" s="839"/>
      <c r="E29" s="839"/>
      <c r="F29" s="839"/>
      <c r="G29" s="839"/>
      <c r="H29" s="839"/>
      <c r="I29" s="829"/>
      <c r="J29" s="837"/>
      <c r="K29" s="838"/>
      <c r="L29" s="839"/>
      <c r="M29" s="839"/>
      <c r="N29" s="839"/>
      <c r="O29" s="839"/>
      <c r="P29" s="839"/>
    </row>
    <row r="30" spans="1:16" ht="20.149999999999999" customHeight="1">
      <c r="A30" s="829"/>
      <c r="B30" s="837"/>
      <c r="C30" s="838"/>
      <c r="D30" s="839"/>
      <c r="E30" s="839"/>
      <c r="F30" s="839"/>
      <c r="G30" s="839"/>
      <c r="H30" s="839"/>
      <c r="I30" s="829"/>
      <c r="J30" s="837"/>
      <c r="K30" s="838"/>
      <c r="L30" s="839"/>
      <c r="M30" s="839"/>
      <c r="N30" s="839"/>
      <c r="O30" s="839"/>
      <c r="P30" s="839"/>
    </row>
    <row r="31" spans="1:16" ht="20.149999999999999" customHeight="1">
      <c r="A31" s="829"/>
      <c r="B31" s="837"/>
      <c r="C31" s="838"/>
      <c r="D31" s="839"/>
      <c r="E31" s="839"/>
      <c r="F31" s="839"/>
      <c r="G31" s="839"/>
      <c r="H31" s="839"/>
      <c r="I31" s="829"/>
      <c r="J31" s="837"/>
      <c r="K31" s="838"/>
      <c r="L31" s="839"/>
      <c r="M31" s="839"/>
      <c r="N31" s="839"/>
      <c r="O31" s="839"/>
      <c r="P31" s="839"/>
    </row>
    <row r="32" spans="1:16" ht="20.149999999999999" customHeight="1">
      <c r="A32" s="829"/>
      <c r="B32" s="837"/>
      <c r="C32" s="838"/>
      <c r="D32" s="839"/>
      <c r="E32" s="839"/>
      <c r="F32" s="839"/>
      <c r="G32" s="839"/>
      <c r="H32" s="839"/>
      <c r="I32" s="829"/>
      <c r="J32" s="837"/>
      <c r="K32" s="838"/>
      <c r="L32" s="839"/>
      <c r="M32" s="839"/>
      <c r="N32" s="839"/>
      <c r="O32" s="839"/>
      <c r="P32" s="839"/>
    </row>
    <row r="33" spans="1:16" ht="20.149999999999999" customHeight="1">
      <c r="A33" s="829"/>
      <c r="B33" s="837"/>
      <c r="C33" s="838"/>
      <c r="D33" s="839"/>
      <c r="E33" s="839"/>
      <c r="F33" s="839"/>
      <c r="G33" s="839"/>
      <c r="H33" s="839"/>
      <c r="I33" s="829"/>
      <c r="J33" s="837"/>
      <c r="K33" s="838"/>
      <c r="L33" s="839"/>
      <c r="M33" s="839"/>
      <c r="N33" s="839"/>
      <c r="O33" s="839"/>
      <c r="P33" s="839"/>
    </row>
    <row r="34" spans="1:16" ht="20.149999999999999" customHeight="1">
      <c r="A34" s="829"/>
      <c r="B34" s="837"/>
      <c r="C34" s="838"/>
      <c r="D34" s="839"/>
      <c r="E34" s="839"/>
      <c r="F34" s="839"/>
      <c r="G34" s="839"/>
      <c r="H34" s="839"/>
      <c r="I34" s="829"/>
      <c r="J34" s="837"/>
      <c r="K34" s="838"/>
      <c r="L34" s="839"/>
      <c r="M34" s="839"/>
      <c r="N34" s="839"/>
      <c r="O34" s="839"/>
      <c r="P34" s="839"/>
    </row>
    <row r="35" spans="1:16" ht="20.149999999999999" customHeight="1">
      <c r="A35" s="3674" t="s">
        <v>239</v>
      </c>
      <c r="B35" s="3675"/>
      <c r="C35" s="840"/>
      <c r="D35" s="840"/>
      <c r="E35" s="840"/>
      <c r="F35" s="840"/>
      <c r="G35" s="840"/>
      <c r="H35" s="840"/>
      <c r="I35" s="3674" t="s">
        <v>239</v>
      </c>
      <c r="J35" s="3675"/>
      <c r="K35" s="841">
        <f>IF(COUNTA(K9:K34)=0,"",COUNTA(K9:K34))</f>
        <v>8</v>
      </c>
      <c r="L35" s="841">
        <f>IF(COUNTA(L9:L34)=0,"",COUNTA(L9:L34))</f>
        <v>7</v>
      </c>
      <c r="M35" s="841">
        <f>IF(COUNTA(M9:M34)=0,"",COUNTA(M9:M34))</f>
        <v>1</v>
      </c>
      <c r="N35" s="840"/>
      <c r="O35" s="840"/>
      <c r="P35" s="840"/>
    </row>
    <row r="36" spans="1:16" ht="20.149999999999999" customHeight="1">
      <c r="A36" s="3672" t="s">
        <v>240</v>
      </c>
      <c r="B36" s="3673"/>
      <c r="C36" s="842"/>
      <c r="D36" s="842"/>
      <c r="E36" s="842"/>
      <c r="F36" s="842"/>
      <c r="G36" s="842"/>
      <c r="H36" s="842"/>
      <c r="I36" s="3672" t="s">
        <v>240</v>
      </c>
      <c r="J36" s="3673"/>
      <c r="K36" s="843">
        <f>IF(COUNTA(K9:K34)=0,"",AVERAGE(K9:K34))</f>
        <v>9.8853750000000016</v>
      </c>
      <c r="L36" s="843">
        <f>IF(COUNTA(L9:L34)=0,"",AVERAGE(L9:L34))</f>
        <v>3.6201428571428567</v>
      </c>
      <c r="M36" s="843">
        <f>IF(COUNTA(M9:M34)=0,"",AVERAGE(M9:M34))</f>
        <v>1.6539999999999999</v>
      </c>
      <c r="N36" s="842"/>
      <c r="O36" s="842"/>
      <c r="P36" s="842"/>
    </row>
    <row r="37" spans="1:16" ht="20.149999999999999" customHeight="1">
      <c r="A37" s="3672" t="s">
        <v>241</v>
      </c>
      <c r="B37" s="3673"/>
      <c r="C37" s="840"/>
      <c r="D37" s="840"/>
      <c r="E37" s="840"/>
      <c r="F37" s="840"/>
      <c r="G37" s="840"/>
      <c r="H37" s="840"/>
      <c r="I37" s="3672" t="s">
        <v>241</v>
      </c>
      <c r="J37" s="3673"/>
      <c r="K37" s="841">
        <f>COUNTIF(K9:K34,"&gt;"&amp;K7)</f>
        <v>2</v>
      </c>
      <c r="L37" s="841">
        <f>COUNTIF(L9:L34,"&gt;"&amp;L7)</f>
        <v>0</v>
      </c>
      <c r="M37" s="841">
        <f>COUNTIF(M9:M34,"&gt;"&amp;M7)</f>
        <v>0</v>
      </c>
      <c r="N37" s="840"/>
      <c r="O37" s="840"/>
      <c r="P37" s="840"/>
    </row>
    <row r="38" spans="1:16" ht="20.149999999999999" customHeight="1">
      <c r="A38" s="3674" t="s">
        <v>242</v>
      </c>
      <c r="B38" s="3675"/>
      <c r="C38" s="842"/>
      <c r="D38" s="842"/>
      <c r="E38" s="842"/>
      <c r="F38" s="842"/>
      <c r="G38" s="842"/>
      <c r="H38" s="842"/>
      <c r="I38" s="3674" t="s">
        <v>242</v>
      </c>
      <c r="J38" s="3675"/>
      <c r="K38" s="843">
        <f>IF(COUNTA(K9:K34)=0,"",MAX(K9:K34))</f>
        <v>10.612</v>
      </c>
      <c r="L38" s="843">
        <f>IF(COUNTA(L9:L34)=0,"",MAX(L9:L34))</f>
        <v>3.9969999999999999</v>
      </c>
      <c r="M38" s="843">
        <f>IF(COUNTA(M9:M34)=0,"",MAX(M9:M34))</f>
        <v>1.6539999999999999</v>
      </c>
      <c r="N38" s="842"/>
      <c r="O38" s="842"/>
      <c r="P38" s="842"/>
    </row>
    <row r="39" spans="1:16" ht="20.149999999999999" customHeight="1">
      <c r="A39" s="3676" t="s">
        <v>243</v>
      </c>
      <c r="B39" s="3675"/>
      <c r="C39" s="844"/>
      <c r="D39" s="844"/>
      <c r="E39" s="844"/>
      <c r="F39" s="844"/>
      <c r="G39" s="844"/>
      <c r="H39" s="844"/>
      <c r="I39" s="3676" t="s">
        <v>243</v>
      </c>
      <c r="J39" s="3675"/>
      <c r="K39" s="845">
        <f>IF(COUNTA(K9:K34)=0,"",IF(K38/K7-1&lt;0,"",ROUND(K38/K7-1,3)))</f>
        <v>6.0999999999999999E-2</v>
      </c>
      <c r="L39" s="845" t="str">
        <f>IF(COUNTA(L9:L34)=0,"",IF(L38/L7-1&lt;0,"",L38/L7-1))</f>
        <v/>
      </c>
      <c r="M39" s="845" t="str">
        <f>IF(COUNTA(M9:M34)=0,"",IF(M38/M7-1&lt;0,"",M38/M7-1))</f>
        <v/>
      </c>
      <c r="N39" s="844"/>
      <c r="O39" s="844"/>
      <c r="P39" s="844"/>
    </row>
    <row r="40" spans="1:16" ht="20.149999999999999" customHeight="1">
      <c r="A40" s="3676" t="s">
        <v>244</v>
      </c>
      <c r="B40" s="3675"/>
      <c r="C40" s="846"/>
      <c r="D40" s="846"/>
      <c r="E40" s="846"/>
      <c r="F40" s="846"/>
      <c r="G40" s="846"/>
      <c r="H40" s="846"/>
      <c r="I40" s="3676" t="s">
        <v>244</v>
      </c>
      <c r="J40" s="3675"/>
      <c r="K40" s="847">
        <f>IF(K37="","",ROUND(K37/K35,3))</f>
        <v>0.25</v>
      </c>
      <c r="L40" s="847">
        <f>IF(L37="","",ROUND(L37/L35,3))</f>
        <v>0</v>
      </c>
      <c r="M40" s="847">
        <f>IF(M37="","",ROUND(M37/M35,3))</f>
        <v>0</v>
      </c>
      <c r="N40" s="846"/>
      <c r="O40" s="846"/>
      <c r="P40" s="846"/>
    </row>
  </sheetData>
  <mergeCells count="33">
    <mergeCell ref="I40:J40"/>
    <mergeCell ref="I35:J35"/>
    <mergeCell ref="I36:J36"/>
    <mergeCell ref="I37:J37"/>
    <mergeCell ref="I38:J38"/>
    <mergeCell ref="I39:J39"/>
    <mergeCell ref="I1:P1"/>
    <mergeCell ref="I2:P2"/>
    <mergeCell ref="J3:P3"/>
    <mergeCell ref="O4:P4"/>
    <mergeCell ref="K7:K8"/>
    <mergeCell ref="L7:L8"/>
    <mergeCell ref="M7:M8"/>
    <mergeCell ref="N7:N8"/>
    <mergeCell ref="O7:O8"/>
    <mergeCell ref="P7:P8"/>
    <mergeCell ref="A1:H1"/>
    <mergeCell ref="A2:H2"/>
    <mergeCell ref="G4:H4"/>
    <mergeCell ref="B3:H3"/>
    <mergeCell ref="A35:B35"/>
    <mergeCell ref="H7:H8"/>
    <mergeCell ref="G7:G8"/>
    <mergeCell ref="F7:F8"/>
    <mergeCell ref="E7:E8"/>
    <mergeCell ref="D7:D8"/>
    <mergeCell ref="C7:C8"/>
    <mergeCell ref="B4:E4"/>
    <mergeCell ref="A37:B37"/>
    <mergeCell ref="A38:B38"/>
    <mergeCell ref="A39:B39"/>
    <mergeCell ref="A40:B40"/>
    <mergeCell ref="A36:B36"/>
  </mergeCells>
  <phoneticPr fontId="17"/>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46"/>
  <sheetViews>
    <sheetView zoomScaleNormal="100" zoomScaleSheetLayoutView="85" workbookViewId="0"/>
  </sheetViews>
  <sheetFormatPr defaultColWidth="2.08984375" defaultRowHeight="12.65" customHeight="1"/>
  <cols>
    <col min="1" max="40" width="2.36328125" style="1"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
  </cols>
  <sheetData>
    <row r="1" spans="1:97" ht="12.65" customHeight="1">
      <c r="A1" s="1" t="s">
        <v>156</v>
      </c>
      <c r="AO1" s="401" t="s">
        <v>2648</v>
      </c>
    </row>
    <row r="2" spans="1:97" ht="12.65" customHeight="1">
      <c r="B2" s="28"/>
      <c r="C2" s="1855" t="s">
        <v>34</v>
      </c>
      <c r="D2" s="1855"/>
      <c r="E2" s="1855"/>
      <c r="F2" s="1855"/>
      <c r="G2" s="1855"/>
      <c r="H2" s="1855"/>
      <c r="I2" s="1855"/>
      <c r="J2" s="1855"/>
      <c r="K2" s="1855"/>
      <c r="L2" s="1855"/>
      <c r="M2" s="1855"/>
      <c r="N2" s="1848" t="s">
        <v>3216</v>
      </c>
      <c r="O2" s="1849"/>
      <c r="P2" s="1849"/>
      <c r="Q2" s="1849"/>
      <c r="R2" s="1849"/>
      <c r="S2" s="1849"/>
      <c r="T2" s="1849"/>
      <c r="U2" s="1849"/>
      <c r="V2" s="1856" t="s">
        <v>35</v>
      </c>
      <c r="W2" s="1856"/>
      <c r="X2" s="1856"/>
      <c r="Y2" s="1856"/>
      <c r="Z2" s="1856"/>
      <c r="AA2" s="1856"/>
      <c r="AB2" s="1856"/>
      <c r="AC2" s="1856"/>
      <c r="AD2" s="1857" t="s">
        <v>3192</v>
      </c>
      <c r="AE2" s="1857"/>
      <c r="AF2" s="1857"/>
      <c r="AG2" s="1857"/>
      <c r="AH2" s="1857"/>
      <c r="AI2" s="1857"/>
      <c r="AJ2" s="1857"/>
      <c r="AK2" s="28"/>
      <c r="AL2" s="28"/>
      <c r="AM2" s="28"/>
      <c r="AN2" s="28"/>
      <c r="AO2" s="417" t="s">
        <v>1533</v>
      </c>
      <c r="AP2" s="417"/>
      <c r="CD2" s="179"/>
      <c r="CE2" s="179"/>
      <c r="CF2" s="179"/>
      <c r="CG2" s="179"/>
      <c r="CH2" s="179"/>
      <c r="CI2" s="179"/>
      <c r="CJ2" s="179"/>
      <c r="CK2" s="179"/>
      <c r="CL2" s="179"/>
      <c r="CM2" s="179"/>
      <c r="CN2" s="179"/>
      <c r="CO2" s="179"/>
      <c r="CP2" s="179"/>
      <c r="CQ2" s="179"/>
      <c r="CR2" s="179"/>
      <c r="CS2" s="179"/>
    </row>
    <row r="3" spans="1:97" ht="12.65" customHeight="1">
      <c r="A3" s="28"/>
      <c r="B3" s="28"/>
      <c r="C3" s="1855"/>
      <c r="D3" s="1855"/>
      <c r="E3" s="1855"/>
      <c r="F3" s="1855"/>
      <c r="G3" s="1855"/>
      <c r="H3" s="1855"/>
      <c r="I3" s="1855"/>
      <c r="J3" s="1855"/>
      <c r="K3" s="1855"/>
      <c r="L3" s="1855"/>
      <c r="M3" s="1855"/>
      <c r="N3" s="1849"/>
      <c r="O3" s="1849"/>
      <c r="P3" s="1849"/>
      <c r="Q3" s="1849"/>
      <c r="R3" s="1849"/>
      <c r="S3" s="1849"/>
      <c r="T3" s="1849"/>
      <c r="U3" s="1849"/>
      <c r="V3" s="1856"/>
      <c r="W3" s="1856"/>
      <c r="X3" s="1856"/>
      <c r="Y3" s="1856"/>
      <c r="Z3" s="1856"/>
      <c r="AA3" s="1856"/>
      <c r="AB3" s="1856"/>
      <c r="AC3" s="1856"/>
      <c r="AD3" s="1857"/>
      <c r="AE3" s="1857"/>
      <c r="AF3" s="1857"/>
      <c r="AG3" s="1857"/>
      <c r="AH3" s="1857"/>
      <c r="AI3" s="1857"/>
      <c r="AJ3" s="1857"/>
      <c r="AK3" s="28"/>
      <c r="AL3" s="28"/>
      <c r="AM3" s="28"/>
      <c r="AN3" s="28"/>
      <c r="AO3" s="417" t="s">
        <v>1534</v>
      </c>
      <c r="AP3" s="417"/>
      <c r="CD3" s="179"/>
      <c r="CE3" s="179"/>
      <c r="CF3" s="179"/>
      <c r="CG3" s="179"/>
      <c r="CH3" s="179"/>
      <c r="CI3" s="179"/>
      <c r="CJ3" s="179"/>
      <c r="CK3" s="179"/>
      <c r="CL3" s="179"/>
      <c r="CM3" s="179"/>
      <c r="CN3" s="179"/>
      <c r="CO3" s="179"/>
      <c r="CP3" s="179"/>
      <c r="CQ3" s="179"/>
      <c r="CR3" s="179"/>
      <c r="CS3" s="179"/>
    </row>
    <row r="4" spans="1:97" ht="12.65" customHeight="1">
      <c r="A4" s="28"/>
      <c r="B4" s="28"/>
      <c r="C4" s="1855"/>
      <c r="D4" s="1855"/>
      <c r="E4" s="1855"/>
      <c r="F4" s="1855"/>
      <c r="G4" s="1855"/>
      <c r="H4" s="1855"/>
      <c r="I4" s="1855"/>
      <c r="J4" s="1855"/>
      <c r="K4" s="1855"/>
      <c r="L4" s="1855"/>
      <c r="M4" s="1855"/>
      <c r="N4" s="1850"/>
      <c r="O4" s="1850"/>
      <c r="P4" s="1850"/>
      <c r="Q4" s="1850"/>
      <c r="R4" s="1850"/>
      <c r="S4" s="1850"/>
      <c r="T4" s="1850"/>
      <c r="U4" s="1850"/>
      <c r="V4" s="1856"/>
      <c r="W4" s="1856"/>
      <c r="X4" s="1856"/>
      <c r="Y4" s="1856"/>
      <c r="Z4" s="1856"/>
      <c r="AA4" s="1856"/>
      <c r="AB4" s="1856"/>
      <c r="AC4" s="1856"/>
      <c r="AD4" s="1857"/>
      <c r="AE4" s="1857"/>
      <c r="AF4" s="1857"/>
      <c r="AG4" s="1857"/>
      <c r="AH4" s="1857"/>
      <c r="AI4" s="1857"/>
      <c r="AJ4" s="1857"/>
      <c r="AK4" s="28"/>
      <c r="AL4" s="28"/>
      <c r="AM4" s="28"/>
      <c r="AN4" s="28"/>
      <c r="AO4" s="417" t="s">
        <v>1535</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5" customHeight="1">
      <c r="A5" s="28"/>
      <c r="B5" s="28"/>
      <c r="C5" s="1855"/>
      <c r="D5" s="1855"/>
      <c r="E5" s="1855"/>
      <c r="F5" s="1855"/>
      <c r="G5" s="1855"/>
      <c r="H5" s="1855"/>
      <c r="I5" s="1855"/>
      <c r="J5" s="1855"/>
      <c r="K5" s="1855"/>
      <c r="L5" s="1855"/>
      <c r="M5" s="1855"/>
      <c r="N5" s="1851"/>
      <c r="O5" s="1851"/>
      <c r="P5" s="1851"/>
      <c r="Q5" s="1851"/>
      <c r="R5" s="1851"/>
      <c r="S5" s="1851"/>
      <c r="T5" s="1851"/>
      <c r="U5" s="1851"/>
      <c r="V5" s="1856"/>
      <c r="W5" s="1856"/>
      <c r="X5" s="1856"/>
      <c r="Y5" s="1856"/>
      <c r="Z5" s="1856"/>
      <c r="AA5" s="1856"/>
      <c r="AB5" s="1856"/>
      <c r="AC5" s="1856"/>
      <c r="AD5" s="1857"/>
      <c r="AE5" s="1857"/>
      <c r="AF5" s="1857"/>
      <c r="AG5" s="1857"/>
      <c r="AH5" s="1857"/>
      <c r="AI5" s="1857"/>
      <c r="AJ5" s="1857"/>
      <c r="AK5" s="28"/>
      <c r="AL5" s="28"/>
      <c r="AM5" s="28"/>
      <c r="AN5" s="28"/>
      <c r="AO5" s="417" t="s">
        <v>1536</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5" customHeight="1">
      <c r="A6" s="1858" t="s">
        <v>0</v>
      </c>
      <c r="B6" s="1824"/>
      <c r="C6" s="1824"/>
      <c r="D6" s="1824"/>
      <c r="E6" s="1824"/>
      <c r="F6" s="1824"/>
      <c r="G6" s="1832">
        <f>一括入力シート!B6</f>
        <v>0</v>
      </c>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24" t="s">
        <v>1732</v>
      </c>
      <c r="AI6" s="1824"/>
      <c r="AJ6" s="1824"/>
      <c r="AK6" s="1824"/>
      <c r="AL6" s="1824"/>
      <c r="AM6" s="1824"/>
      <c r="AN6" s="1825"/>
      <c r="AO6" s="417" t="s">
        <v>1539</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5" customHeight="1">
      <c r="A7" s="1859"/>
      <c r="B7" s="1826"/>
      <c r="C7" s="1826"/>
      <c r="D7" s="1826"/>
      <c r="E7" s="1826"/>
      <c r="F7" s="1826"/>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26"/>
      <c r="AI7" s="1826"/>
      <c r="AJ7" s="1826"/>
      <c r="AK7" s="1826"/>
      <c r="AL7" s="1826"/>
      <c r="AM7" s="1826"/>
      <c r="AN7" s="1827"/>
      <c r="AO7" s="417" t="s">
        <v>1538</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5" customHeight="1">
      <c r="A8" s="918"/>
      <c r="B8" s="17"/>
      <c r="C8" s="17"/>
      <c r="D8" s="17"/>
      <c r="E8" s="17"/>
      <c r="F8" s="17"/>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28" t="str">
        <f>CONCATENATE(一括入力シート!B11,一括入力シート!C11," - ",一括入力シート!D11)</f>
        <v xml:space="preserve"> - </v>
      </c>
      <c r="AI8" s="1828"/>
      <c r="AJ8" s="1828"/>
      <c r="AK8" s="1828"/>
      <c r="AL8" s="1828"/>
      <c r="AM8" s="1828"/>
      <c r="AN8" s="1829"/>
      <c r="AO8" s="417" t="s">
        <v>1537</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5" customHeight="1">
      <c r="A9" s="24"/>
      <c r="B9" s="19"/>
      <c r="C9" s="19"/>
      <c r="D9" s="19"/>
      <c r="E9" s="19"/>
      <c r="F9" s="19"/>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0"/>
      <c r="AI9" s="1830"/>
      <c r="AJ9" s="1830"/>
      <c r="AK9" s="1830"/>
      <c r="AL9" s="1830"/>
      <c r="AM9" s="1830"/>
      <c r="AN9" s="1831"/>
      <c r="AO9" s="417" t="s">
        <v>1540</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5" customHeight="1">
      <c r="A10" s="1780" t="s">
        <v>40</v>
      </c>
      <c r="B10" s="1781"/>
      <c r="C10" s="1781"/>
      <c r="D10" s="1781"/>
      <c r="E10" s="1781"/>
      <c r="F10" s="1781"/>
      <c r="G10" s="1781"/>
      <c r="H10" s="1781"/>
      <c r="I10" s="1781"/>
      <c r="J10" s="1781"/>
      <c r="K10" s="1781"/>
      <c r="L10" s="1781"/>
      <c r="M10" s="1781"/>
      <c r="N10" s="1781"/>
      <c r="O10" s="1781"/>
      <c r="P10" s="1781"/>
      <c r="Q10" s="1781"/>
      <c r="R10" s="1782"/>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1541</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5" customHeight="1">
      <c r="A11" s="1783"/>
      <c r="B11" s="1784"/>
      <c r="C11" s="1784"/>
      <c r="D11" s="1784"/>
      <c r="E11" s="1784"/>
      <c r="F11" s="1784"/>
      <c r="G11" s="1784"/>
      <c r="H11" s="1784"/>
      <c r="I11" s="1784"/>
      <c r="J11" s="1784"/>
      <c r="K11" s="1784"/>
      <c r="L11" s="1784"/>
      <c r="M11" s="1784"/>
      <c r="N11" s="1784"/>
      <c r="O11" s="1784"/>
      <c r="P11" s="1784"/>
      <c r="Q11" s="1784"/>
      <c r="R11" s="1785"/>
      <c r="S11" s="1789" t="str">
        <f>IF(LEN(一括入力シート!B69)=10,"\",IF(一括入力シート!S69=0,"",RIGHT(一括入力シート!S69,1)))</f>
        <v/>
      </c>
      <c r="T11" s="1762"/>
      <c r="U11" s="1761" t="str">
        <f>IF(LEN(一括入力シート!B69)=9,"\",IF(一括入力シート!T69=0,"",RIGHT(一括入力シート!T69,1)))</f>
        <v/>
      </c>
      <c r="V11" s="1762"/>
      <c r="W11" s="1761" t="str">
        <f>IF(LEN(一括入力シート!B69)=8,"\",IF(一括入力シート!U69=0,"",RIGHT(一括入力シート!U69,1)))</f>
        <v/>
      </c>
      <c r="X11" s="1762"/>
      <c r="Y11" s="1761" t="str">
        <f>IF(LEN(一括入力シート!B69)=7,"\",IF(一括入力シート!V69=0,"",RIGHT(一括入力シート!V69,1)))</f>
        <v/>
      </c>
      <c r="Z11" s="1762"/>
      <c r="AA11" s="1761" t="str">
        <f>IF(LEN(一括入力シート!B69)=6,"\",IF(一括入力シート!W69=0,"",RIGHT(一括入力シート!W69,1)))</f>
        <v/>
      </c>
      <c r="AB11" s="1762"/>
      <c r="AC11" s="1761" t="str">
        <f>IF(LEN(一括入力シート!B69)=5,"\",IF(一括入力シート!X69=0,"",RIGHT(一括入力シート!X69,1)))</f>
        <v/>
      </c>
      <c r="AD11" s="1762"/>
      <c r="AE11" s="1761" t="str">
        <f>IF(LEN(一括入力シート!B69)=4,"\",IF(一括入力シート!Y69=0,"",RIGHT(一括入力シート!Y69,1)))</f>
        <v/>
      </c>
      <c r="AF11" s="1762"/>
      <c r="AG11" s="1761" t="str">
        <f>IF(LEN(一括入力シート!B69)=3,"\",IF(一括入力シート!Z69=0,"",RIGHT(一括入力シート!Z69,1)))</f>
        <v/>
      </c>
      <c r="AH11" s="1762"/>
      <c r="AI11" s="1761" t="str">
        <f>IF(LEN(一括入力シート!B69)=2,"\",IF(一括入力シート!AA69=0,"",RIGHT(一括入力シート!AA69,1)))</f>
        <v/>
      </c>
      <c r="AJ11" s="1762"/>
      <c r="AK11" s="1761" t="str">
        <f>IF(LEN(一括入力シート!B69)=1,"\",IF(一括入力シート!AB69=0,"",RIGHT(一括入力シート!AB69,1)))</f>
        <v/>
      </c>
      <c r="AL11" s="1762"/>
      <c r="AM11" s="1761" t="str">
        <f>IF(一括入力シート!AC69=0,"",RIGHT(一括入力シート!AC69,1))</f>
        <v/>
      </c>
      <c r="AN11" s="1765"/>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5" customHeight="1">
      <c r="A12" s="1783"/>
      <c r="B12" s="1784"/>
      <c r="C12" s="1784"/>
      <c r="D12" s="1784"/>
      <c r="E12" s="1784"/>
      <c r="F12" s="1784"/>
      <c r="G12" s="1784"/>
      <c r="H12" s="1784"/>
      <c r="I12" s="1784"/>
      <c r="J12" s="1784"/>
      <c r="K12" s="1784"/>
      <c r="L12" s="1784"/>
      <c r="M12" s="1784"/>
      <c r="N12" s="1784"/>
      <c r="O12" s="1784"/>
      <c r="P12" s="1784"/>
      <c r="Q12" s="1784"/>
      <c r="R12" s="1785"/>
      <c r="S12" s="1789"/>
      <c r="T12" s="1762"/>
      <c r="U12" s="1761"/>
      <c r="V12" s="1762"/>
      <c r="W12" s="1761"/>
      <c r="X12" s="1762"/>
      <c r="Y12" s="1761"/>
      <c r="Z12" s="1762"/>
      <c r="AA12" s="1761"/>
      <c r="AB12" s="1762"/>
      <c r="AC12" s="1761"/>
      <c r="AD12" s="1762"/>
      <c r="AE12" s="1761"/>
      <c r="AF12" s="1762"/>
      <c r="AG12" s="1761"/>
      <c r="AH12" s="1762"/>
      <c r="AI12" s="1761"/>
      <c r="AJ12" s="1762"/>
      <c r="AK12" s="1761"/>
      <c r="AL12" s="1762"/>
      <c r="AM12" s="1761"/>
      <c r="AN12" s="1765"/>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5" customHeight="1">
      <c r="A13" s="1786"/>
      <c r="B13" s="1787"/>
      <c r="C13" s="1787"/>
      <c r="D13" s="1787"/>
      <c r="E13" s="1787"/>
      <c r="F13" s="1787"/>
      <c r="G13" s="1787"/>
      <c r="H13" s="1787"/>
      <c r="I13" s="1787"/>
      <c r="J13" s="1787"/>
      <c r="K13" s="1787"/>
      <c r="L13" s="1787"/>
      <c r="M13" s="1787"/>
      <c r="N13" s="1787"/>
      <c r="O13" s="1787"/>
      <c r="P13" s="1787"/>
      <c r="Q13" s="1787"/>
      <c r="R13" s="1788"/>
      <c r="S13" s="1790"/>
      <c r="T13" s="1764"/>
      <c r="U13" s="1763"/>
      <c r="V13" s="1764"/>
      <c r="W13" s="1763"/>
      <c r="X13" s="1764"/>
      <c r="Y13" s="1763"/>
      <c r="Z13" s="1764"/>
      <c r="AA13" s="1763"/>
      <c r="AB13" s="1764"/>
      <c r="AC13" s="1763"/>
      <c r="AD13" s="1764"/>
      <c r="AE13" s="1763"/>
      <c r="AF13" s="1764"/>
      <c r="AG13" s="1763"/>
      <c r="AH13" s="1764"/>
      <c r="AI13" s="1763"/>
      <c r="AJ13" s="1764"/>
      <c r="AK13" s="1763"/>
      <c r="AL13" s="1764"/>
      <c r="AM13" s="1763"/>
      <c r="AN13" s="1766"/>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5" customHeight="1">
      <c r="A14" s="1862" t="s">
        <v>41</v>
      </c>
      <c r="B14" s="1863"/>
      <c r="C14" s="1863"/>
      <c r="D14" s="1863"/>
      <c r="E14" s="1863"/>
      <c r="F14" s="1863"/>
      <c r="G14" s="1863"/>
      <c r="H14" s="1863"/>
      <c r="I14" s="1863"/>
      <c r="J14" s="1863"/>
      <c r="K14" s="1863"/>
      <c r="L14" s="1863"/>
      <c r="M14" s="1863"/>
      <c r="N14" s="1863"/>
      <c r="O14" s="1863"/>
      <c r="P14" s="1863"/>
      <c r="Q14" s="1863"/>
      <c r="R14" s="1864"/>
      <c r="S14" s="1868">
        <f>一括入力シート!B54</f>
        <v>0</v>
      </c>
      <c r="T14" s="1869"/>
      <c r="U14" s="1869"/>
      <c r="V14" s="1869"/>
      <c r="W14" s="1869"/>
      <c r="X14" s="1869"/>
      <c r="Y14" s="1869"/>
      <c r="Z14" s="1869"/>
      <c r="AA14" s="1869"/>
      <c r="AB14" s="1869"/>
      <c r="AC14" s="1869"/>
      <c r="AD14" s="1869"/>
      <c r="AE14" s="1869"/>
      <c r="AF14" s="1869"/>
      <c r="AG14" s="1869"/>
      <c r="AH14" s="1869"/>
      <c r="AI14" s="1869"/>
      <c r="AJ14" s="1869"/>
      <c r="AK14" s="1869"/>
      <c r="AL14" s="1869"/>
      <c r="AM14" s="1869"/>
      <c r="AN14" s="1870"/>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5" customHeight="1">
      <c r="A15" s="1767"/>
      <c r="B15" s="1768"/>
      <c r="C15" s="1768"/>
      <c r="D15" s="1768"/>
      <c r="E15" s="1768"/>
      <c r="F15" s="1768"/>
      <c r="G15" s="1768"/>
      <c r="H15" s="1768"/>
      <c r="I15" s="1768"/>
      <c r="J15" s="1768"/>
      <c r="K15" s="1768"/>
      <c r="L15" s="1768"/>
      <c r="M15" s="1768"/>
      <c r="N15" s="1768"/>
      <c r="O15" s="1768"/>
      <c r="P15" s="1768"/>
      <c r="Q15" s="1768"/>
      <c r="R15" s="1769"/>
      <c r="S15" s="1852"/>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4"/>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5" customHeight="1">
      <c r="A16" s="1865"/>
      <c r="B16" s="1866"/>
      <c r="C16" s="1866"/>
      <c r="D16" s="1866"/>
      <c r="E16" s="1866"/>
      <c r="F16" s="1866"/>
      <c r="G16" s="1866"/>
      <c r="H16" s="1866"/>
      <c r="I16" s="1866"/>
      <c r="J16" s="1866"/>
      <c r="K16" s="1866"/>
      <c r="L16" s="1866"/>
      <c r="M16" s="1866"/>
      <c r="N16" s="1866"/>
      <c r="O16" s="1866"/>
      <c r="P16" s="1866"/>
      <c r="Q16" s="1866"/>
      <c r="R16" s="1867"/>
      <c r="S16" s="1871"/>
      <c r="T16" s="1872"/>
      <c r="U16" s="1872"/>
      <c r="V16" s="1872"/>
      <c r="W16" s="1872"/>
      <c r="X16" s="1872"/>
      <c r="Y16" s="1872"/>
      <c r="Z16" s="1872"/>
      <c r="AA16" s="1872"/>
      <c r="AB16" s="1872"/>
      <c r="AC16" s="1872"/>
      <c r="AD16" s="1872"/>
      <c r="AE16" s="1872"/>
      <c r="AF16" s="1872"/>
      <c r="AG16" s="1872"/>
      <c r="AH16" s="1872"/>
      <c r="AI16" s="1872"/>
      <c r="AJ16" s="1872"/>
      <c r="AK16" s="1872"/>
      <c r="AL16" s="1872"/>
      <c r="AM16" s="1872"/>
      <c r="AN16" s="1873"/>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5" customHeight="1">
      <c r="A17" s="1767" t="s">
        <v>2627</v>
      </c>
      <c r="B17" s="1768"/>
      <c r="C17" s="1768"/>
      <c r="D17" s="1768"/>
      <c r="E17" s="1768"/>
      <c r="F17" s="1768"/>
      <c r="G17" s="1768"/>
      <c r="H17" s="1768"/>
      <c r="I17" s="1768"/>
      <c r="J17" s="1768"/>
      <c r="K17" s="1768"/>
      <c r="L17" s="1768"/>
      <c r="M17" s="1768"/>
      <c r="N17" s="1768"/>
      <c r="O17" s="1768"/>
      <c r="P17" s="1768"/>
      <c r="Q17" s="1768"/>
      <c r="R17" s="1769"/>
      <c r="S17" s="38" t="s">
        <v>72</v>
      </c>
      <c r="T17" s="31" t="s">
        <v>3193</v>
      </c>
      <c r="U17" s="31"/>
      <c r="V17" s="31"/>
      <c r="W17" s="31"/>
      <c r="X17" s="31"/>
      <c r="Y17" s="1694"/>
      <c r="Z17" s="1694"/>
      <c r="AA17" s="1694"/>
      <c r="AB17" s="1694"/>
      <c r="AC17" s="1694"/>
      <c r="AD17" s="1694"/>
      <c r="AE17" s="1694"/>
      <c r="AF17" s="1694"/>
      <c r="AG17" s="1694"/>
      <c r="AH17" s="1694"/>
      <c r="AI17" s="1694"/>
      <c r="AJ17" s="1694"/>
      <c r="AK17" s="1694"/>
      <c r="AL17" s="1694"/>
      <c r="AM17" s="1681"/>
      <c r="AN17" s="1682"/>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5" customHeight="1">
      <c r="A18" s="1767"/>
      <c r="B18" s="1768"/>
      <c r="C18" s="1768"/>
      <c r="D18" s="1768"/>
      <c r="E18" s="1768"/>
      <c r="F18" s="1768"/>
      <c r="G18" s="1768"/>
      <c r="H18" s="1768"/>
      <c r="I18" s="1768"/>
      <c r="J18" s="1768"/>
      <c r="K18" s="1768"/>
      <c r="L18" s="1768"/>
      <c r="M18" s="1768"/>
      <c r="N18" s="1768"/>
      <c r="O18" s="1768"/>
      <c r="P18" s="1768"/>
      <c r="Q18" s="1768"/>
      <c r="R18" s="1769"/>
      <c r="S18" s="38" t="s">
        <v>72</v>
      </c>
      <c r="T18" s="31" t="s">
        <v>2625</v>
      </c>
      <c r="U18" s="31"/>
      <c r="V18" s="31"/>
      <c r="W18" s="31"/>
      <c r="X18" s="31"/>
      <c r="Y18" s="1694"/>
      <c r="Z18" s="1694"/>
      <c r="AA18" s="1694"/>
      <c r="AB18" s="1694"/>
      <c r="AC18" s="1694"/>
      <c r="AD18" s="1694"/>
      <c r="AE18" s="1694"/>
      <c r="AF18" s="31"/>
      <c r="AG18" s="31"/>
      <c r="AH18" s="31"/>
      <c r="AI18" s="31"/>
      <c r="AJ18" s="31"/>
      <c r="AK18" s="39"/>
      <c r="AL18" s="39"/>
      <c r="AM18" s="39"/>
      <c r="AN18" s="1213"/>
      <c r="AO18" s="417" t="s">
        <v>1721</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5" customHeight="1">
      <c r="A19" s="1770" t="s">
        <v>2647</v>
      </c>
      <c r="B19" s="1771"/>
      <c r="C19" s="1771"/>
      <c r="D19" s="1771"/>
      <c r="E19" s="1771"/>
      <c r="F19" s="1771"/>
      <c r="G19" s="1771"/>
      <c r="H19" s="1771"/>
      <c r="I19" s="1771"/>
      <c r="J19" s="1771"/>
      <c r="K19" s="1771"/>
      <c r="L19" s="1771"/>
      <c r="M19" s="1771"/>
      <c r="N19" s="1771"/>
      <c r="O19" s="1771"/>
      <c r="P19" s="1771"/>
      <c r="Q19" s="1771"/>
      <c r="R19" s="1772"/>
      <c r="S19" s="38"/>
      <c r="T19" s="31"/>
      <c r="U19" s="31"/>
      <c r="V19" s="1220"/>
      <c r="W19" s="1220"/>
      <c r="X19" s="1220"/>
      <c r="Y19" s="1220"/>
      <c r="Z19" s="31" t="s">
        <v>48</v>
      </c>
      <c r="AA19" s="31"/>
      <c r="AB19" s="31"/>
      <c r="AC19" s="31"/>
      <c r="AD19" s="31"/>
      <c r="AE19" s="1776"/>
      <c r="AF19" s="1776"/>
      <c r="AG19" s="1776"/>
      <c r="AH19" s="1776"/>
      <c r="AI19" s="1776"/>
      <c r="AJ19" s="1776"/>
      <c r="AK19" s="1776"/>
      <c r="AL19" s="1776"/>
      <c r="AM19" s="1738" t="s">
        <v>42</v>
      </c>
      <c r="AN19" s="1739"/>
      <c r="AO19" s="417" t="s">
        <v>1722</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5" customHeight="1">
      <c r="A20" s="1770"/>
      <c r="B20" s="1771"/>
      <c r="C20" s="1771"/>
      <c r="D20" s="1771"/>
      <c r="E20" s="1771"/>
      <c r="F20" s="1771"/>
      <c r="G20" s="1771"/>
      <c r="H20" s="1771"/>
      <c r="I20" s="1771"/>
      <c r="J20" s="1771"/>
      <c r="K20" s="1771"/>
      <c r="L20" s="1771"/>
      <c r="M20" s="1771"/>
      <c r="N20" s="1771"/>
      <c r="O20" s="1771"/>
      <c r="P20" s="1771"/>
      <c r="Q20" s="1771"/>
      <c r="R20" s="1772"/>
      <c r="S20" s="38" t="s">
        <v>72</v>
      </c>
      <c r="T20" s="31" t="s">
        <v>2626</v>
      </c>
      <c r="U20" s="31"/>
      <c r="V20" s="31"/>
      <c r="W20" s="31"/>
      <c r="X20" s="31"/>
      <c r="Y20" s="1694"/>
      <c r="Z20" s="1694"/>
      <c r="AA20" s="1694"/>
      <c r="AB20" s="1694"/>
      <c r="AC20" s="1694"/>
      <c r="AD20" s="1694"/>
      <c r="AE20" s="1694"/>
      <c r="AF20" s="1694"/>
      <c r="AG20" s="1694"/>
      <c r="AH20" s="1694"/>
      <c r="AI20" s="1694"/>
      <c r="AJ20" s="1694"/>
      <c r="AK20" s="1694"/>
      <c r="AL20" s="1694"/>
      <c r="AM20" s="1681"/>
      <c r="AN20" s="1682"/>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5" customHeight="1">
      <c r="A21" s="1773"/>
      <c r="B21" s="1774"/>
      <c r="C21" s="1774"/>
      <c r="D21" s="1774"/>
      <c r="E21" s="1774"/>
      <c r="F21" s="1774"/>
      <c r="G21" s="1774"/>
      <c r="H21" s="1774"/>
      <c r="I21" s="1774"/>
      <c r="J21" s="1774"/>
      <c r="K21" s="1774"/>
      <c r="L21" s="1774"/>
      <c r="M21" s="1774"/>
      <c r="N21" s="1774"/>
      <c r="O21" s="1774"/>
      <c r="P21" s="1774"/>
      <c r="Q21" s="1774"/>
      <c r="R21" s="1775"/>
      <c r="S21" s="35"/>
      <c r="T21" s="1212"/>
      <c r="U21" s="1212"/>
      <c r="V21" s="1221"/>
      <c r="W21" s="1221"/>
      <c r="X21" s="1221"/>
      <c r="Y21" s="1221"/>
      <c r="Z21" s="1212" t="s">
        <v>48</v>
      </c>
      <c r="AA21" s="1212"/>
      <c r="AB21" s="1212"/>
      <c r="AC21" s="1212"/>
      <c r="AD21" s="1212"/>
      <c r="AE21" s="1777"/>
      <c r="AF21" s="1777"/>
      <c r="AG21" s="1777"/>
      <c r="AH21" s="1777"/>
      <c r="AI21" s="1777"/>
      <c r="AJ21" s="1777"/>
      <c r="AK21" s="1777"/>
      <c r="AL21" s="1777"/>
      <c r="AM21" s="1778" t="s">
        <v>42</v>
      </c>
      <c r="AN21" s="1779"/>
      <c r="AO21" s="401"/>
      <c r="AP21" s="39"/>
      <c r="AQ21" s="39"/>
      <c r="AR21" s="39"/>
      <c r="AS21" s="1738"/>
      <c r="AT21" s="1738"/>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5" customHeight="1">
      <c r="A22" s="1860" t="s">
        <v>43</v>
      </c>
      <c r="B22" s="1861"/>
      <c r="C22" s="1768" t="str">
        <f>IF(一括入力シート!B56="","□","■")</f>
        <v>□</v>
      </c>
      <c r="D22" s="1768"/>
      <c r="E22" s="1874" t="s">
        <v>12</v>
      </c>
      <c r="F22" s="1874"/>
      <c r="G22" s="1874"/>
      <c r="H22" s="1874"/>
      <c r="I22" s="1874"/>
      <c r="J22" s="1874"/>
      <c r="K22" s="1874" t="s">
        <v>45</v>
      </c>
      <c r="L22" s="1874"/>
      <c r="M22" s="1874"/>
      <c r="N22" s="1874"/>
      <c r="O22" s="1874"/>
      <c r="P22" s="1874"/>
      <c r="Q22" s="1874"/>
      <c r="R22" s="1875"/>
      <c r="S22" s="1852" t="str">
        <f>IF(C22="■",一括入力シート!B56,IF(一括入力シート!B59="","",一括入力シート!B59))</f>
        <v/>
      </c>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4"/>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5" customHeight="1">
      <c r="A23" s="1860"/>
      <c r="B23" s="1861"/>
      <c r="C23" s="1768"/>
      <c r="D23" s="1768"/>
      <c r="E23" s="1874"/>
      <c r="F23" s="1874"/>
      <c r="G23" s="1874"/>
      <c r="H23" s="1874"/>
      <c r="I23" s="1874"/>
      <c r="J23" s="1874"/>
      <c r="K23" s="1874"/>
      <c r="L23" s="1874"/>
      <c r="M23" s="1874"/>
      <c r="N23" s="1874"/>
      <c r="O23" s="1874"/>
      <c r="P23" s="1874"/>
      <c r="Q23" s="1874"/>
      <c r="R23" s="1875"/>
      <c r="S23" s="1852"/>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4"/>
    </row>
    <row r="24" spans="1:93" ht="12.65" customHeight="1">
      <c r="A24" s="918"/>
      <c r="B24" s="17"/>
      <c r="C24" s="1768" t="str">
        <f>IF(一括入力シート!B59="","□","■")</f>
        <v>□</v>
      </c>
      <c r="D24" s="1768"/>
      <c r="E24" s="1874" t="s">
        <v>44</v>
      </c>
      <c r="F24" s="1874"/>
      <c r="G24" s="1874"/>
      <c r="H24" s="1874"/>
      <c r="I24" s="1874"/>
      <c r="J24" s="1874"/>
      <c r="K24" s="1874"/>
      <c r="L24" s="1874"/>
      <c r="M24" s="1874"/>
      <c r="N24" s="1874"/>
      <c r="O24" s="1874"/>
      <c r="P24" s="1874"/>
      <c r="Q24" s="1874"/>
      <c r="R24" s="1875"/>
      <c r="S24" s="1852"/>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4"/>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5" customHeight="1">
      <c r="A25" s="1687"/>
      <c r="B25" s="17"/>
      <c r="C25" s="1768"/>
      <c r="D25" s="1768"/>
      <c r="E25" s="1874"/>
      <c r="F25" s="1874"/>
      <c r="G25" s="1874"/>
      <c r="H25" s="1874"/>
      <c r="I25" s="1874"/>
      <c r="J25" s="1874"/>
      <c r="K25" s="1874"/>
      <c r="L25" s="1874"/>
      <c r="M25" s="1874"/>
      <c r="N25" s="1874"/>
      <c r="O25" s="1874"/>
      <c r="P25" s="1874"/>
      <c r="Q25" s="1874"/>
      <c r="R25" s="1875"/>
      <c r="S25" s="1852"/>
      <c r="T25" s="1853"/>
      <c r="U25" s="1853"/>
      <c r="V25" s="1853"/>
      <c r="W25" s="1853"/>
      <c r="X25" s="1853"/>
      <c r="Y25" s="1853"/>
      <c r="Z25" s="1853"/>
      <c r="AA25" s="1853"/>
      <c r="AB25" s="1853"/>
      <c r="AC25" s="1853"/>
      <c r="AD25" s="1853"/>
      <c r="AE25" s="1853"/>
      <c r="AF25" s="1853"/>
      <c r="AG25" s="1853"/>
      <c r="AH25" s="1853"/>
      <c r="AI25" s="1853"/>
      <c r="AJ25" s="1853"/>
      <c r="AK25" s="1853"/>
      <c r="AL25" s="1853"/>
      <c r="AM25" s="1853"/>
      <c r="AN25" s="1854"/>
      <c r="AO25" s="417" t="s">
        <v>1720</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776"/>
      <c r="AF26" s="1776"/>
      <c r="AG26" s="1776"/>
      <c r="AH26" s="1776"/>
      <c r="AI26" s="1776"/>
      <c r="AJ26" s="1776"/>
      <c r="AK26" s="1776"/>
      <c r="AL26" s="1776"/>
      <c r="AM26" s="1738" t="s">
        <v>42</v>
      </c>
      <c r="AN26" s="1739"/>
      <c r="AO26" s="402" t="s">
        <v>1719</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5" customHeight="1">
      <c r="A27" s="32" t="s">
        <v>3207</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737"/>
      <c r="AE27" s="1737"/>
      <c r="AF27" s="1737"/>
      <c r="AG27" s="1737"/>
      <c r="AH27" s="1737"/>
      <c r="AI27" s="1737"/>
      <c r="AJ27" s="1737"/>
      <c r="AK27" s="1737"/>
      <c r="AL27" s="1737"/>
      <c r="AM27" s="1738"/>
      <c r="AN27" s="1739"/>
      <c r="AO27" s="417" t="s">
        <v>1718</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5" customHeight="1">
      <c r="A28" s="32" t="s">
        <v>3208</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740"/>
      <c r="AI28" s="1740"/>
      <c r="AJ28" s="1740"/>
      <c r="AK28" s="1740"/>
      <c r="AL28" s="1740"/>
      <c r="AM28" s="1738"/>
      <c r="AN28" s="1739"/>
      <c r="AO28" s="401" t="s">
        <v>2441</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5" customHeight="1">
      <c r="A29" s="1791" t="s">
        <v>2627</v>
      </c>
      <c r="B29" s="1792"/>
      <c r="C29" s="1792"/>
      <c r="D29" s="1792"/>
      <c r="E29" s="1792"/>
      <c r="F29" s="1792"/>
      <c r="G29" s="1792"/>
      <c r="H29" s="1792"/>
      <c r="I29" s="1792"/>
      <c r="J29" s="1792"/>
      <c r="K29" s="1792"/>
      <c r="L29" s="1792"/>
      <c r="M29" s="1792"/>
      <c r="N29" s="1792"/>
      <c r="O29" s="1792"/>
      <c r="P29" s="1792"/>
      <c r="Q29" s="1792"/>
      <c r="R29" s="1793"/>
      <c r="S29" s="1214" t="s">
        <v>72</v>
      </c>
      <c r="T29" s="1219" t="s">
        <v>2624</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2425</v>
      </c>
      <c r="AP29" s="417"/>
      <c r="AQ29" s="417"/>
      <c r="AR29" s="417"/>
      <c r="AS29" s="417" t="s">
        <v>2629</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5" customHeight="1">
      <c r="A30" s="1767"/>
      <c r="B30" s="1768"/>
      <c r="C30" s="1768"/>
      <c r="D30" s="1768"/>
      <c r="E30" s="1768"/>
      <c r="F30" s="1768"/>
      <c r="G30" s="1768"/>
      <c r="H30" s="1768"/>
      <c r="I30" s="1768"/>
      <c r="J30" s="1768"/>
      <c r="K30" s="1768"/>
      <c r="L30" s="1768"/>
      <c r="M30" s="1768"/>
      <c r="N30" s="1768"/>
      <c r="O30" s="1768"/>
      <c r="P30" s="1768"/>
      <c r="Q30" s="1768"/>
      <c r="R30" s="1769"/>
      <c r="S30" s="38" t="s">
        <v>72</v>
      </c>
      <c r="T30" s="31" t="s">
        <v>2625</v>
      </c>
      <c r="U30" s="31"/>
      <c r="V30" s="31"/>
      <c r="W30" s="31"/>
      <c r="X30" s="31"/>
      <c r="Y30" s="1694"/>
      <c r="Z30" s="1694"/>
      <c r="AA30" s="1694"/>
      <c r="AB30" s="1694"/>
      <c r="AC30" s="1694"/>
      <c r="AD30" s="1694"/>
      <c r="AE30" s="1694"/>
      <c r="AF30" s="31"/>
      <c r="AG30" s="31"/>
      <c r="AH30" s="31"/>
      <c r="AI30" s="31"/>
      <c r="AJ30" s="31"/>
      <c r="AK30" s="39"/>
      <c r="AL30" s="39"/>
      <c r="AM30" s="39"/>
      <c r="AN30" s="1213"/>
      <c r="AO30" s="417" t="s">
        <v>1721</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5" customHeight="1">
      <c r="A31" s="1794" t="s">
        <v>2628</v>
      </c>
      <c r="B31" s="1795"/>
      <c r="C31" s="1795"/>
      <c r="D31" s="1795"/>
      <c r="E31" s="1795"/>
      <c r="F31" s="1795"/>
      <c r="G31" s="1795"/>
      <c r="H31" s="1795"/>
      <c r="I31" s="1795"/>
      <c r="J31" s="1795"/>
      <c r="K31" s="1795"/>
      <c r="L31" s="1795"/>
      <c r="M31" s="1795"/>
      <c r="N31" s="1795"/>
      <c r="O31" s="1795"/>
      <c r="P31" s="1795"/>
      <c r="Q31" s="1795"/>
      <c r="R31" s="1796"/>
      <c r="S31" s="38"/>
      <c r="T31" s="31"/>
      <c r="U31" s="31"/>
      <c r="V31" s="1220"/>
      <c r="W31" s="1220"/>
      <c r="X31" s="1220"/>
      <c r="Y31" s="1220"/>
      <c r="Z31" s="31" t="s">
        <v>48</v>
      </c>
      <c r="AA31" s="31"/>
      <c r="AB31" s="31"/>
      <c r="AC31" s="31"/>
      <c r="AD31" s="31"/>
      <c r="AE31" s="1776"/>
      <c r="AF31" s="1776"/>
      <c r="AG31" s="1776"/>
      <c r="AH31" s="1776"/>
      <c r="AI31" s="1776"/>
      <c r="AJ31" s="1776"/>
      <c r="AK31" s="1776"/>
      <c r="AL31" s="1776"/>
      <c r="AM31" s="1738" t="s">
        <v>42</v>
      </c>
      <c r="AN31" s="1739"/>
      <c r="AO31" s="417" t="s">
        <v>1722</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5" customHeight="1">
      <c r="A32" s="1794"/>
      <c r="B32" s="1795"/>
      <c r="C32" s="1795"/>
      <c r="D32" s="1795"/>
      <c r="E32" s="1795"/>
      <c r="F32" s="1795"/>
      <c r="G32" s="1795"/>
      <c r="H32" s="1795"/>
      <c r="I32" s="1795"/>
      <c r="J32" s="1795"/>
      <c r="K32" s="1795"/>
      <c r="L32" s="1795"/>
      <c r="M32" s="1795"/>
      <c r="N32" s="1795"/>
      <c r="O32" s="1795"/>
      <c r="P32" s="1795"/>
      <c r="Q32" s="1795"/>
      <c r="R32" s="1796"/>
      <c r="S32" s="38" t="s">
        <v>72</v>
      </c>
      <c r="T32" s="31" t="s">
        <v>2626</v>
      </c>
      <c r="U32" s="31"/>
      <c r="V32" s="31"/>
      <c r="W32" s="31"/>
      <c r="X32" s="31"/>
      <c r="Y32" s="1694"/>
      <c r="Z32" s="1694"/>
      <c r="AA32" s="1694"/>
      <c r="AB32" s="1694"/>
      <c r="AC32" s="1694"/>
      <c r="AD32" s="1694"/>
      <c r="AE32" s="1694"/>
      <c r="AF32" s="1694"/>
      <c r="AG32" s="1694"/>
      <c r="AH32" s="1694"/>
      <c r="AI32" s="1694"/>
      <c r="AJ32" s="1694"/>
      <c r="AK32" s="1694"/>
      <c r="AL32" s="1694"/>
      <c r="AM32" s="1681"/>
      <c r="AN32" s="1682"/>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5" customHeight="1">
      <c r="A33" s="1797"/>
      <c r="B33" s="1798"/>
      <c r="C33" s="1798"/>
      <c r="D33" s="1798"/>
      <c r="E33" s="1798"/>
      <c r="F33" s="1798"/>
      <c r="G33" s="1798"/>
      <c r="H33" s="1798"/>
      <c r="I33" s="1798"/>
      <c r="J33" s="1798"/>
      <c r="K33" s="1798"/>
      <c r="L33" s="1798"/>
      <c r="M33" s="1798"/>
      <c r="N33" s="1798"/>
      <c r="O33" s="1798"/>
      <c r="P33" s="1798"/>
      <c r="Q33" s="1798"/>
      <c r="R33" s="1799"/>
      <c r="S33" s="1702"/>
      <c r="T33" s="1218"/>
      <c r="U33" s="1218"/>
      <c r="V33" s="1703"/>
      <c r="W33" s="1703"/>
      <c r="X33" s="1703"/>
      <c r="Y33" s="1703"/>
      <c r="Z33" s="1218" t="s">
        <v>48</v>
      </c>
      <c r="AA33" s="1218"/>
      <c r="AB33" s="1218"/>
      <c r="AC33" s="1218"/>
      <c r="AD33" s="1218"/>
      <c r="AE33" s="1741"/>
      <c r="AF33" s="1741"/>
      <c r="AG33" s="1741"/>
      <c r="AH33" s="1741"/>
      <c r="AI33" s="1741"/>
      <c r="AJ33" s="1741"/>
      <c r="AK33" s="1741"/>
      <c r="AL33" s="1741"/>
      <c r="AM33" s="1742" t="s">
        <v>42</v>
      </c>
      <c r="AN33" s="1743"/>
      <c r="AO33" s="401"/>
      <c r="AP33" s="39"/>
      <c r="AQ33" s="39"/>
      <c r="AR33" s="39"/>
      <c r="AS33" s="1738"/>
      <c r="AT33" s="1738"/>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5" customHeight="1">
      <c r="A34" s="1705" t="s">
        <v>3201</v>
      </c>
      <c r="B34" s="1683"/>
      <c r="C34" s="1683"/>
      <c r="D34" s="1683"/>
      <c r="E34" s="1683"/>
      <c r="F34" s="1683"/>
      <c r="G34" s="1683"/>
      <c r="H34" s="1683"/>
      <c r="I34" s="1683"/>
      <c r="J34" s="1683"/>
      <c r="K34" s="1683"/>
      <c r="L34" s="1683"/>
      <c r="M34" s="1683"/>
      <c r="N34" s="1683"/>
      <c r="O34" s="1683"/>
      <c r="P34" s="1683"/>
      <c r="Q34" s="1683"/>
      <c r="R34" s="1684"/>
      <c r="S34" s="38"/>
      <c r="T34" s="31"/>
      <c r="U34" s="31"/>
      <c r="V34" s="1220"/>
      <c r="W34" s="1220"/>
      <c r="X34" s="1220"/>
      <c r="Y34" s="1220"/>
      <c r="Z34" s="31"/>
      <c r="AA34" s="31"/>
      <c r="AB34" s="31"/>
      <c r="AC34" s="31"/>
      <c r="AD34" s="31"/>
      <c r="AE34" s="1680"/>
      <c r="AF34" s="1680"/>
      <c r="AG34" s="1680"/>
      <c r="AH34" s="1680"/>
      <c r="AI34" s="1680"/>
      <c r="AJ34" s="1680"/>
      <c r="AK34" s="1680"/>
      <c r="AL34" s="1680"/>
      <c r="AM34" s="1681"/>
      <c r="AN34" s="1682"/>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1860" t="s">
        <v>43</v>
      </c>
      <c r="B35" s="1861"/>
      <c r="C35" s="1768" t="str">
        <f>IF(一括入力シート!B62="","□","■")</f>
        <v>□</v>
      </c>
      <c r="D35" s="1768"/>
      <c r="E35" s="1884" t="s">
        <v>3212</v>
      </c>
      <c r="F35" s="1884"/>
      <c r="G35" s="1884"/>
      <c r="H35" s="1884"/>
      <c r="I35" s="1884"/>
      <c r="J35" s="1884"/>
      <c r="K35" s="1874" t="s">
        <v>45</v>
      </c>
      <c r="L35" s="1874"/>
      <c r="M35" s="1874"/>
      <c r="N35" s="1874"/>
      <c r="O35" s="1874"/>
      <c r="P35" s="1874"/>
      <c r="Q35" s="1874"/>
      <c r="R35" s="1875"/>
      <c r="S35" s="1852" t="str">
        <f>IF(C35="■",一括入力シート!B62,IF(一括入力シート!B65="","",一括入力シート!B65))</f>
        <v/>
      </c>
      <c r="T35" s="1853"/>
      <c r="U35" s="1853"/>
      <c r="V35" s="1853"/>
      <c r="W35" s="1853"/>
      <c r="X35" s="1853"/>
      <c r="Y35" s="1853"/>
      <c r="Z35" s="1853"/>
      <c r="AA35" s="1853"/>
      <c r="AB35" s="1853"/>
      <c r="AC35" s="1853"/>
      <c r="AD35" s="1853"/>
      <c r="AE35" s="1853"/>
      <c r="AF35" s="1853"/>
      <c r="AG35" s="1853"/>
      <c r="AH35" s="1853"/>
      <c r="AI35" s="1853"/>
      <c r="AJ35" s="1853"/>
      <c r="AK35" s="1853"/>
      <c r="AL35" s="1853"/>
      <c r="AM35" s="1853"/>
      <c r="AN35" s="1854"/>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1860"/>
      <c r="B36" s="1861"/>
      <c r="C36" s="1768"/>
      <c r="D36" s="1768"/>
      <c r="E36" s="1884"/>
      <c r="F36" s="1884"/>
      <c r="G36" s="1884"/>
      <c r="H36" s="1884"/>
      <c r="I36" s="1884"/>
      <c r="J36" s="1884"/>
      <c r="K36" s="1874"/>
      <c r="L36" s="1874"/>
      <c r="M36" s="1874"/>
      <c r="N36" s="1874"/>
      <c r="O36" s="1874"/>
      <c r="P36" s="1874"/>
      <c r="Q36" s="1874"/>
      <c r="R36" s="1875"/>
      <c r="S36" s="1852"/>
      <c r="T36" s="1853"/>
      <c r="U36" s="1853"/>
      <c r="V36" s="1853"/>
      <c r="W36" s="1853"/>
      <c r="X36" s="1853"/>
      <c r="Y36" s="1853"/>
      <c r="Z36" s="1853"/>
      <c r="AA36" s="1853"/>
      <c r="AB36" s="1853"/>
      <c r="AC36" s="1853"/>
      <c r="AD36" s="1853"/>
      <c r="AE36" s="1853"/>
      <c r="AF36" s="1853"/>
      <c r="AG36" s="1853"/>
      <c r="AH36" s="1853"/>
      <c r="AI36" s="1853"/>
      <c r="AJ36" s="1853"/>
      <c r="AK36" s="1853"/>
      <c r="AL36" s="1853"/>
      <c r="AM36" s="1853"/>
      <c r="AN36" s="1854"/>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7"/>
      <c r="B37" s="1688"/>
      <c r="C37" s="1768" t="str">
        <f>IF(一括入力シート!B65="","□","■")</f>
        <v>□</v>
      </c>
      <c r="D37" s="1768"/>
      <c r="E37" s="1874" t="s">
        <v>3202</v>
      </c>
      <c r="F37" s="1874"/>
      <c r="G37" s="1874"/>
      <c r="H37" s="1874"/>
      <c r="I37" s="1874"/>
      <c r="J37" s="1874"/>
      <c r="K37" s="1874"/>
      <c r="L37" s="1874"/>
      <c r="M37" s="1874"/>
      <c r="N37" s="1874"/>
      <c r="O37" s="1874"/>
      <c r="P37" s="1874"/>
      <c r="Q37" s="1874"/>
      <c r="R37" s="1875"/>
      <c r="S37" s="1852"/>
      <c r="T37" s="1853"/>
      <c r="U37" s="1853"/>
      <c r="V37" s="1853"/>
      <c r="W37" s="1853"/>
      <c r="X37" s="1853"/>
      <c r="Y37" s="1853"/>
      <c r="Z37" s="1853"/>
      <c r="AA37" s="1853"/>
      <c r="AB37" s="1853"/>
      <c r="AC37" s="1853"/>
      <c r="AD37" s="1853"/>
      <c r="AE37" s="1853"/>
      <c r="AF37" s="1853"/>
      <c r="AG37" s="1853"/>
      <c r="AH37" s="1853"/>
      <c r="AI37" s="1853"/>
      <c r="AJ37" s="1853"/>
      <c r="AK37" s="1853"/>
      <c r="AL37" s="1853"/>
      <c r="AM37" s="1853"/>
      <c r="AN37" s="1854"/>
      <c r="AO37" s="39"/>
      <c r="AP37" s="39"/>
      <c r="AQ37" s="39"/>
      <c r="AR37" s="39"/>
      <c r="AS37" s="1681"/>
      <c r="AT37" s="1681"/>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9"/>
      <c r="BW37" s="1699"/>
      <c r="BX37" s="1699"/>
      <c r="BY37" s="1699"/>
      <c r="BZ37" s="1699"/>
      <c r="CA37" s="1699"/>
    </row>
    <row r="38" spans="1:80" s="179" customFormat="1" ht="12" customHeight="1">
      <c r="A38" s="1687"/>
      <c r="B38" s="1688"/>
      <c r="C38" s="1768"/>
      <c r="D38" s="1768"/>
      <c r="E38" s="1874"/>
      <c r="F38" s="1874"/>
      <c r="G38" s="1874"/>
      <c r="H38" s="1874"/>
      <c r="I38" s="1874"/>
      <c r="J38" s="1874"/>
      <c r="K38" s="1874"/>
      <c r="L38" s="1874"/>
      <c r="M38" s="1874"/>
      <c r="N38" s="1874"/>
      <c r="O38" s="1874"/>
      <c r="P38" s="1874"/>
      <c r="Q38" s="1874"/>
      <c r="R38" s="1875"/>
      <c r="S38" s="1852"/>
      <c r="T38" s="1853"/>
      <c r="U38" s="1853"/>
      <c r="V38" s="1853"/>
      <c r="W38" s="1853"/>
      <c r="X38" s="1853"/>
      <c r="Y38" s="1853"/>
      <c r="Z38" s="1853"/>
      <c r="AA38" s="1853"/>
      <c r="AB38" s="1853"/>
      <c r="AC38" s="1853"/>
      <c r="AD38" s="1853"/>
      <c r="AE38" s="1853"/>
      <c r="AF38" s="1853"/>
      <c r="AG38" s="1853"/>
      <c r="AH38" s="1853"/>
      <c r="AI38" s="1853"/>
      <c r="AJ38" s="1853"/>
      <c r="AK38" s="1853"/>
      <c r="AL38" s="1853"/>
      <c r="AM38" s="1853"/>
      <c r="AN38" s="1854"/>
      <c r="AO38" s="39"/>
      <c r="AP38" s="39"/>
      <c r="AQ38" s="39"/>
      <c r="AR38" s="39"/>
      <c r="AS38" s="1681"/>
      <c r="AT38" s="1681"/>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9"/>
      <c r="BW38" s="1699"/>
      <c r="BX38" s="1699"/>
      <c r="BY38" s="1699"/>
      <c r="BZ38" s="1699"/>
      <c r="CA38" s="1699"/>
    </row>
    <row r="39" spans="1:80" s="179" customFormat="1" ht="13.5" customHeight="1">
      <c r="A39" s="32" t="s">
        <v>3210</v>
      </c>
      <c r="B39" s="1683"/>
      <c r="C39" s="1683"/>
      <c r="D39" s="1683"/>
      <c r="E39" s="1683"/>
      <c r="F39" s="1683"/>
      <c r="G39" s="1683"/>
      <c r="H39" s="1683"/>
      <c r="I39" s="1683"/>
      <c r="J39" s="1683"/>
      <c r="K39" s="1683"/>
      <c r="L39" s="1683"/>
      <c r="M39" s="1683"/>
      <c r="N39" s="1683"/>
      <c r="O39" s="1683"/>
      <c r="P39" s="1683"/>
      <c r="Q39" s="1683"/>
      <c r="R39" s="1683"/>
      <c r="S39" s="38" t="s">
        <v>72</v>
      </c>
      <c r="T39" s="31" t="s">
        <v>3203</v>
      </c>
      <c r="U39" s="31"/>
      <c r="V39" s="31"/>
      <c r="W39" s="1220"/>
      <c r="X39" s="1220"/>
      <c r="Y39" s="1220"/>
      <c r="Z39" s="31"/>
      <c r="AA39" s="31"/>
      <c r="AB39" s="31"/>
      <c r="AC39" s="31"/>
      <c r="AD39" s="31"/>
      <c r="AE39" s="1680"/>
      <c r="AF39" s="1680"/>
      <c r="AG39" s="1680"/>
      <c r="AH39" s="1680"/>
      <c r="AI39" s="1680"/>
      <c r="AJ39" s="1680"/>
      <c r="AK39" s="1680"/>
      <c r="AL39" s="1680"/>
      <c r="AM39" s="1681"/>
      <c r="AN39" s="1682"/>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3211</v>
      </c>
      <c r="B40" s="1683"/>
      <c r="C40" s="1683"/>
      <c r="D40" s="1683"/>
      <c r="E40" s="1683"/>
      <c r="F40" s="1683"/>
      <c r="G40" s="1683"/>
      <c r="H40" s="1683"/>
      <c r="I40" s="1683"/>
      <c r="J40" s="1683"/>
      <c r="K40" s="1683"/>
      <c r="L40" s="1683"/>
      <c r="M40" s="1683"/>
      <c r="N40" s="1683"/>
      <c r="O40" s="1683"/>
      <c r="P40" s="1683"/>
      <c r="Q40" s="1683"/>
      <c r="R40" s="1683"/>
      <c r="S40" s="1706"/>
      <c r="T40" s="31"/>
      <c r="U40" s="31"/>
      <c r="V40" s="31"/>
      <c r="W40" s="1220"/>
      <c r="X40" s="1220"/>
      <c r="Y40" s="1220"/>
      <c r="Z40" s="31" t="s">
        <v>48</v>
      </c>
      <c r="AA40" s="31"/>
      <c r="AB40" s="31"/>
      <c r="AC40" s="31"/>
      <c r="AD40" s="31"/>
      <c r="AE40" s="1776"/>
      <c r="AF40" s="1776"/>
      <c r="AG40" s="1776"/>
      <c r="AH40" s="1776"/>
      <c r="AI40" s="1776"/>
      <c r="AJ40" s="1776"/>
      <c r="AK40" s="1776"/>
      <c r="AL40" s="1776"/>
      <c r="AM40" s="1738" t="s">
        <v>42</v>
      </c>
      <c r="AN40" s="1739"/>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83"/>
      <c r="C41" s="1683"/>
      <c r="D41" s="1683"/>
      <c r="E41" s="1683"/>
      <c r="F41" s="1683"/>
      <c r="G41" s="1683"/>
      <c r="H41" s="1683"/>
      <c r="I41" s="1683"/>
      <c r="J41" s="1683"/>
      <c r="K41" s="1683"/>
      <c r="L41" s="1683"/>
      <c r="M41" s="1683"/>
      <c r="N41" s="1683"/>
      <c r="O41" s="1683"/>
      <c r="P41" s="1683"/>
      <c r="Q41" s="1683"/>
      <c r="R41" s="1683"/>
      <c r="S41" s="1707" t="s">
        <v>3204</v>
      </c>
      <c r="T41" s="31"/>
      <c r="U41" s="31"/>
      <c r="V41" s="31"/>
      <c r="W41" s="1220"/>
      <c r="X41" s="1220"/>
      <c r="Y41" s="1220"/>
      <c r="Z41" s="31"/>
      <c r="AA41" s="31"/>
      <c r="AB41" s="31"/>
      <c r="AC41" s="31"/>
      <c r="AD41" s="31"/>
      <c r="AE41" s="1680"/>
      <c r="AF41" s="1680"/>
      <c r="AG41" s="1680"/>
      <c r="AH41" s="1680"/>
      <c r="AI41" s="1680"/>
      <c r="AJ41" s="1680"/>
      <c r="AK41" s="1680"/>
      <c r="AL41" s="1680"/>
      <c r="AM41" s="1681"/>
      <c r="AN41" s="1682"/>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9"/>
      <c r="BX41" s="1699"/>
      <c r="BY41" s="1699"/>
      <c r="BZ41" s="1699"/>
      <c r="CA41" s="1699"/>
    </row>
    <row r="42" spans="1:80" s="179" customFormat="1" ht="12.65" customHeight="1">
      <c r="A42" s="1704"/>
      <c r="B42" s="1685"/>
      <c r="C42" s="1683"/>
      <c r="D42" s="1683"/>
      <c r="E42" s="1683"/>
      <c r="F42" s="1683"/>
      <c r="G42" s="1683"/>
      <c r="H42" s="1683"/>
      <c r="I42" s="1683"/>
      <c r="J42" s="1683"/>
      <c r="K42" s="1683"/>
      <c r="L42" s="1683"/>
      <c r="M42" s="1683"/>
      <c r="N42" s="1683"/>
      <c r="O42" s="1683"/>
      <c r="P42" s="1683"/>
      <c r="Q42" s="1683"/>
      <c r="R42" s="1683"/>
      <c r="S42" s="662" t="s">
        <v>3205</v>
      </c>
      <c r="T42" s="31"/>
      <c r="U42" s="31"/>
      <c r="V42" s="1220"/>
      <c r="W42" s="1220"/>
      <c r="X42" s="1220"/>
      <c r="Y42" s="1220"/>
      <c r="Z42" s="31"/>
      <c r="AA42" s="31"/>
      <c r="AB42" s="31"/>
      <c r="AC42" s="31"/>
      <c r="AD42" s="31"/>
      <c r="AE42" s="1680"/>
      <c r="AF42" s="1680"/>
      <c r="AG42" s="1680"/>
      <c r="AH42" s="1680"/>
      <c r="AI42" s="1680"/>
      <c r="AJ42" s="1680"/>
      <c r="AK42" s="1680"/>
      <c r="AL42" s="1680"/>
      <c r="AM42" s="1681"/>
      <c r="AN42" s="1682"/>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9"/>
      <c r="BX42" s="1699"/>
      <c r="BY42" s="1699"/>
      <c r="BZ42" s="1699"/>
      <c r="CA42" s="1699"/>
    </row>
    <row r="43" spans="1:80" s="179" customFormat="1" ht="12.65" customHeight="1">
      <c r="A43" s="1749" t="s">
        <v>1459</v>
      </c>
      <c r="B43" s="1750"/>
      <c r="C43" s="1750"/>
      <c r="D43" s="1750"/>
      <c r="E43" s="1750"/>
      <c r="F43" s="1750"/>
      <c r="G43" s="1750"/>
      <c r="H43" s="1750"/>
      <c r="I43" s="1750"/>
      <c r="J43" s="1750"/>
      <c r="K43" s="1750"/>
      <c r="L43" s="1750"/>
      <c r="M43" s="1750"/>
      <c r="N43" s="1750"/>
      <c r="O43" s="1750"/>
      <c r="P43" s="1750"/>
      <c r="Q43" s="1750"/>
      <c r="R43" s="1750"/>
      <c r="S43" s="1750"/>
      <c r="T43" s="1750"/>
      <c r="U43" s="1750"/>
      <c r="V43" s="1750"/>
      <c r="W43" s="1750"/>
      <c r="X43" s="1750"/>
      <c r="Y43" s="1750"/>
      <c r="Z43" s="1750"/>
      <c r="AA43" s="1750"/>
      <c r="AB43" s="1750"/>
      <c r="AC43" s="1750"/>
      <c r="AD43" s="1750"/>
      <c r="AE43" s="1750"/>
      <c r="AF43" s="1750"/>
      <c r="AG43" s="1750"/>
      <c r="AH43" s="1750"/>
      <c r="AI43" s="1750"/>
      <c r="AJ43" s="1750"/>
      <c r="AK43" s="1750"/>
      <c r="AL43" s="1750"/>
      <c r="AM43" s="1750"/>
      <c r="AN43" s="1751"/>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5" customHeight="1">
      <c r="A44" s="1752" t="s">
        <v>2911</v>
      </c>
      <c r="B44" s="1753"/>
      <c r="C44" s="1753"/>
      <c r="D44" s="1753"/>
      <c r="E44" s="1753"/>
      <c r="F44" s="1753"/>
      <c r="G44" s="1753"/>
      <c r="H44" s="1753"/>
      <c r="I44" s="1753"/>
      <c r="J44" s="1753"/>
      <c r="K44" s="1753"/>
      <c r="L44" s="1753"/>
      <c r="M44" s="1753"/>
      <c r="N44" s="1753"/>
      <c r="O44" s="1753"/>
      <c r="P44" s="1753"/>
      <c r="Q44" s="1753"/>
      <c r="R44" s="1753"/>
      <c r="S44" s="1753"/>
      <c r="T44" s="1753"/>
      <c r="U44" s="1753"/>
      <c r="V44" s="1753"/>
      <c r="W44" s="1753"/>
      <c r="X44" s="1753"/>
      <c r="Y44" s="1753"/>
      <c r="Z44" s="1753"/>
      <c r="AA44" s="1753"/>
      <c r="AB44" s="1753"/>
      <c r="AC44" s="1753"/>
      <c r="AD44" s="1753"/>
      <c r="AE44" s="1753"/>
      <c r="AF44" s="1753"/>
      <c r="AG44" s="1753"/>
      <c r="AH44" s="1753"/>
      <c r="AI44" s="1753"/>
      <c r="AJ44" s="1753"/>
      <c r="AK44" s="1753"/>
      <c r="AL44" s="1753"/>
      <c r="AM44" s="1753"/>
      <c r="AN44" s="1754"/>
      <c r="AO44" s="402" t="s">
        <v>1723</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5" customHeight="1">
      <c r="A45" s="1755" t="s">
        <v>2912</v>
      </c>
      <c r="B45" s="1756"/>
      <c r="C45" s="1756"/>
      <c r="D45" s="1756"/>
      <c r="E45" s="1756"/>
      <c r="F45" s="1756"/>
      <c r="G45" s="1756"/>
      <c r="H45" s="1756"/>
      <c r="I45" s="1234" t="s">
        <v>2107</v>
      </c>
      <c r="J45" s="1224"/>
      <c r="K45" s="1231" t="s">
        <v>72</v>
      </c>
      <c r="L45" s="1231" t="s">
        <v>49</v>
      </c>
      <c r="M45" s="1224"/>
      <c r="N45" s="1224"/>
      <c r="O45" s="1224"/>
      <c r="P45" s="1224"/>
      <c r="Q45" s="1224"/>
      <c r="R45" s="1224"/>
      <c r="S45" s="1224"/>
      <c r="T45" s="1224"/>
      <c r="U45" s="1224"/>
      <c r="V45" s="1234"/>
      <c r="X45" s="1234" t="s">
        <v>2107</v>
      </c>
      <c r="Y45" s="1224"/>
      <c r="Z45" s="1231" t="s">
        <v>72</v>
      </c>
      <c r="AA45" s="1231" t="s">
        <v>49</v>
      </c>
      <c r="AB45" s="1224"/>
      <c r="AC45" s="1757" t="s">
        <v>52</v>
      </c>
      <c r="AD45" s="1758"/>
      <c r="AE45" s="1758"/>
      <c r="AF45" s="1758"/>
      <c r="AG45" s="1758"/>
      <c r="AH45" s="1758"/>
      <c r="AI45" s="1758"/>
      <c r="AJ45" s="1758"/>
      <c r="AK45" s="1758"/>
      <c r="AL45" s="1758"/>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5" customHeight="1">
      <c r="A46" s="1755"/>
      <c r="B46" s="1756"/>
      <c r="C46" s="1756"/>
      <c r="D46" s="1756"/>
      <c r="E46" s="1756"/>
      <c r="F46" s="1756"/>
      <c r="G46" s="1756"/>
      <c r="H46" s="1756"/>
      <c r="I46" s="1224"/>
      <c r="J46" s="1224"/>
      <c r="K46" s="1231" t="s">
        <v>72</v>
      </c>
      <c r="L46" s="1231" t="s">
        <v>50</v>
      </c>
      <c r="M46" s="1224"/>
      <c r="N46" s="1226" t="s">
        <v>1460</v>
      </c>
      <c r="O46" s="1225"/>
      <c r="P46" s="1225"/>
      <c r="Q46" s="1225"/>
      <c r="R46" s="1225"/>
      <c r="S46" s="1225"/>
      <c r="T46" s="1225"/>
      <c r="U46" s="1225"/>
      <c r="V46" s="1225"/>
      <c r="Y46" s="1224"/>
      <c r="Z46" s="1231" t="s">
        <v>72</v>
      </c>
      <c r="AA46" s="1231" t="s">
        <v>50</v>
      </c>
      <c r="AB46" s="1224"/>
      <c r="AC46" s="1758"/>
      <c r="AD46" s="1758"/>
      <c r="AE46" s="1758"/>
      <c r="AF46" s="1758"/>
      <c r="AG46" s="1758"/>
      <c r="AH46" s="1758"/>
      <c r="AI46" s="1758"/>
      <c r="AJ46" s="1758"/>
      <c r="AK46" s="1758"/>
      <c r="AL46" s="1758"/>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5" customHeight="1">
      <c r="A47" s="1755"/>
      <c r="B47" s="1756"/>
      <c r="C47" s="1756"/>
      <c r="D47" s="1756"/>
      <c r="E47" s="1756"/>
      <c r="F47" s="1756"/>
      <c r="G47" s="1756"/>
      <c r="H47" s="1756"/>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1758"/>
      <c r="AD47" s="1758"/>
      <c r="AE47" s="1758"/>
      <c r="AF47" s="1758"/>
      <c r="AG47" s="1758"/>
      <c r="AH47" s="1758"/>
      <c r="AI47" s="1758"/>
      <c r="AJ47" s="1758"/>
      <c r="AK47" s="1758"/>
      <c r="AL47" s="1758"/>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5" customHeight="1">
      <c r="A48" s="1752" t="s">
        <v>1461</v>
      </c>
      <c r="B48" s="1753"/>
      <c r="C48" s="1753"/>
      <c r="D48" s="1753"/>
      <c r="E48" s="1753"/>
      <c r="F48" s="1753"/>
      <c r="G48" s="1753"/>
      <c r="H48" s="1753"/>
      <c r="I48" s="1753"/>
      <c r="J48" s="1753"/>
      <c r="K48" s="1753"/>
      <c r="L48" s="1753"/>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c r="AL48" s="1753"/>
      <c r="AM48" s="1753"/>
      <c r="AN48" s="1754"/>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5" customHeight="1">
      <c r="A49" s="1752" t="s">
        <v>2426</v>
      </c>
      <c r="B49" s="1753"/>
      <c r="C49" s="1753"/>
      <c r="D49" s="1753"/>
      <c r="E49" s="1753"/>
      <c r="F49" s="1753"/>
      <c r="G49" s="1753"/>
      <c r="H49" s="1753"/>
      <c r="I49" s="1753"/>
      <c r="J49" s="1753"/>
      <c r="K49" s="1753"/>
      <c r="L49" s="1753"/>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3"/>
      <c r="AJ49" s="1753"/>
      <c r="AK49" s="1753"/>
      <c r="AL49" s="1753"/>
      <c r="AM49" s="1753"/>
      <c r="AN49" s="1754"/>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5" customHeight="1">
      <c r="A50" s="1752" t="s">
        <v>2427</v>
      </c>
      <c r="B50" s="1753"/>
      <c r="C50" s="1753"/>
      <c r="D50" s="1753"/>
      <c r="E50" s="1753"/>
      <c r="F50" s="1753"/>
      <c r="G50" s="1753"/>
      <c r="H50" s="1753"/>
      <c r="I50" s="1753"/>
      <c r="J50" s="1753"/>
      <c r="K50" s="1753"/>
      <c r="L50" s="1753"/>
      <c r="M50" s="1753"/>
      <c r="N50" s="1753"/>
      <c r="O50" s="1753"/>
      <c r="P50" s="1753"/>
      <c r="Q50" s="1753"/>
      <c r="R50" s="1753"/>
      <c r="S50" s="1753"/>
      <c r="T50" s="1753"/>
      <c r="U50" s="1753"/>
      <c r="V50" s="1753"/>
      <c r="W50" s="1753"/>
      <c r="X50" s="1753"/>
      <c r="Y50" s="1753"/>
      <c r="Z50" s="1753"/>
      <c r="AA50" s="1753"/>
      <c r="AB50" s="1753"/>
      <c r="AC50" s="1753"/>
      <c r="AD50" s="1753"/>
      <c r="AE50" s="1753"/>
      <c r="AF50" s="1753"/>
      <c r="AG50" s="1753"/>
      <c r="AH50" s="1753"/>
      <c r="AI50" s="1753"/>
      <c r="AJ50" s="1753"/>
      <c r="AK50" s="1753"/>
      <c r="AL50" s="1753"/>
      <c r="AM50" s="1753"/>
      <c r="AN50" s="1754"/>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5" customHeight="1">
      <c r="A51" s="1759" t="s">
        <v>3195</v>
      </c>
      <c r="B51" s="1760"/>
      <c r="C51" s="1760"/>
      <c r="D51" s="1760"/>
      <c r="E51" s="1760"/>
      <c r="F51" s="1760"/>
      <c r="G51" s="1760"/>
      <c r="H51" s="1760"/>
      <c r="I51" s="1760"/>
      <c r="K51" s="1234"/>
      <c r="L51" s="1224"/>
      <c r="M51" s="1231"/>
      <c r="N51" s="1231"/>
      <c r="O51" s="1234" t="s">
        <v>2429</v>
      </c>
      <c r="P51" s="1234"/>
      <c r="Q51" s="1234"/>
      <c r="R51" s="1234"/>
      <c r="S51" s="1234"/>
      <c r="T51" s="1234"/>
      <c r="U51" s="1234"/>
      <c r="V51" s="1234"/>
      <c r="W51" s="1234"/>
      <c r="X51" s="1234"/>
      <c r="Y51" s="960"/>
      <c r="Z51" s="1231" t="s">
        <v>72</v>
      </c>
      <c r="AA51" s="960" t="s">
        <v>2430</v>
      </c>
      <c r="AB51" s="1231"/>
      <c r="AC51" s="1234"/>
      <c r="AD51" s="1231" t="s">
        <v>72</v>
      </c>
      <c r="AE51" s="1234" t="s">
        <v>2431</v>
      </c>
      <c r="AF51" s="1234"/>
      <c r="AG51" s="1231" t="s">
        <v>72</v>
      </c>
      <c r="AH51" s="1234" t="s">
        <v>2432</v>
      </c>
      <c r="AI51" s="1234"/>
      <c r="AJ51" s="1234" t="s">
        <v>2433</v>
      </c>
      <c r="AK51" s="1234"/>
      <c r="AL51" s="1234"/>
      <c r="AM51" s="1234"/>
      <c r="AN51" s="4"/>
      <c r="AO51" s="402" t="s">
        <v>2442</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5" customHeight="1">
      <c r="A52" s="1759"/>
      <c r="B52" s="1760"/>
      <c r="C52" s="1760"/>
      <c r="D52" s="1760"/>
      <c r="E52" s="1760"/>
      <c r="F52" s="1760"/>
      <c r="G52" s="1760"/>
      <c r="H52" s="1760"/>
      <c r="I52" s="1760"/>
      <c r="J52" s="1234"/>
      <c r="K52" s="1234" t="s">
        <v>2107</v>
      </c>
      <c r="L52" s="960"/>
      <c r="M52" s="960"/>
      <c r="N52" s="960"/>
      <c r="O52" s="1234" t="s">
        <v>2434</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5" customHeight="1">
      <c r="A53" s="1759"/>
      <c r="B53" s="1760"/>
      <c r="C53" s="1760"/>
      <c r="D53" s="1760"/>
      <c r="E53" s="1760"/>
      <c r="F53" s="1760"/>
      <c r="G53" s="1760"/>
      <c r="H53" s="1760"/>
      <c r="I53" s="1760"/>
      <c r="J53" s="1224"/>
      <c r="K53" s="1231" t="s">
        <v>72</v>
      </c>
      <c r="L53" s="1753" t="s">
        <v>2428</v>
      </c>
      <c r="M53" s="1758"/>
      <c r="N53" s="1758"/>
      <c r="O53" s="1226" t="s">
        <v>2450</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5" customHeight="1">
      <c r="A54" s="1759"/>
      <c r="B54" s="1760"/>
      <c r="C54" s="1760"/>
      <c r="D54" s="1760"/>
      <c r="E54" s="1760"/>
      <c r="F54" s="1760"/>
      <c r="G54" s="1760"/>
      <c r="H54" s="1760"/>
      <c r="I54" s="1760"/>
      <c r="J54" s="1224"/>
      <c r="K54" s="1224"/>
      <c r="L54" s="1224"/>
      <c r="M54" s="1224"/>
      <c r="N54" s="1224"/>
      <c r="O54" s="1226" t="s">
        <v>2435</v>
      </c>
      <c r="P54" s="1224"/>
      <c r="Q54" s="1224"/>
      <c r="R54" s="1224"/>
      <c r="S54" s="1224"/>
      <c r="T54" s="1224"/>
      <c r="U54" s="1224"/>
      <c r="V54" s="1224"/>
      <c r="W54" s="1224"/>
      <c r="X54" s="1224"/>
      <c r="Y54" s="1224"/>
      <c r="Z54" s="1224"/>
      <c r="AA54" s="1231" t="s">
        <v>72</v>
      </c>
      <c r="AB54" s="960" t="s">
        <v>2430</v>
      </c>
      <c r="AC54" s="1231"/>
      <c r="AD54" s="1234"/>
      <c r="AE54" s="1231" t="s">
        <v>72</v>
      </c>
      <c r="AF54" s="1234" t="s">
        <v>2431</v>
      </c>
      <c r="AG54" s="1234"/>
      <c r="AH54" s="1231" t="s">
        <v>72</v>
      </c>
      <c r="AI54" s="1234" t="s">
        <v>2432</v>
      </c>
      <c r="AJ54" s="1234"/>
      <c r="AK54" s="1234" t="s">
        <v>2433</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1759"/>
      <c r="B55" s="1760"/>
      <c r="C55" s="1760"/>
      <c r="D55" s="1760"/>
      <c r="E55" s="1760"/>
      <c r="F55" s="1760"/>
      <c r="G55" s="1760"/>
      <c r="H55" s="1760"/>
      <c r="I55" s="1760"/>
      <c r="J55" s="1224"/>
      <c r="K55" s="1224"/>
      <c r="L55" s="1224"/>
      <c r="M55" s="1224"/>
      <c r="N55" s="1224"/>
      <c r="O55" s="1226" t="s">
        <v>2436</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2437</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1744" t="s">
        <v>2438</v>
      </c>
      <c r="B57" s="1745"/>
      <c r="C57" s="1745"/>
      <c r="D57" s="1745"/>
      <c r="E57" s="1745"/>
      <c r="F57" s="1745"/>
      <c r="G57" s="1745"/>
      <c r="H57" s="1745"/>
      <c r="I57" s="1745"/>
      <c r="J57" s="1745"/>
      <c r="K57" s="1745"/>
      <c r="L57" s="1745"/>
      <c r="M57" s="1745"/>
      <c r="N57" s="1745"/>
      <c r="O57" s="1745"/>
      <c r="P57" s="1745"/>
      <c r="Q57" s="1745"/>
      <c r="R57" s="1745"/>
      <c r="S57" s="1745"/>
      <c r="T57" s="1745"/>
      <c r="U57" s="1745"/>
      <c r="V57" s="1745"/>
      <c r="W57" s="1745"/>
      <c r="X57" s="1745"/>
      <c r="Y57" s="1745"/>
      <c r="Z57" s="1745"/>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746" t="s">
        <v>2318</v>
      </c>
      <c r="AB58" s="1746"/>
      <c r="AC58" s="1747"/>
      <c r="AD58" s="1746"/>
      <c r="AE58" s="1746" t="s">
        <v>85</v>
      </c>
      <c r="AF58" s="1746"/>
      <c r="AG58" s="1747"/>
      <c r="AH58" s="1746"/>
      <c r="AI58" s="1746" t="s">
        <v>84</v>
      </c>
      <c r="AJ58" s="1746"/>
      <c r="AK58" s="1747"/>
      <c r="AL58" s="1746"/>
      <c r="AM58" s="1746" t="s">
        <v>83</v>
      </c>
      <c r="AN58" s="1748"/>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746"/>
      <c r="AB59" s="1746"/>
      <c r="AC59" s="1746"/>
      <c r="AD59" s="1746"/>
      <c r="AE59" s="1746"/>
      <c r="AF59" s="1746"/>
      <c r="AG59" s="1746"/>
      <c r="AH59" s="1746"/>
      <c r="AI59" s="1746"/>
      <c r="AJ59" s="1746"/>
      <c r="AK59" s="1746"/>
      <c r="AL59" s="1746"/>
      <c r="AM59" s="1746"/>
      <c r="AN59" s="1748"/>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5" customHeight="1">
      <c r="A60" s="1890" t="s">
        <v>1462</v>
      </c>
      <c r="B60" s="1891"/>
      <c r="C60" s="1891"/>
      <c r="D60" s="1891"/>
      <c r="E60" s="1891"/>
      <c r="F60" s="1891"/>
      <c r="G60" s="1891"/>
      <c r="H60" s="1891"/>
      <c r="I60" s="1891"/>
      <c r="J60" s="1891"/>
      <c r="K60" s="1891"/>
      <c r="L60" s="1891"/>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c r="AN60" s="1892"/>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5" customHeight="1">
      <c r="A61" s="1890"/>
      <c r="B61" s="1891"/>
      <c r="C61" s="1891"/>
      <c r="D61" s="1891"/>
      <c r="E61" s="1891"/>
      <c r="F61" s="1891"/>
      <c r="G61" s="1891"/>
      <c r="H61" s="1891"/>
      <c r="I61" s="1891"/>
      <c r="J61" s="1891"/>
      <c r="K61" s="1891"/>
      <c r="L61" s="1891"/>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c r="AN61" s="1892"/>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5" customHeight="1">
      <c r="A62" s="1888" t="s">
        <v>2</v>
      </c>
      <c r="B62" s="1889"/>
      <c r="C62" s="1889"/>
      <c r="D62" s="1889"/>
      <c r="E62" s="1885" t="s">
        <v>54</v>
      </c>
      <c r="F62" s="1885"/>
      <c r="G62" s="1885"/>
      <c r="H62" s="1885"/>
      <c r="I62" s="1885"/>
      <c r="J62" s="1885"/>
      <c r="K62" s="1885"/>
      <c r="L62" s="1886">
        <f>一括入力シート!B44</f>
        <v>0</v>
      </c>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c r="AN62" s="1887"/>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5" customHeight="1">
      <c r="A63" s="1888"/>
      <c r="B63" s="1889"/>
      <c r="C63" s="1889"/>
      <c r="D63" s="1889"/>
      <c r="E63" s="1885"/>
      <c r="F63" s="1885"/>
      <c r="G63" s="1885"/>
      <c r="H63" s="1885"/>
      <c r="I63" s="1885"/>
      <c r="J63" s="1885"/>
      <c r="K63" s="1885"/>
      <c r="L63" s="1886"/>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c r="AN63" s="1887"/>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5" customHeight="1">
      <c r="A64" s="40"/>
      <c r="B64" s="41"/>
      <c r="C64" s="41"/>
      <c r="D64" s="41"/>
      <c r="E64" s="1885" t="s">
        <v>53</v>
      </c>
      <c r="F64" s="1885"/>
      <c r="G64" s="1885"/>
      <c r="H64" s="1885"/>
      <c r="I64" s="1885"/>
      <c r="J64" s="1885"/>
      <c r="K64" s="1885"/>
      <c r="L64" s="1886">
        <f>一括入力シート!B45</f>
        <v>0</v>
      </c>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c r="AI64" s="1886"/>
      <c r="AJ64" s="1886"/>
      <c r="AK64" s="1886"/>
      <c r="AL64" s="1886"/>
      <c r="AM64" s="1886"/>
      <c r="AN64" s="1887"/>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5" customHeight="1">
      <c r="A65" s="40"/>
      <c r="B65" s="41"/>
      <c r="C65" s="41"/>
      <c r="D65" s="41"/>
      <c r="E65" s="1885"/>
      <c r="F65" s="1885"/>
      <c r="G65" s="1885"/>
      <c r="H65" s="1885"/>
      <c r="I65" s="1885"/>
      <c r="J65" s="1885"/>
      <c r="K65" s="1885"/>
      <c r="L65" s="1886"/>
      <c r="M65" s="1886"/>
      <c r="N65" s="1886"/>
      <c r="O65" s="1886"/>
      <c r="P65" s="1886"/>
      <c r="Q65" s="1886"/>
      <c r="R65" s="1886"/>
      <c r="S65" s="1886"/>
      <c r="T65" s="1886"/>
      <c r="U65" s="1886"/>
      <c r="V65" s="1886"/>
      <c r="W65" s="1886"/>
      <c r="X65" s="1886"/>
      <c r="Y65" s="1886"/>
      <c r="Z65" s="1886"/>
      <c r="AA65" s="1886"/>
      <c r="AB65" s="1886"/>
      <c r="AC65" s="1886"/>
      <c r="AD65" s="1886"/>
      <c r="AE65" s="1886"/>
      <c r="AF65" s="1886"/>
      <c r="AG65" s="1886"/>
      <c r="AH65" s="1886"/>
      <c r="AI65" s="1886"/>
      <c r="AJ65" s="1886"/>
      <c r="AK65" s="1886"/>
      <c r="AL65" s="1886"/>
      <c r="AM65" s="1886"/>
      <c r="AN65" s="1887"/>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5" customHeight="1">
      <c r="A66" s="40"/>
      <c r="B66" s="41"/>
      <c r="C66" s="41"/>
      <c r="D66" s="41"/>
      <c r="E66" s="1885"/>
      <c r="F66" s="1885"/>
      <c r="G66" s="1885"/>
      <c r="H66" s="1885"/>
      <c r="I66" s="1885"/>
      <c r="J66" s="1885"/>
      <c r="K66" s="1885"/>
      <c r="L66" s="1886"/>
      <c r="M66" s="1886"/>
      <c r="N66" s="1886"/>
      <c r="O66" s="1886"/>
      <c r="P66" s="1886"/>
      <c r="Q66" s="1886"/>
      <c r="R66" s="1886"/>
      <c r="S66" s="1886"/>
      <c r="T66" s="1886"/>
      <c r="U66" s="1886"/>
      <c r="V66" s="1886"/>
      <c r="W66" s="1886"/>
      <c r="X66" s="1886"/>
      <c r="Y66" s="1886"/>
      <c r="Z66" s="1886"/>
      <c r="AA66" s="1886"/>
      <c r="AB66" s="1886"/>
      <c r="AC66" s="1886"/>
      <c r="AD66" s="1886"/>
      <c r="AE66" s="1886"/>
      <c r="AF66" s="1886"/>
      <c r="AG66" s="1886"/>
      <c r="AH66" s="1886"/>
      <c r="AI66" s="1886"/>
      <c r="AJ66" s="1886"/>
      <c r="AK66" s="1886"/>
      <c r="AL66" s="1886"/>
      <c r="AM66" s="1886"/>
      <c r="AN66" s="1887"/>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5" customHeight="1">
      <c r="A67" s="40"/>
      <c r="B67" s="41"/>
      <c r="C67" s="41"/>
      <c r="D67" s="41"/>
      <c r="E67" s="1885" t="s">
        <v>3194</v>
      </c>
      <c r="F67" s="1885"/>
      <c r="G67" s="1885"/>
      <c r="H67" s="1885"/>
      <c r="I67" s="1885"/>
      <c r="J67" s="1885"/>
      <c r="K67" s="1885"/>
      <c r="L67" s="1886" t="str">
        <f>一括入力シート!B46&amp;IF(一括入力シート!B46="","",CONCATENATE("　　　　　"))</f>
        <v/>
      </c>
      <c r="M67" s="1886"/>
      <c r="N67" s="1886"/>
      <c r="O67" s="1886"/>
      <c r="P67" s="1886"/>
      <c r="Q67" s="1886"/>
      <c r="R67" s="1886"/>
      <c r="S67" s="1886"/>
      <c r="T67" s="1886"/>
      <c r="U67" s="1886"/>
      <c r="V67" s="1886"/>
      <c r="W67" s="1886"/>
      <c r="X67" s="1886"/>
      <c r="Y67" s="1886"/>
      <c r="Z67" s="1886"/>
      <c r="AA67" s="1886"/>
      <c r="AB67" s="1886"/>
      <c r="AC67" s="1886"/>
      <c r="AD67" s="1886"/>
      <c r="AE67" s="1886"/>
      <c r="AF67" s="1886"/>
      <c r="AG67" s="1886"/>
      <c r="AH67" s="1886"/>
      <c r="AI67" s="1886"/>
      <c r="AJ67" s="1886"/>
      <c r="AK67" s="1886"/>
      <c r="AL67" s="1886"/>
      <c r="AM67" s="1886"/>
      <c r="AN67" s="1887"/>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5" customHeight="1">
      <c r="A68" s="36"/>
      <c r="B68" s="960"/>
      <c r="C68" s="960"/>
      <c r="D68" s="1695"/>
      <c r="E68" s="1885"/>
      <c r="F68" s="1885"/>
      <c r="G68" s="1885"/>
      <c r="H68" s="1885"/>
      <c r="I68" s="1885"/>
      <c r="J68" s="1885"/>
      <c r="K68" s="1885"/>
      <c r="L68" s="1886"/>
      <c r="M68" s="1886"/>
      <c r="N68" s="1886"/>
      <c r="O68" s="1886"/>
      <c r="P68" s="1886"/>
      <c r="Q68" s="1886"/>
      <c r="R68" s="1886"/>
      <c r="S68" s="1886"/>
      <c r="T68" s="1886"/>
      <c r="U68" s="1886"/>
      <c r="V68" s="1886"/>
      <c r="W68" s="1886"/>
      <c r="X68" s="1886"/>
      <c r="Y68" s="1886"/>
      <c r="Z68" s="1886"/>
      <c r="AA68" s="1886"/>
      <c r="AB68" s="1886"/>
      <c r="AC68" s="1886"/>
      <c r="AD68" s="1886"/>
      <c r="AE68" s="1886"/>
      <c r="AF68" s="1886"/>
      <c r="AG68" s="1886"/>
      <c r="AH68" s="1886"/>
      <c r="AI68" s="1886"/>
      <c r="AJ68" s="1886"/>
      <c r="AK68" s="1886"/>
      <c r="AL68" s="1886"/>
      <c r="AM68" s="1886"/>
      <c r="AN68" s="1887"/>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5" customHeight="1">
      <c r="A69" s="36"/>
      <c r="B69" s="960"/>
      <c r="C69" s="960"/>
      <c r="D69" s="1695"/>
      <c r="E69" s="1885"/>
      <c r="F69" s="1885"/>
      <c r="G69" s="1885"/>
      <c r="H69" s="1885"/>
      <c r="I69" s="1885"/>
      <c r="J69" s="1885"/>
      <c r="K69" s="1885"/>
      <c r="L69" s="1886"/>
      <c r="M69" s="1886"/>
      <c r="N69" s="1886"/>
      <c r="O69" s="1886"/>
      <c r="P69" s="1886"/>
      <c r="Q69" s="1886"/>
      <c r="R69" s="1886"/>
      <c r="S69" s="1886"/>
      <c r="T69" s="1886"/>
      <c r="U69" s="1886"/>
      <c r="V69" s="1886"/>
      <c r="W69" s="1886"/>
      <c r="X69" s="1886"/>
      <c r="Y69" s="1886"/>
      <c r="Z69" s="1886"/>
      <c r="AA69" s="1886"/>
      <c r="AB69" s="1886"/>
      <c r="AC69" s="1886"/>
      <c r="AD69" s="1886"/>
      <c r="AE69" s="1886"/>
      <c r="AF69" s="1886"/>
      <c r="AG69" s="1886"/>
      <c r="AH69" s="1886"/>
      <c r="AI69" s="1886"/>
      <c r="AJ69" s="1886"/>
      <c r="AK69" s="1886"/>
      <c r="AL69" s="1886"/>
      <c r="AM69" s="1886"/>
      <c r="AN69" s="1887"/>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5" customHeight="1">
      <c r="A70" s="37"/>
      <c r="B70" s="6"/>
      <c r="C70" s="6"/>
      <c r="D70" s="1696"/>
      <c r="E70" s="1800" t="s">
        <v>2451</v>
      </c>
      <c r="F70" s="1800"/>
      <c r="G70" s="1800"/>
      <c r="H70" s="1800"/>
      <c r="I70" s="1800"/>
      <c r="J70" s="1800"/>
      <c r="K70" s="1800"/>
      <c r="L70" s="1801" t="str">
        <f>CONCATENATE(一括入力シート!B49," - ",一括入力シート!C49," - ",一括入力シート!D49)</f>
        <v xml:space="preserve">078 -  - </v>
      </c>
      <c r="M70" s="1801"/>
      <c r="N70" s="1801"/>
      <c r="O70" s="1801"/>
      <c r="P70" s="1801"/>
      <c r="Q70" s="1801"/>
      <c r="R70" s="1801"/>
      <c r="S70" s="1801"/>
      <c r="T70" s="1801"/>
      <c r="U70" s="1801"/>
      <c r="V70" s="1801"/>
      <c r="W70" s="1801"/>
      <c r="X70" s="1801"/>
      <c r="Y70" s="1801"/>
      <c r="Z70" s="1801"/>
      <c r="AA70" s="1801"/>
      <c r="AB70" s="1801"/>
      <c r="AC70" s="1801"/>
      <c r="AD70" s="1801"/>
      <c r="AE70" s="1801"/>
      <c r="AF70" s="1801"/>
      <c r="AG70" s="1801"/>
      <c r="AH70" s="1801"/>
      <c r="AI70" s="1801"/>
      <c r="AJ70" s="1801"/>
      <c r="AK70" s="1801"/>
      <c r="AL70" s="1801"/>
      <c r="AM70" s="1801"/>
      <c r="AN70" s="1802"/>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5" customHeight="1">
      <c r="A71" s="917" t="s">
        <v>3</v>
      </c>
      <c r="D71" s="1708" t="s">
        <v>3206</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5" customHeight="1">
      <c r="D72" s="1229" t="s">
        <v>2630</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803"/>
      <c r="B73" s="1804"/>
      <c r="C73" s="1804"/>
      <c r="D73" s="1804"/>
      <c r="E73" s="1805"/>
      <c r="F73" s="1803" t="s">
        <v>57</v>
      </c>
      <c r="G73" s="1804"/>
      <c r="H73" s="1804"/>
      <c r="I73" s="1804"/>
      <c r="J73" s="1804"/>
      <c r="K73" s="1804"/>
      <c r="L73" s="1804"/>
      <c r="M73" s="1804"/>
      <c r="N73" s="1804"/>
      <c r="O73" s="1805"/>
      <c r="P73" s="1803" t="s">
        <v>56</v>
      </c>
      <c r="Q73" s="1804"/>
      <c r="R73" s="1804"/>
      <c r="S73" s="1804"/>
      <c r="T73" s="1804"/>
      <c r="U73" s="1804"/>
      <c r="V73" s="1804"/>
      <c r="W73" s="1804"/>
      <c r="X73" s="1804"/>
      <c r="Y73" s="1804"/>
      <c r="Z73" s="1804"/>
      <c r="AA73" s="1804"/>
      <c r="AB73" s="1804"/>
      <c r="AC73" s="1804"/>
      <c r="AD73" s="1805"/>
      <c r="AE73" s="1803" t="s">
        <v>58</v>
      </c>
      <c r="AF73" s="1804"/>
      <c r="AG73" s="1804"/>
      <c r="AH73" s="1804"/>
      <c r="AI73" s="1804"/>
      <c r="AJ73" s="1804"/>
      <c r="AK73" s="1804"/>
      <c r="AL73" s="1804"/>
      <c r="AM73" s="1804"/>
      <c r="AN73" s="1805"/>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806"/>
      <c r="B74" s="1807"/>
      <c r="C74" s="1807"/>
      <c r="D74" s="1807"/>
      <c r="E74" s="1808"/>
      <c r="F74" s="1806"/>
      <c r="G74" s="1807"/>
      <c r="H74" s="1807"/>
      <c r="I74" s="1807"/>
      <c r="J74" s="1807"/>
      <c r="K74" s="1807"/>
      <c r="L74" s="1807"/>
      <c r="M74" s="1807"/>
      <c r="N74" s="1807"/>
      <c r="O74" s="1808"/>
      <c r="P74" s="1806"/>
      <c r="Q74" s="1807"/>
      <c r="R74" s="1807"/>
      <c r="S74" s="1807"/>
      <c r="T74" s="1807"/>
      <c r="U74" s="1807"/>
      <c r="V74" s="1807"/>
      <c r="W74" s="1807"/>
      <c r="X74" s="1807"/>
      <c r="Y74" s="1807"/>
      <c r="Z74" s="1807"/>
      <c r="AA74" s="1807"/>
      <c r="AB74" s="1807"/>
      <c r="AC74" s="1807"/>
      <c r="AD74" s="1808"/>
      <c r="AE74" s="1806"/>
      <c r="AF74" s="1807"/>
      <c r="AG74" s="1807"/>
      <c r="AH74" s="1807"/>
      <c r="AI74" s="1807"/>
      <c r="AJ74" s="1807"/>
      <c r="AK74" s="1807"/>
      <c r="AL74" s="1807"/>
      <c r="AM74" s="1807"/>
      <c r="AN74" s="1808"/>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809" t="s">
        <v>12</v>
      </c>
      <c r="B75" s="1810"/>
      <c r="C75" s="1810"/>
      <c r="D75" s="1810"/>
      <c r="E75" s="1811"/>
      <c r="F75" s="1812" t="s">
        <v>2904</v>
      </c>
      <c r="G75" s="1813"/>
      <c r="H75" s="1813"/>
      <c r="I75" s="1813"/>
      <c r="J75" s="1813"/>
      <c r="K75" s="1813"/>
      <c r="L75" s="1813"/>
      <c r="M75" s="1813"/>
      <c r="N75" s="1813"/>
      <c r="O75" s="1814"/>
      <c r="P75" s="1812" t="s">
        <v>59</v>
      </c>
      <c r="Q75" s="1813"/>
      <c r="R75" s="1813"/>
      <c r="S75" s="1813"/>
      <c r="T75" s="1813"/>
      <c r="U75" s="1813"/>
      <c r="V75" s="1813"/>
      <c r="W75" s="1813"/>
      <c r="X75" s="1813"/>
      <c r="Y75" s="1813"/>
      <c r="Z75" s="1813"/>
      <c r="AA75" s="1813"/>
      <c r="AB75" s="1813"/>
      <c r="AC75" s="1813"/>
      <c r="AD75" s="1814"/>
      <c r="AE75" s="1812" t="s">
        <v>3220</v>
      </c>
      <c r="AF75" s="1813"/>
      <c r="AG75" s="1813"/>
      <c r="AH75" s="1813"/>
      <c r="AI75" s="1813"/>
      <c r="AJ75" s="1813"/>
      <c r="AK75" s="1813"/>
      <c r="AL75" s="1813"/>
      <c r="AM75" s="1813"/>
      <c r="AN75" s="1814"/>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809"/>
      <c r="B76" s="1810"/>
      <c r="C76" s="1810"/>
      <c r="D76" s="1810"/>
      <c r="E76" s="1811"/>
      <c r="F76" s="1812"/>
      <c r="G76" s="1813"/>
      <c r="H76" s="1813"/>
      <c r="I76" s="1813"/>
      <c r="J76" s="1813"/>
      <c r="K76" s="1813"/>
      <c r="L76" s="1813"/>
      <c r="M76" s="1813"/>
      <c r="N76" s="1813"/>
      <c r="O76" s="1814"/>
      <c r="P76" s="1812"/>
      <c r="Q76" s="1813"/>
      <c r="R76" s="1813"/>
      <c r="S76" s="1813"/>
      <c r="T76" s="1813"/>
      <c r="U76" s="1813"/>
      <c r="V76" s="1813"/>
      <c r="W76" s="1813"/>
      <c r="X76" s="1813"/>
      <c r="Y76" s="1813"/>
      <c r="Z76" s="1813"/>
      <c r="AA76" s="1813"/>
      <c r="AB76" s="1813"/>
      <c r="AC76" s="1813"/>
      <c r="AD76" s="1814"/>
      <c r="AE76" s="1812"/>
      <c r="AF76" s="1813"/>
      <c r="AG76" s="1813"/>
      <c r="AH76" s="1813"/>
      <c r="AI76" s="1813"/>
      <c r="AJ76" s="1813"/>
      <c r="AK76" s="1813"/>
      <c r="AL76" s="1813"/>
      <c r="AM76" s="1813"/>
      <c r="AN76" s="1814"/>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809"/>
      <c r="B77" s="1810"/>
      <c r="C77" s="1810"/>
      <c r="D77" s="1810"/>
      <c r="E77" s="1811"/>
      <c r="F77" s="1812"/>
      <c r="G77" s="1813"/>
      <c r="H77" s="1813"/>
      <c r="I77" s="1813"/>
      <c r="J77" s="1813"/>
      <c r="K77" s="1813"/>
      <c r="L77" s="1813"/>
      <c r="M77" s="1813"/>
      <c r="N77" s="1813"/>
      <c r="O77" s="1814"/>
      <c r="P77" s="1254" t="s">
        <v>60</v>
      </c>
      <c r="Q77" s="1255"/>
      <c r="R77" s="1255"/>
      <c r="S77" s="1255"/>
      <c r="T77" s="1255"/>
      <c r="U77" s="1255"/>
      <c r="V77" s="1255"/>
      <c r="W77" s="1255"/>
      <c r="X77" s="1255"/>
      <c r="Y77" s="1255"/>
      <c r="Z77" s="1255"/>
      <c r="AA77" s="1255"/>
      <c r="AB77" s="1255"/>
      <c r="AC77" s="1255"/>
      <c r="AD77" s="1256"/>
      <c r="AE77" s="1812"/>
      <c r="AF77" s="1813"/>
      <c r="AG77" s="1813"/>
      <c r="AH77" s="1813"/>
      <c r="AI77" s="1813"/>
      <c r="AJ77" s="1813"/>
      <c r="AK77" s="1813"/>
      <c r="AL77" s="1813"/>
      <c r="AM77" s="1813"/>
      <c r="AN77" s="1814"/>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809"/>
      <c r="B78" s="1810"/>
      <c r="C78" s="1810"/>
      <c r="D78" s="1810"/>
      <c r="E78" s="1811"/>
      <c r="F78" s="1812"/>
      <c r="G78" s="1813"/>
      <c r="H78" s="1813"/>
      <c r="I78" s="1813"/>
      <c r="J78" s="1813"/>
      <c r="K78" s="1813"/>
      <c r="L78" s="1813"/>
      <c r="M78" s="1813"/>
      <c r="N78" s="1813"/>
      <c r="O78" s="1814"/>
      <c r="P78" s="1815" t="s">
        <v>61</v>
      </c>
      <c r="Q78" s="1816"/>
      <c r="R78" s="1813" t="s">
        <v>2905</v>
      </c>
      <c r="S78" s="1813"/>
      <c r="T78" s="1813"/>
      <c r="U78" s="1813"/>
      <c r="V78" s="1813"/>
      <c r="W78" s="1813"/>
      <c r="X78" s="1813"/>
      <c r="Y78" s="1813"/>
      <c r="Z78" s="1813"/>
      <c r="AA78" s="1813"/>
      <c r="AB78" s="1813"/>
      <c r="AC78" s="1813"/>
      <c r="AD78" s="1814"/>
      <c r="AE78" s="1812"/>
      <c r="AF78" s="1813"/>
      <c r="AG78" s="1813"/>
      <c r="AH78" s="1813"/>
      <c r="AI78" s="1813"/>
      <c r="AJ78" s="1813"/>
      <c r="AK78" s="1813"/>
      <c r="AL78" s="1813"/>
      <c r="AM78" s="1813"/>
      <c r="AN78" s="1814"/>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809"/>
      <c r="B79" s="1810"/>
      <c r="C79" s="1810"/>
      <c r="D79" s="1810"/>
      <c r="E79" s="1811"/>
      <c r="F79" s="1812"/>
      <c r="G79" s="1813"/>
      <c r="H79" s="1813"/>
      <c r="I79" s="1813"/>
      <c r="J79" s="1813"/>
      <c r="K79" s="1813"/>
      <c r="L79" s="1813"/>
      <c r="M79" s="1813"/>
      <c r="N79" s="1813"/>
      <c r="O79" s="1814"/>
      <c r="P79" s="1815"/>
      <c r="Q79" s="1816"/>
      <c r="R79" s="1813"/>
      <c r="S79" s="1813"/>
      <c r="T79" s="1813"/>
      <c r="U79" s="1813"/>
      <c r="V79" s="1813"/>
      <c r="W79" s="1813"/>
      <c r="X79" s="1813"/>
      <c r="Y79" s="1813"/>
      <c r="Z79" s="1813"/>
      <c r="AA79" s="1813"/>
      <c r="AB79" s="1813"/>
      <c r="AC79" s="1813"/>
      <c r="AD79" s="1814"/>
      <c r="AE79" s="1812"/>
      <c r="AF79" s="1813"/>
      <c r="AG79" s="1813"/>
      <c r="AH79" s="1813"/>
      <c r="AI79" s="1813"/>
      <c r="AJ79" s="1813"/>
      <c r="AK79" s="1813"/>
      <c r="AL79" s="1813"/>
      <c r="AM79" s="1813"/>
      <c r="AN79" s="1814"/>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809"/>
      <c r="B80" s="1810"/>
      <c r="C80" s="1810"/>
      <c r="D80" s="1810"/>
      <c r="E80" s="1811"/>
      <c r="F80" s="1812"/>
      <c r="G80" s="1813"/>
      <c r="H80" s="1813"/>
      <c r="I80" s="1813"/>
      <c r="J80" s="1813"/>
      <c r="K80" s="1813"/>
      <c r="L80" s="1813"/>
      <c r="M80" s="1813"/>
      <c r="N80" s="1813"/>
      <c r="O80" s="1814"/>
      <c r="P80" s="1257"/>
      <c r="Q80" s="270"/>
      <c r="R80" s="1813"/>
      <c r="S80" s="1813"/>
      <c r="T80" s="1813"/>
      <c r="U80" s="1813"/>
      <c r="V80" s="1813"/>
      <c r="W80" s="1813"/>
      <c r="X80" s="1813"/>
      <c r="Y80" s="1813"/>
      <c r="Z80" s="1813"/>
      <c r="AA80" s="1813"/>
      <c r="AB80" s="1813"/>
      <c r="AC80" s="1813"/>
      <c r="AD80" s="1814"/>
      <c r="AE80" s="1812"/>
      <c r="AF80" s="1813"/>
      <c r="AG80" s="1813"/>
      <c r="AH80" s="1813"/>
      <c r="AI80" s="1813"/>
      <c r="AJ80" s="1813"/>
      <c r="AK80" s="1813"/>
      <c r="AL80" s="1813"/>
      <c r="AM80" s="1813"/>
      <c r="AN80" s="1814"/>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809"/>
      <c r="B81" s="1810"/>
      <c r="C81" s="1810"/>
      <c r="D81" s="1810"/>
      <c r="E81" s="1811"/>
      <c r="F81" s="1812"/>
      <c r="G81" s="1813"/>
      <c r="H81" s="1813"/>
      <c r="I81" s="1813"/>
      <c r="J81" s="1813"/>
      <c r="K81" s="1813"/>
      <c r="L81" s="1813"/>
      <c r="M81" s="1813"/>
      <c r="N81" s="1813"/>
      <c r="O81" s="1814"/>
      <c r="P81" s="1257"/>
      <c r="Q81" s="270"/>
      <c r="R81" s="1813"/>
      <c r="S81" s="1813"/>
      <c r="T81" s="1813"/>
      <c r="U81" s="1813"/>
      <c r="V81" s="1813"/>
      <c r="W81" s="1813"/>
      <c r="X81" s="1813"/>
      <c r="Y81" s="1813"/>
      <c r="Z81" s="1813"/>
      <c r="AA81" s="1813"/>
      <c r="AB81" s="1813"/>
      <c r="AC81" s="1813"/>
      <c r="AD81" s="1814"/>
      <c r="AE81" s="1812"/>
      <c r="AF81" s="1813"/>
      <c r="AG81" s="1813"/>
      <c r="AH81" s="1813"/>
      <c r="AI81" s="1813"/>
      <c r="AJ81" s="1813"/>
      <c r="AK81" s="1813"/>
      <c r="AL81" s="1813"/>
      <c r="AM81" s="1813"/>
      <c r="AN81" s="1814"/>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809"/>
      <c r="B82" s="1810"/>
      <c r="C82" s="1810"/>
      <c r="D82" s="1810"/>
      <c r="E82" s="1811"/>
      <c r="F82" s="1812"/>
      <c r="G82" s="1813"/>
      <c r="H82" s="1813"/>
      <c r="I82" s="1813"/>
      <c r="J82" s="1813"/>
      <c r="K82" s="1813"/>
      <c r="L82" s="1813"/>
      <c r="M82" s="1813"/>
      <c r="N82" s="1813"/>
      <c r="O82" s="1814"/>
      <c r="P82" s="1257"/>
      <c r="Q82" s="270"/>
      <c r="R82" s="1813"/>
      <c r="S82" s="1813"/>
      <c r="T82" s="1813"/>
      <c r="U82" s="1813"/>
      <c r="V82" s="1813"/>
      <c r="W82" s="1813"/>
      <c r="X82" s="1813"/>
      <c r="Y82" s="1813"/>
      <c r="Z82" s="1813"/>
      <c r="AA82" s="1813"/>
      <c r="AB82" s="1813"/>
      <c r="AC82" s="1813"/>
      <c r="AD82" s="1814"/>
      <c r="AE82" s="1812"/>
      <c r="AF82" s="1813"/>
      <c r="AG82" s="1813"/>
      <c r="AH82" s="1813"/>
      <c r="AI82" s="1813"/>
      <c r="AJ82" s="1813"/>
      <c r="AK82" s="1813"/>
      <c r="AL82" s="1813"/>
      <c r="AM82" s="1813"/>
      <c r="AN82" s="1814"/>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809"/>
      <c r="B83" s="1810"/>
      <c r="C83" s="1810"/>
      <c r="D83" s="1810"/>
      <c r="E83" s="1811"/>
      <c r="F83" s="1812"/>
      <c r="G83" s="1813"/>
      <c r="H83" s="1813"/>
      <c r="I83" s="1813"/>
      <c r="J83" s="1813"/>
      <c r="K83" s="1813"/>
      <c r="L83" s="1813"/>
      <c r="M83" s="1813"/>
      <c r="N83" s="1813"/>
      <c r="O83" s="1814"/>
      <c r="P83" s="1257"/>
      <c r="Q83" s="270"/>
      <c r="R83" s="1813"/>
      <c r="S83" s="1813"/>
      <c r="T83" s="1813"/>
      <c r="U83" s="1813"/>
      <c r="V83" s="1813"/>
      <c r="W83" s="1813"/>
      <c r="X83" s="1813"/>
      <c r="Y83" s="1813"/>
      <c r="Z83" s="1813"/>
      <c r="AA83" s="1813"/>
      <c r="AB83" s="1813"/>
      <c r="AC83" s="1813"/>
      <c r="AD83" s="1814"/>
      <c r="AE83" s="1812"/>
      <c r="AF83" s="1813"/>
      <c r="AG83" s="1813"/>
      <c r="AH83" s="1813"/>
      <c r="AI83" s="1813"/>
      <c r="AJ83" s="1813"/>
      <c r="AK83" s="1813"/>
      <c r="AL83" s="1813"/>
      <c r="AM83" s="1813"/>
      <c r="AN83" s="1814"/>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809"/>
      <c r="B84" s="1810"/>
      <c r="C84" s="1810"/>
      <c r="D84" s="1810"/>
      <c r="E84" s="1811"/>
      <c r="F84" s="1812"/>
      <c r="G84" s="1813"/>
      <c r="H84" s="1813"/>
      <c r="I84" s="1813"/>
      <c r="J84" s="1813"/>
      <c r="K84" s="1813"/>
      <c r="L84" s="1813"/>
      <c r="M84" s="1813"/>
      <c r="N84" s="1813"/>
      <c r="O84" s="1814"/>
      <c r="P84" s="1257"/>
      <c r="Q84" s="270"/>
      <c r="R84" s="1813"/>
      <c r="S84" s="1813"/>
      <c r="T84" s="1813"/>
      <c r="U84" s="1813"/>
      <c r="V84" s="1813"/>
      <c r="W84" s="1813"/>
      <c r="X84" s="1813"/>
      <c r="Y84" s="1813"/>
      <c r="Z84" s="1813"/>
      <c r="AA84" s="1813"/>
      <c r="AB84" s="1813"/>
      <c r="AC84" s="1813"/>
      <c r="AD84" s="1814"/>
      <c r="AE84" s="1812"/>
      <c r="AF84" s="1813"/>
      <c r="AG84" s="1813"/>
      <c r="AH84" s="1813"/>
      <c r="AI84" s="1813"/>
      <c r="AJ84" s="1813"/>
      <c r="AK84" s="1813"/>
      <c r="AL84" s="1813"/>
      <c r="AM84" s="1813"/>
      <c r="AN84" s="1814"/>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809"/>
      <c r="B85" s="1810"/>
      <c r="C85" s="1810"/>
      <c r="D85" s="1810"/>
      <c r="E85" s="1811"/>
      <c r="F85" s="1812"/>
      <c r="G85" s="1813"/>
      <c r="H85" s="1813"/>
      <c r="I85" s="1813"/>
      <c r="J85" s="1813"/>
      <c r="K85" s="1813"/>
      <c r="L85" s="1813"/>
      <c r="M85" s="1813"/>
      <c r="N85" s="1813"/>
      <c r="O85" s="1814"/>
      <c r="P85" s="1257"/>
      <c r="Q85" s="270"/>
      <c r="R85" s="1813"/>
      <c r="S85" s="1813"/>
      <c r="T85" s="1813"/>
      <c r="U85" s="1813"/>
      <c r="V85" s="1813"/>
      <c r="W85" s="1813"/>
      <c r="X85" s="1813"/>
      <c r="Y85" s="1813"/>
      <c r="Z85" s="1813"/>
      <c r="AA85" s="1813"/>
      <c r="AB85" s="1813"/>
      <c r="AC85" s="1813"/>
      <c r="AD85" s="1814"/>
      <c r="AE85" s="1812"/>
      <c r="AF85" s="1813"/>
      <c r="AG85" s="1813"/>
      <c r="AH85" s="1813"/>
      <c r="AI85" s="1813"/>
      <c r="AJ85" s="1813"/>
      <c r="AK85" s="1813"/>
      <c r="AL85" s="1813"/>
      <c r="AM85" s="1813"/>
      <c r="AN85" s="1814"/>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809"/>
      <c r="B86" s="1810"/>
      <c r="C86" s="1810"/>
      <c r="D86" s="1810"/>
      <c r="E86" s="1811"/>
      <c r="F86" s="1812"/>
      <c r="G86" s="1813"/>
      <c r="H86" s="1813"/>
      <c r="I86" s="1813"/>
      <c r="J86" s="1813"/>
      <c r="K86" s="1813"/>
      <c r="L86" s="1813"/>
      <c r="M86" s="1813"/>
      <c r="N86" s="1813"/>
      <c r="O86" s="1814"/>
      <c r="P86" s="1257"/>
      <c r="Q86" s="270"/>
      <c r="R86" s="1813"/>
      <c r="S86" s="1813"/>
      <c r="T86" s="1813"/>
      <c r="U86" s="1813"/>
      <c r="V86" s="1813"/>
      <c r="W86" s="1813"/>
      <c r="X86" s="1813"/>
      <c r="Y86" s="1813"/>
      <c r="Z86" s="1813"/>
      <c r="AA86" s="1813"/>
      <c r="AB86" s="1813"/>
      <c r="AC86" s="1813"/>
      <c r="AD86" s="1814"/>
      <c r="AE86" s="1812"/>
      <c r="AF86" s="1813"/>
      <c r="AG86" s="1813"/>
      <c r="AH86" s="1813"/>
      <c r="AI86" s="1813"/>
      <c r="AJ86" s="1813"/>
      <c r="AK86" s="1813"/>
      <c r="AL86" s="1813"/>
      <c r="AM86" s="1813"/>
      <c r="AN86" s="1814"/>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809"/>
      <c r="B87" s="1810"/>
      <c r="C87" s="1810"/>
      <c r="D87" s="1810"/>
      <c r="E87" s="1811"/>
      <c r="F87" s="1812"/>
      <c r="G87" s="1813"/>
      <c r="H87" s="1813"/>
      <c r="I87" s="1813"/>
      <c r="J87" s="1813"/>
      <c r="K87" s="1813"/>
      <c r="L87" s="1813"/>
      <c r="M87" s="1813"/>
      <c r="N87" s="1813"/>
      <c r="O87" s="1814"/>
      <c r="P87" s="1257"/>
      <c r="Q87" s="270"/>
      <c r="R87" s="1813"/>
      <c r="S87" s="1813"/>
      <c r="T87" s="1813"/>
      <c r="U87" s="1813"/>
      <c r="V87" s="1813"/>
      <c r="W87" s="1813"/>
      <c r="X87" s="1813"/>
      <c r="Y87" s="1813"/>
      <c r="Z87" s="1813"/>
      <c r="AA87" s="1813"/>
      <c r="AB87" s="1813"/>
      <c r="AC87" s="1813"/>
      <c r="AD87" s="1814"/>
      <c r="AE87" s="1812"/>
      <c r="AF87" s="1813"/>
      <c r="AG87" s="1813"/>
      <c r="AH87" s="1813"/>
      <c r="AI87" s="1813"/>
      <c r="AJ87" s="1813"/>
      <c r="AK87" s="1813"/>
      <c r="AL87" s="1813"/>
      <c r="AM87" s="1813"/>
      <c r="AN87" s="1814"/>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809"/>
      <c r="B88" s="1810"/>
      <c r="C88" s="1810"/>
      <c r="D88" s="1810"/>
      <c r="E88" s="1811"/>
      <c r="F88" s="1812"/>
      <c r="G88" s="1813"/>
      <c r="H88" s="1813"/>
      <c r="I88" s="1813"/>
      <c r="J88" s="1813"/>
      <c r="K88" s="1813"/>
      <c r="L88" s="1813"/>
      <c r="M88" s="1813"/>
      <c r="N88" s="1813"/>
      <c r="O88" s="1814"/>
      <c r="P88" s="1815" t="s">
        <v>62</v>
      </c>
      <c r="Q88" s="1816"/>
      <c r="R88" s="1813" t="s">
        <v>63</v>
      </c>
      <c r="S88" s="1822"/>
      <c r="T88" s="1822"/>
      <c r="U88" s="1822"/>
      <c r="V88" s="1822"/>
      <c r="W88" s="1822"/>
      <c r="X88" s="1822"/>
      <c r="Y88" s="1822"/>
      <c r="Z88" s="1822"/>
      <c r="AA88" s="1822"/>
      <c r="AB88" s="1822"/>
      <c r="AC88" s="1822"/>
      <c r="AD88" s="1823"/>
      <c r="AE88" s="1812"/>
      <c r="AF88" s="1813"/>
      <c r="AG88" s="1813"/>
      <c r="AH88" s="1813"/>
      <c r="AI88" s="1813"/>
      <c r="AJ88" s="1813"/>
      <c r="AK88" s="1813"/>
      <c r="AL88" s="1813"/>
      <c r="AM88" s="1813"/>
      <c r="AN88" s="1814"/>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809"/>
      <c r="B89" s="1810"/>
      <c r="C89" s="1810"/>
      <c r="D89" s="1810"/>
      <c r="E89" s="1811"/>
      <c r="F89" s="1812"/>
      <c r="G89" s="1813"/>
      <c r="H89" s="1813"/>
      <c r="I89" s="1813"/>
      <c r="J89" s="1813"/>
      <c r="K89" s="1813"/>
      <c r="L89" s="1813"/>
      <c r="M89" s="1813"/>
      <c r="N89" s="1813"/>
      <c r="O89" s="1814"/>
      <c r="P89" s="1815"/>
      <c r="Q89" s="1816"/>
      <c r="R89" s="1822"/>
      <c r="S89" s="1822"/>
      <c r="T89" s="1822"/>
      <c r="U89" s="1822"/>
      <c r="V89" s="1822"/>
      <c r="W89" s="1822"/>
      <c r="X89" s="1822"/>
      <c r="Y89" s="1822"/>
      <c r="Z89" s="1822"/>
      <c r="AA89" s="1822"/>
      <c r="AB89" s="1822"/>
      <c r="AC89" s="1822"/>
      <c r="AD89" s="1823"/>
      <c r="AE89" s="1812"/>
      <c r="AF89" s="1813"/>
      <c r="AG89" s="1813"/>
      <c r="AH89" s="1813"/>
      <c r="AI89" s="1813"/>
      <c r="AJ89" s="1813"/>
      <c r="AK89" s="1813"/>
      <c r="AL89" s="1813"/>
      <c r="AM89" s="1813"/>
      <c r="AN89" s="1814"/>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809"/>
      <c r="B90" s="1810"/>
      <c r="C90" s="1810"/>
      <c r="D90" s="1810"/>
      <c r="E90" s="1811"/>
      <c r="F90" s="1812"/>
      <c r="G90" s="1813"/>
      <c r="H90" s="1813"/>
      <c r="I90" s="1813"/>
      <c r="J90" s="1813"/>
      <c r="K90" s="1813"/>
      <c r="L90" s="1813"/>
      <c r="M90" s="1813"/>
      <c r="N90" s="1813"/>
      <c r="O90" s="1814"/>
      <c r="P90" s="1257"/>
      <c r="Q90" s="270"/>
      <c r="R90" s="1822"/>
      <c r="S90" s="1822"/>
      <c r="T90" s="1822"/>
      <c r="U90" s="1822"/>
      <c r="V90" s="1822"/>
      <c r="W90" s="1822"/>
      <c r="X90" s="1822"/>
      <c r="Y90" s="1822"/>
      <c r="Z90" s="1822"/>
      <c r="AA90" s="1822"/>
      <c r="AB90" s="1822"/>
      <c r="AC90" s="1822"/>
      <c r="AD90" s="1823"/>
      <c r="AE90" s="1812"/>
      <c r="AF90" s="1813"/>
      <c r="AG90" s="1813"/>
      <c r="AH90" s="1813"/>
      <c r="AI90" s="1813"/>
      <c r="AJ90" s="1813"/>
      <c r="AK90" s="1813"/>
      <c r="AL90" s="1813"/>
      <c r="AM90" s="1813"/>
      <c r="AN90" s="1814"/>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809"/>
      <c r="B91" s="1810"/>
      <c r="C91" s="1810"/>
      <c r="D91" s="1810"/>
      <c r="E91" s="1811"/>
      <c r="F91" s="1812"/>
      <c r="G91" s="1813"/>
      <c r="H91" s="1813"/>
      <c r="I91" s="1813"/>
      <c r="J91" s="1813"/>
      <c r="K91" s="1813"/>
      <c r="L91" s="1813"/>
      <c r="M91" s="1813"/>
      <c r="N91" s="1813"/>
      <c r="O91" s="1814"/>
      <c r="P91" s="1815" t="s">
        <v>64</v>
      </c>
      <c r="Q91" s="1816"/>
      <c r="R91" s="1813" t="s">
        <v>65</v>
      </c>
      <c r="S91" s="1822"/>
      <c r="T91" s="1822"/>
      <c r="U91" s="1822"/>
      <c r="V91" s="1822"/>
      <c r="W91" s="1822"/>
      <c r="X91" s="1822"/>
      <c r="Y91" s="1822"/>
      <c r="Z91" s="1822"/>
      <c r="AA91" s="1822"/>
      <c r="AB91" s="1822"/>
      <c r="AC91" s="1822"/>
      <c r="AD91" s="1823"/>
      <c r="AE91" s="1812"/>
      <c r="AF91" s="1813"/>
      <c r="AG91" s="1813"/>
      <c r="AH91" s="1813"/>
      <c r="AI91" s="1813"/>
      <c r="AJ91" s="1813"/>
      <c r="AK91" s="1813"/>
      <c r="AL91" s="1813"/>
      <c r="AM91" s="1813"/>
      <c r="AN91" s="1814"/>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809"/>
      <c r="B92" s="1810"/>
      <c r="C92" s="1810"/>
      <c r="D92" s="1810"/>
      <c r="E92" s="1811"/>
      <c r="F92" s="1812"/>
      <c r="G92" s="1813"/>
      <c r="H92" s="1813"/>
      <c r="I92" s="1813"/>
      <c r="J92" s="1813"/>
      <c r="K92" s="1813"/>
      <c r="L92" s="1813"/>
      <c r="M92" s="1813"/>
      <c r="N92" s="1813"/>
      <c r="O92" s="1814"/>
      <c r="P92" s="269"/>
      <c r="Q92" s="269"/>
      <c r="R92" s="1822"/>
      <c r="S92" s="1822"/>
      <c r="T92" s="1822"/>
      <c r="U92" s="1822"/>
      <c r="V92" s="1822"/>
      <c r="W92" s="1822"/>
      <c r="X92" s="1822"/>
      <c r="Y92" s="1822"/>
      <c r="Z92" s="1822"/>
      <c r="AA92" s="1822"/>
      <c r="AB92" s="1822"/>
      <c r="AC92" s="1822"/>
      <c r="AD92" s="1823"/>
      <c r="AE92" s="1812"/>
      <c r="AF92" s="1813"/>
      <c r="AG92" s="1813"/>
      <c r="AH92" s="1813"/>
      <c r="AI92" s="1813"/>
      <c r="AJ92" s="1813"/>
      <c r="AK92" s="1813"/>
      <c r="AL92" s="1813"/>
      <c r="AM92" s="1813"/>
      <c r="AN92" s="1814"/>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809"/>
      <c r="B93" s="1810"/>
      <c r="C93" s="1810"/>
      <c r="D93" s="1810"/>
      <c r="E93" s="1811"/>
      <c r="F93" s="1812"/>
      <c r="G93" s="1813"/>
      <c r="H93" s="1813"/>
      <c r="I93" s="1813"/>
      <c r="J93" s="1813"/>
      <c r="K93" s="1813"/>
      <c r="L93" s="1813"/>
      <c r="M93" s="1813"/>
      <c r="N93" s="1813"/>
      <c r="O93" s="1814"/>
      <c r="P93" s="269"/>
      <c r="Q93" s="269"/>
      <c r="R93" s="1822"/>
      <c r="S93" s="1822"/>
      <c r="T93" s="1822"/>
      <c r="U93" s="1822"/>
      <c r="V93" s="1822"/>
      <c r="W93" s="1822"/>
      <c r="X93" s="1822"/>
      <c r="Y93" s="1822"/>
      <c r="Z93" s="1822"/>
      <c r="AA93" s="1822"/>
      <c r="AB93" s="1822"/>
      <c r="AC93" s="1822"/>
      <c r="AD93" s="1823"/>
      <c r="AE93" s="1812"/>
      <c r="AF93" s="1813"/>
      <c r="AG93" s="1813"/>
      <c r="AH93" s="1813"/>
      <c r="AI93" s="1813"/>
      <c r="AJ93" s="1813"/>
      <c r="AK93" s="1813"/>
      <c r="AL93" s="1813"/>
      <c r="AM93" s="1813"/>
      <c r="AN93" s="1814"/>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895" t="s">
        <v>44</v>
      </c>
      <c r="B94" s="1896"/>
      <c r="C94" s="1896"/>
      <c r="D94" s="1896"/>
      <c r="E94" s="1897"/>
      <c r="F94" s="1817" t="s">
        <v>3196</v>
      </c>
      <c r="G94" s="1818"/>
      <c r="H94" s="1818"/>
      <c r="I94" s="1818"/>
      <c r="J94" s="1818"/>
      <c r="K94" s="1818"/>
      <c r="L94" s="1818"/>
      <c r="M94" s="1818"/>
      <c r="N94" s="1818"/>
      <c r="O94" s="1819"/>
      <c r="P94" s="1817" t="s">
        <v>2907</v>
      </c>
      <c r="Q94" s="1818"/>
      <c r="R94" s="1818"/>
      <c r="S94" s="1818"/>
      <c r="T94" s="1818"/>
      <c r="U94" s="1818"/>
      <c r="V94" s="1818"/>
      <c r="W94" s="1818"/>
      <c r="X94" s="1818"/>
      <c r="Y94" s="1818"/>
      <c r="Z94" s="1818"/>
      <c r="AA94" s="1818"/>
      <c r="AB94" s="1818"/>
      <c r="AC94" s="1818"/>
      <c r="AD94" s="1819"/>
      <c r="AE94" s="1812"/>
      <c r="AF94" s="1813"/>
      <c r="AG94" s="1813"/>
      <c r="AH94" s="1813"/>
      <c r="AI94" s="1813"/>
      <c r="AJ94" s="1813"/>
      <c r="AK94" s="1813"/>
      <c r="AL94" s="1813"/>
      <c r="AM94" s="1813"/>
      <c r="AN94" s="1814"/>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809"/>
      <c r="B95" s="1810"/>
      <c r="C95" s="1810"/>
      <c r="D95" s="1810"/>
      <c r="E95" s="1811"/>
      <c r="F95" s="1812"/>
      <c r="G95" s="1813"/>
      <c r="H95" s="1813"/>
      <c r="I95" s="1813"/>
      <c r="J95" s="1813"/>
      <c r="K95" s="1813"/>
      <c r="L95" s="1813"/>
      <c r="M95" s="1813"/>
      <c r="N95" s="1813"/>
      <c r="O95" s="1814"/>
      <c r="P95" s="1812"/>
      <c r="Q95" s="1813"/>
      <c r="R95" s="1813"/>
      <c r="S95" s="1813"/>
      <c r="T95" s="1813"/>
      <c r="U95" s="1813"/>
      <c r="V95" s="1813"/>
      <c r="W95" s="1813"/>
      <c r="X95" s="1813"/>
      <c r="Y95" s="1813"/>
      <c r="Z95" s="1813"/>
      <c r="AA95" s="1813"/>
      <c r="AB95" s="1813"/>
      <c r="AC95" s="1813"/>
      <c r="AD95" s="1814"/>
      <c r="AE95" s="1812"/>
      <c r="AF95" s="1813"/>
      <c r="AG95" s="1813"/>
      <c r="AH95" s="1813"/>
      <c r="AI95" s="1813"/>
      <c r="AJ95" s="1813"/>
      <c r="AK95" s="1813"/>
      <c r="AL95" s="1813"/>
      <c r="AM95" s="1813"/>
      <c r="AN95" s="1814"/>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809"/>
      <c r="B96" s="1810"/>
      <c r="C96" s="1810"/>
      <c r="D96" s="1810"/>
      <c r="E96" s="1811"/>
      <c r="F96" s="1812"/>
      <c r="G96" s="1813"/>
      <c r="H96" s="1813"/>
      <c r="I96" s="1813"/>
      <c r="J96" s="1813"/>
      <c r="K96" s="1813"/>
      <c r="L96" s="1813"/>
      <c r="M96" s="1813"/>
      <c r="N96" s="1813"/>
      <c r="O96" s="1814"/>
      <c r="P96" s="1812"/>
      <c r="Q96" s="1813"/>
      <c r="R96" s="1813"/>
      <c r="S96" s="1813"/>
      <c r="T96" s="1813"/>
      <c r="U96" s="1813"/>
      <c r="V96" s="1813"/>
      <c r="W96" s="1813"/>
      <c r="X96" s="1813"/>
      <c r="Y96" s="1813"/>
      <c r="Z96" s="1813"/>
      <c r="AA96" s="1813"/>
      <c r="AB96" s="1813"/>
      <c r="AC96" s="1813"/>
      <c r="AD96" s="1814"/>
      <c r="AE96" s="1812"/>
      <c r="AF96" s="1813"/>
      <c r="AG96" s="1813"/>
      <c r="AH96" s="1813"/>
      <c r="AI96" s="1813"/>
      <c r="AJ96" s="1813"/>
      <c r="AK96" s="1813"/>
      <c r="AL96" s="1813"/>
      <c r="AM96" s="1813"/>
      <c r="AN96" s="1814"/>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809"/>
      <c r="B97" s="1810"/>
      <c r="C97" s="1810"/>
      <c r="D97" s="1810"/>
      <c r="E97" s="1811"/>
      <c r="F97" s="1812"/>
      <c r="G97" s="1813"/>
      <c r="H97" s="1813"/>
      <c r="I97" s="1813"/>
      <c r="J97" s="1813"/>
      <c r="K97" s="1813"/>
      <c r="L97" s="1813"/>
      <c r="M97" s="1813"/>
      <c r="N97" s="1813"/>
      <c r="O97" s="1814"/>
      <c r="P97" s="1812"/>
      <c r="Q97" s="1813"/>
      <c r="R97" s="1813"/>
      <c r="S97" s="1813"/>
      <c r="T97" s="1813"/>
      <c r="U97" s="1813"/>
      <c r="V97" s="1813"/>
      <c r="W97" s="1813"/>
      <c r="X97" s="1813"/>
      <c r="Y97" s="1813"/>
      <c r="Z97" s="1813"/>
      <c r="AA97" s="1813"/>
      <c r="AB97" s="1813"/>
      <c r="AC97" s="1813"/>
      <c r="AD97" s="1814"/>
      <c r="AE97" s="1812"/>
      <c r="AF97" s="1813"/>
      <c r="AG97" s="1813"/>
      <c r="AH97" s="1813"/>
      <c r="AI97" s="1813"/>
      <c r="AJ97" s="1813"/>
      <c r="AK97" s="1813"/>
      <c r="AL97" s="1813"/>
      <c r="AM97" s="1813"/>
      <c r="AN97" s="1814"/>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809"/>
      <c r="B98" s="1810"/>
      <c r="C98" s="1810"/>
      <c r="D98" s="1810"/>
      <c r="E98" s="1811"/>
      <c r="F98" s="1812"/>
      <c r="G98" s="1813"/>
      <c r="H98" s="1813"/>
      <c r="I98" s="1813"/>
      <c r="J98" s="1813"/>
      <c r="K98" s="1813"/>
      <c r="L98" s="1813"/>
      <c r="M98" s="1813"/>
      <c r="N98" s="1813"/>
      <c r="O98" s="1814"/>
      <c r="P98" s="1812"/>
      <c r="Q98" s="1813"/>
      <c r="R98" s="1813"/>
      <c r="S98" s="1813"/>
      <c r="T98" s="1813"/>
      <c r="U98" s="1813"/>
      <c r="V98" s="1813"/>
      <c r="W98" s="1813"/>
      <c r="X98" s="1813"/>
      <c r="Y98" s="1813"/>
      <c r="Z98" s="1813"/>
      <c r="AA98" s="1813"/>
      <c r="AB98" s="1813"/>
      <c r="AC98" s="1813"/>
      <c r="AD98" s="1814"/>
      <c r="AE98" s="1812"/>
      <c r="AF98" s="1813"/>
      <c r="AG98" s="1813"/>
      <c r="AH98" s="1813"/>
      <c r="AI98" s="1813"/>
      <c r="AJ98" s="1813"/>
      <c r="AK98" s="1813"/>
      <c r="AL98" s="1813"/>
      <c r="AM98" s="1813"/>
      <c r="AN98" s="1814"/>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809"/>
      <c r="B99" s="1810"/>
      <c r="C99" s="1810"/>
      <c r="D99" s="1810"/>
      <c r="E99" s="1811"/>
      <c r="F99" s="1812"/>
      <c r="G99" s="1813"/>
      <c r="H99" s="1813"/>
      <c r="I99" s="1813"/>
      <c r="J99" s="1813"/>
      <c r="K99" s="1813"/>
      <c r="L99" s="1813"/>
      <c r="M99" s="1813"/>
      <c r="N99" s="1813"/>
      <c r="O99" s="1814"/>
      <c r="P99" s="1812"/>
      <c r="Q99" s="1813"/>
      <c r="R99" s="1813"/>
      <c r="S99" s="1813"/>
      <c r="T99" s="1813"/>
      <c r="U99" s="1813"/>
      <c r="V99" s="1813"/>
      <c r="W99" s="1813"/>
      <c r="X99" s="1813"/>
      <c r="Y99" s="1813"/>
      <c r="Z99" s="1813"/>
      <c r="AA99" s="1813"/>
      <c r="AB99" s="1813"/>
      <c r="AC99" s="1813"/>
      <c r="AD99" s="1814"/>
      <c r="AE99" s="1812"/>
      <c r="AF99" s="1813"/>
      <c r="AG99" s="1813"/>
      <c r="AH99" s="1813"/>
      <c r="AI99" s="1813"/>
      <c r="AJ99" s="1813"/>
      <c r="AK99" s="1813"/>
      <c r="AL99" s="1813"/>
      <c r="AM99" s="1813"/>
      <c r="AN99" s="1814"/>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809"/>
      <c r="B100" s="1810"/>
      <c r="C100" s="1810"/>
      <c r="D100" s="1810"/>
      <c r="E100" s="1811"/>
      <c r="F100" s="1812"/>
      <c r="G100" s="1813"/>
      <c r="H100" s="1813"/>
      <c r="I100" s="1813"/>
      <c r="J100" s="1813"/>
      <c r="K100" s="1813"/>
      <c r="L100" s="1813"/>
      <c r="M100" s="1813"/>
      <c r="N100" s="1813"/>
      <c r="O100" s="1814"/>
      <c r="P100" s="1812"/>
      <c r="Q100" s="1813"/>
      <c r="R100" s="1813"/>
      <c r="S100" s="1813"/>
      <c r="T100" s="1813"/>
      <c r="U100" s="1813"/>
      <c r="V100" s="1813"/>
      <c r="W100" s="1813"/>
      <c r="X100" s="1813"/>
      <c r="Y100" s="1813"/>
      <c r="Z100" s="1813"/>
      <c r="AA100" s="1813"/>
      <c r="AB100" s="1813"/>
      <c r="AC100" s="1813"/>
      <c r="AD100" s="1814"/>
      <c r="AE100" s="1812"/>
      <c r="AF100" s="1813"/>
      <c r="AG100" s="1813"/>
      <c r="AH100" s="1813"/>
      <c r="AI100" s="1813"/>
      <c r="AJ100" s="1813"/>
      <c r="AK100" s="1813"/>
      <c r="AL100" s="1813"/>
      <c r="AM100" s="1813"/>
      <c r="AN100" s="1814"/>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809"/>
      <c r="B101" s="1810"/>
      <c r="C101" s="1810"/>
      <c r="D101" s="1810"/>
      <c r="E101" s="1811"/>
      <c r="F101" s="1812"/>
      <c r="G101" s="1813"/>
      <c r="H101" s="1813"/>
      <c r="I101" s="1813"/>
      <c r="J101" s="1813"/>
      <c r="K101" s="1813"/>
      <c r="L101" s="1813"/>
      <c r="M101" s="1813"/>
      <c r="N101" s="1813"/>
      <c r="O101" s="1814"/>
      <c r="P101" s="1812"/>
      <c r="Q101" s="1813"/>
      <c r="R101" s="1813"/>
      <c r="S101" s="1813"/>
      <c r="T101" s="1813"/>
      <c r="U101" s="1813"/>
      <c r="V101" s="1813"/>
      <c r="W101" s="1813"/>
      <c r="X101" s="1813"/>
      <c r="Y101" s="1813"/>
      <c r="Z101" s="1813"/>
      <c r="AA101" s="1813"/>
      <c r="AB101" s="1813"/>
      <c r="AC101" s="1813"/>
      <c r="AD101" s="1814"/>
      <c r="AE101" s="1812"/>
      <c r="AF101" s="1813"/>
      <c r="AG101" s="1813"/>
      <c r="AH101" s="1813"/>
      <c r="AI101" s="1813"/>
      <c r="AJ101" s="1813"/>
      <c r="AK101" s="1813"/>
      <c r="AL101" s="1813"/>
      <c r="AM101" s="1813"/>
      <c r="AN101" s="1814"/>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809"/>
      <c r="B102" s="1810"/>
      <c r="C102" s="1810"/>
      <c r="D102" s="1810"/>
      <c r="E102" s="1811"/>
      <c r="F102" s="1812"/>
      <c r="G102" s="1813"/>
      <c r="H102" s="1813"/>
      <c r="I102" s="1813"/>
      <c r="J102" s="1813"/>
      <c r="K102" s="1813"/>
      <c r="L102" s="1813"/>
      <c r="M102" s="1813"/>
      <c r="N102" s="1813"/>
      <c r="O102" s="1814"/>
      <c r="P102" s="1878" t="s">
        <v>66</v>
      </c>
      <c r="Q102" s="1893"/>
      <c r="R102" s="1893"/>
      <c r="S102" s="1893"/>
      <c r="T102" s="1893"/>
      <c r="U102" s="1893"/>
      <c r="V102" s="1893"/>
      <c r="W102" s="1893"/>
      <c r="X102" s="1893"/>
      <c r="Y102" s="1893"/>
      <c r="Z102" s="1893"/>
      <c r="AA102" s="1893"/>
      <c r="AB102" s="1893"/>
      <c r="AC102" s="1893"/>
      <c r="AD102" s="1894"/>
      <c r="AE102" s="1812"/>
      <c r="AF102" s="1813"/>
      <c r="AG102" s="1813"/>
      <c r="AH102" s="1813"/>
      <c r="AI102" s="1813"/>
      <c r="AJ102" s="1813"/>
      <c r="AK102" s="1813"/>
      <c r="AL102" s="1813"/>
      <c r="AM102" s="1813"/>
      <c r="AN102" s="1814"/>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809"/>
      <c r="B103" s="1810"/>
      <c r="C103" s="1810"/>
      <c r="D103" s="1810"/>
      <c r="E103" s="1811"/>
      <c r="F103" s="1812"/>
      <c r="G103" s="1813"/>
      <c r="H103" s="1813"/>
      <c r="I103" s="1813"/>
      <c r="J103" s="1813"/>
      <c r="K103" s="1813"/>
      <c r="L103" s="1813"/>
      <c r="M103" s="1813"/>
      <c r="N103" s="1813"/>
      <c r="O103" s="1814"/>
      <c r="P103" s="1815" t="s">
        <v>61</v>
      </c>
      <c r="Q103" s="1816"/>
      <c r="R103" s="1813" t="s">
        <v>67</v>
      </c>
      <c r="S103" s="1813"/>
      <c r="T103" s="1813"/>
      <c r="U103" s="1813"/>
      <c r="V103" s="1813"/>
      <c r="W103" s="1813"/>
      <c r="X103" s="1813"/>
      <c r="Y103" s="1813"/>
      <c r="Z103" s="1813"/>
      <c r="AA103" s="1813"/>
      <c r="AB103" s="1813"/>
      <c r="AC103" s="1813"/>
      <c r="AD103" s="1814"/>
      <c r="AE103" s="1812"/>
      <c r="AF103" s="1813"/>
      <c r="AG103" s="1813"/>
      <c r="AH103" s="1813"/>
      <c r="AI103" s="1813"/>
      <c r="AJ103" s="1813"/>
      <c r="AK103" s="1813"/>
      <c r="AL103" s="1813"/>
      <c r="AM103" s="1813"/>
      <c r="AN103" s="1814"/>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809"/>
      <c r="B104" s="1810"/>
      <c r="C104" s="1810"/>
      <c r="D104" s="1810"/>
      <c r="E104" s="1811"/>
      <c r="F104" s="1812"/>
      <c r="G104" s="1813"/>
      <c r="H104" s="1813"/>
      <c r="I104" s="1813"/>
      <c r="J104" s="1813"/>
      <c r="K104" s="1813"/>
      <c r="L104" s="1813"/>
      <c r="M104" s="1813"/>
      <c r="N104" s="1813"/>
      <c r="O104" s="1814"/>
      <c r="P104" s="1815"/>
      <c r="Q104" s="1816"/>
      <c r="R104" s="1813"/>
      <c r="S104" s="1813"/>
      <c r="T104" s="1813"/>
      <c r="U104" s="1813"/>
      <c r="V104" s="1813"/>
      <c r="W104" s="1813"/>
      <c r="X104" s="1813"/>
      <c r="Y104" s="1813"/>
      <c r="Z104" s="1813"/>
      <c r="AA104" s="1813"/>
      <c r="AB104" s="1813"/>
      <c r="AC104" s="1813"/>
      <c r="AD104" s="1814"/>
      <c r="AE104" s="1812"/>
      <c r="AF104" s="1813"/>
      <c r="AG104" s="1813"/>
      <c r="AH104" s="1813"/>
      <c r="AI104" s="1813"/>
      <c r="AJ104" s="1813"/>
      <c r="AK104" s="1813"/>
      <c r="AL104" s="1813"/>
      <c r="AM104" s="1813"/>
      <c r="AN104" s="1814"/>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809"/>
      <c r="B105" s="1810"/>
      <c r="C105" s="1810"/>
      <c r="D105" s="1810"/>
      <c r="E105" s="1811"/>
      <c r="F105" s="1812"/>
      <c r="G105" s="1813"/>
      <c r="H105" s="1813"/>
      <c r="I105" s="1813"/>
      <c r="J105" s="1813"/>
      <c r="K105" s="1813"/>
      <c r="L105" s="1813"/>
      <c r="M105" s="1813"/>
      <c r="N105" s="1813"/>
      <c r="O105" s="1814"/>
      <c r="P105" s="1257"/>
      <c r="Q105" s="270"/>
      <c r="R105" s="1813"/>
      <c r="S105" s="1813"/>
      <c r="T105" s="1813"/>
      <c r="U105" s="1813"/>
      <c r="V105" s="1813"/>
      <c r="W105" s="1813"/>
      <c r="X105" s="1813"/>
      <c r="Y105" s="1813"/>
      <c r="Z105" s="1813"/>
      <c r="AA105" s="1813"/>
      <c r="AB105" s="1813"/>
      <c r="AC105" s="1813"/>
      <c r="AD105" s="1814"/>
      <c r="AE105" s="1812"/>
      <c r="AF105" s="1813"/>
      <c r="AG105" s="1813"/>
      <c r="AH105" s="1813"/>
      <c r="AI105" s="1813"/>
      <c r="AJ105" s="1813"/>
      <c r="AK105" s="1813"/>
      <c r="AL105" s="1813"/>
      <c r="AM105" s="1813"/>
      <c r="AN105" s="1814"/>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809"/>
      <c r="B106" s="1810"/>
      <c r="C106" s="1810"/>
      <c r="D106" s="1810"/>
      <c r="E106" s="1811"/>
      <c r="F106" s="1812"/>
      <c r="G106" s="1813"/>
      <c r="H106" s="1813"/>
      <c r="I106" s="1813"/>
      <c r="J106" s="1813"/>
      <c r="K106" s="1813"/>
      <c r="L106" s="1813"/>
      <c r="M106" s="1813"/>
      <c r="N106" s="1813"/>
      <c r="O106" s="1814"/>
      <c r="P106" s="1257"/>
      <c r="Q106" s="270"/>
      <c r="R106" s="1813"/>
      <c r="S106" s="1813"/>
      <c r="T106" s="1813"/>
      <c r="U106" s="1813"/>
      <c r="V106" s="1813"/>
      <c r="W106" s="1813"/>
      <c r="X106" s="1813"/>
      <c r="Y106" s="1813"/>
      <c r="Z106" s="1813"/>
      <c r="AA106" s="1813"/>
      <c r="AB106" s="1813"/>
      <c r="AC106" s="1813"/>
      <c r="AD106" s="1814"/>
      <c r="AE106" s="1812"/>
      <c r="AF106" s="1813"/>
      <c r="AG106" s="1813"/>
      <c r="AH106" s="1813"/>
      <c r="AI106" s="1813"/>
      <c r="AJ106" s="1813"/>
      <c r="AK106" s="1813"/>
      <c r="AL106" s="1813"/>
      <c r="AM106" s="1813"/>
      <c r="AN106" s="1814"/>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809"/>
      <c r="B107" s="1810"/>
      <c r="C107" s="1810"/>
      <c r="D107" s="1810"/>
      <c r="E107" s="1811"/>
      <c r="F107" s="1812"/>
      <c r="G107" s="1813"/>
      <c r="H107" s="1813"/>
      <c r="I107" s="1813"/>
      <c r="J107" s="1813"/>
      <c r="K107" s="1813"/>
      <c r="L107" s="1813"/>
      <c r="M107" s="1813"/>
      <c r="N107" s="1813"/>
      <c r="O107" s="1814"/>
      <c r="P107" s="1257"/>
      <c r="Q107" s="270"/>
      <c r="R107" s="1813"/>
      <c r="S107" s="1813"/>
      <c r="T107" s="1813"/>
      <c r="U107" s="1813"/>
      <c r="V107" s="1813"/>
      <c r="W107" s="1813"/>
      <c r="X107" s="1813"/>
      <c r="Y107" s="1813"/>
      <c r="Z107" s="1813"/>
      <c r="AA107" s="1813"/>
      <c r="AB107" s="1813"/>
      <c r="AC107" s="1813"/>
      <c r="AD107" s="1814"/>
      <c r="AE107" s="1812"/>
      <c r="AF107" s="1813"/>
      <c r="AG107" s="1813"/>
      <c r="AH107" s="1813"/>
      <c r="AI107" s="1813"/>
      <c r="AJ107" s="1813"/>
      <c r="AK107" s="1813"/>
      <c r="AL107" s="1813"/>
      <c r="AM107" s="1813"/>
      <c r="AN107" s="1814"/>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809"/>
      <c r="B108" s="1810"/>
      <c r="C108" s="1810"/>
      <c r="D108" s="1810"/>
      <c r="E108" s="1811"/>
      <c r="F108" s="1812"/>
      <c r="G108" s="1813"/>
      <c r="H108" s="1813"/>
      <c r="I108" s="1813"/>
      <c r="J108" s="1813"/>
      <c r="K108" s="1813"/>
      <c r="L108" s="1813"/>
      <c r="M108" s="1813"/>
      <c r="N108" s="1813"/>
      <c r="O108" s="1814"/>
      <c r="P108" s="1257"/>
      <c r="Q108" s="270"/>
      <c r="R108" s="1813"/>
      <c r="S108" s="1813"/>
      <c r="T108" s="1813"/>
      <c r="U108" s="1813"/>
      <c r="V108" s="1813"/>
      <c r="W108" s="1813"/>
      <c r="X108" s="1813"/>
      <c r="Y108" s="1813"/>
      <c r="Z108" s="1813"/>
      <c r="AA108" s="1813"/>
      <c r="AB108" s="1813"/>
      <c r="AC108" s="1813"/>
      <c r="AD108" s="1814"/>
      <c r="AE108" s="1812"/>
      <c r="AF108" s="1813"/>
      <c r="AG108" s="1813"/>
      <c r="AH108" s="1813"/>
      <c r="AI108" s="1813"/>
      <c r="AJ108" s="1813"/>
      <c r="AK108" s="1813"/>
      <c r="AL108" s="1813"/>
      <c r="AM108" s="1813"/>
      <c r="AN108" s="1814"/>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809"/>
      <c r="B109" s="1810"/>
      <c r="C109" s="1810"/>
      <c r="D109" s="1810"/>
      <c r="E109" s="1811"/>
      <c r="F109" s="1812"/>
      <c r="G109" s="1813"/>
      <c r="H109" s="1813"/>
      <c r="I109" s="1813"/>
      <c r="J109" s="1813"/>
      <c r="K109" s="1813"/>
      <c r="L109" s="1813"/>
      <c r="M109" s="1813"/>
      <c r="N109" s="1813"/>
      <c r="O109" s="1814"/>
      <c r="P109" s="1257"/>
      <c r="Q109" s="270"/>
      <c r="R109" s="1813"/>
      <c r="S109" s="1813"/>
      <c r="T109" s="1813"/>
      <c r="U109" s="1813"/>
      <c r="V109" s="1813"/>
      <c r="W109" s="1813"/>
      <c r="X109" s="1813"/>
      <c r="Y109" s="1813"/>
      <c r="Z109" s="1813"/>
      <c r="AA109" s="1813"/>
      <c r="AB109" s="1813"/>
      <c r="AC109" s="1813"/>
      <c r="AD109" s="1814"/>
      <c r="AE109" s="1812"/>
      <c r="AF109" s="1813"/>
      <c r="AG109" s="1813"/>
      <c r="AH109" s="1813"/>
      <c r="AI109" s="1813"/>
      <c r="AJ109" s="1813"/>
      <c r="AK109" s="1813"/>
      <c r="AL109" s="1813"/>
      <c r="AM109" s="1813"/>
      <c r="AN109" s="1814"/>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809"/>
      <c r="B110" s="1810"/>
      <c r="C110" s="1810"/>
      <c r="D110" s="1810"/>
      <c r="E110" s="1811"/>
      <c r="F110" s="1812"/>
      <c r="G110" s="1813"/>
      <c r="H110" s="1813"/>
      <c r="I110" s="1813"/>
      <c r="J110" s="1813"/>
      <c r="K110" s="1813"/>
      <c r="L110" s="1813"/>
      <c r="M110" s="1813"/>
      <c r="N110" s="1813"/>
      <c r="O110" s="1814"/>
      <c r="P110" s="1815" t="s">
        <v>62</v>
      </c>
      <c r="Q110" s="1816"/>
      <c r="R110" s="1813" t="s">
        <v>2908</v>
      </c>
      <c r="S110" s="1813"/>
      <c r="T110" s="1813"/>
      <c r="U110" s="1813"/>
      <c r="V110" s="1813"/>
      <c r="W110" s="1813"/>
      <c r="X110" s="1813"/>
      <c r="Y110" s="1813"/>
      <c r="Z110" s="1813"/>
      <c r="AA110" s="1813"/>
      <c r="AB110" s="1813"/>
      <c r="AC110" s="1813"/>
      <c r="AD110" s="1814"/>
      <c r="AE110" s="1812"/>
      <c r="AF110" s="1813"/>
      <c r="AG110" s="1813"/>
      <c r="AH110" s="1813"/>
      <c r="AI110" s="1813"/>
      <c r="AJ110" s="1813"/>
      <c r="AK110" s="1813"/>
      <c r="AL110" s="1813"/>
      <c r="AM110" s="1813"/>
      <c r="AN110" s="1814"/>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809"/>
      <c r="B111" s="1810"/>
      <c r="C111" s="1810"/>
      <c r="D111" s="1810"/>
      <c r="E111" s="1811"/>
      <c r="F111" s="1812"/>
      <c r="G111" s="1813"/>
      <c r="H111" s="1813"/>
      <c r="I111" s="1813"/>
      <c r="J111" s="1813"/>
      <c r="K111" s="1813"/>
      <c r="L111" s="1813"/>
      <c r="M111" s="1813"/>
      <c r="N111" s="1813"/>
      <c r="O111" s="1814"/>
      <c r="P111" s="1815"/>
      <c r="Q111" s="1816"/>
      <c r="R111" s="1813"/>
      <c r="S111" s="1813"/>
      <c r="T111" s="1813"/>
      <c r="U111" s="1813"/>
      <c r="V111" s="1813"/>
      <c r="W111" s="1813"/>
      <c r="X111" s="1813"/>
      <c r="Y111" s="1813"/>
      <c r="Z111" s="1813"/>
      <c r="AA111" s="1813"/>
      <c r="AB111" s="1813"/>
      <c r="AC111" s="1813"/>
      <c r="AD111" s="1814"/>
      <c r="AE111" s="1812"/>
      <c r="AF111" s="1813"/>
      <c r="AG111" s="1813"/>
      <c r="AH111" s="1813"/>
      <c r="AI111" s="1813"/>
      <c r="AJ111" s="1813"/>
      <c r="AK111" s="1813"/>
      <c r="AL111" s="1813"/>
      <c r="AM111" s="1813"/>
      <c r="AN111" s="1814"/>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809"/>
      <c r="B112" s="1810"/>
      <c r="C112" s="1810"/>
      <c r="D112" s="1810"/>
      <c r="E112" s="1811"/>
      <c r="F112" s="1812"/>
      <c r="G112" s="1813"/>
      <c r="H112" s="1813"/>
      <c r="I112" s="1813"/>
      <c r="J112" s="1813"/>
      <c r="K112" s="1813"/>
      <c r="L112" s="1813"/>
      <c r="M112" s="1813"/>
      <c r="N112" s="1813"/>
      <c r="O112" s="1814"/>
      <c r="P112" s="1257"/>
      <c r="Q112" s="270"/>
      <c r="R112" s="1813"/>
      <c r="S112" s="1813"/>
      <c r="T112" s="1813"/>
      <c r="U112" s="1813"/>
      <c r="V112" s="1813"/>
      <c r="W112" s="1813"/>
      <c r="X112" s="1813"/>
      <c r="Y112" s="1813"/>
      <c r="Z112" s="1813"/>
      <c r="AA112" s="1813"/>
      <c r="AB112" s="1813"/>
      <c r="AC112" s="1813"/>
      <c r="AD112" s="1814"/>
      <c r="AE112" s="1812"/>
      <c r="AF112" s="1813"/>
      <c r="AG112" s="1813"/>
      <c r="AH112" s="1813"/>
      <c r="AI112" s="1813"/>
      <c r="AJ112" s="1813"/>
      <c r="AK112" s="1813"/>
      <c r="AL112" s="1813"/>
      <c r="AM112" s="1813"/>
      <c r="AN112" s="1814"/>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809"/>
      <c r="B113" s="1810"/>
      <c r="C113" s="1810"/>
      <c r="D113" s="1810"/>
      <c r="E113" s="1811"/>
      <c r="F113" s="1812"/>
      <c r="G113" s="1813"/>
      <c r="H113" s="1813"/>
      <c r="I113" s="1813"/>
      <c r="J113" s="1813"/>
      <c r="K113" s="1813"/>
      <c r="L113" s="1813"/>
      <c r="M113" s="1813"/>
      <c r="N113" s="1813"/>
      <c r="O113" s="1814"/>
      <c r="P113" s="1257"/>
      <c r="Q113" s="270"/>
      <c r="R113" s="1813"/>
      <c r="S113" s="1813"/>
      <c r="T113" s="1813"/>
      <c r="U113" s="1813"/>
      <c r="V113" s="1813"/>
      <c r="W113" s="1813"/>
      <c r="X113" s="1813"/>
      <c r="Y113" s="1813"/>
      <c r="Z113" s="1813"/>
      <c r="AA113" s="1813"/>
      <c r="AB113" s="1813"/>
      <c r="AC113" s="1813"/>
      <c r="AD113" s="1814"/>
      <c r="AE113" s="1812"/>
      <c r="AF113" s="1813"/>
      <c r="AG113" s="1813"/>
      <c r="AH113" s="1813"/>
      <c r="AI113" s="1813"/>
      <c r="AJ113" s="1813"/>
      <c r="AK113" s="1813"/>
      <c r="AL113" s="1813"/>
      <c r="AM113" s="1813"/>
      <c r="AN113" s="1814"/>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809"/>
      <c r="B114" s="1810"/>
      <c r="C114" s="1810"/>
      <c r="D114" s="1810"/>
      <c r="E114" s="1811"/>
      <c r="F114" s="1812"/>
      <c r="G114" s="1813"/>
      <c r="H114" s="1813"/>
      <c r="I114" s="1813"/>
      <c r="J114" s="1813"/>
      <c r="K114" s="1813"/>
      <c r="L114" s="1813"/>
      <c r="M114" s="1813"/>
      <c r="N114" s="1813"/>
      <c r="O114" s="1814"/>
      <c r="P114" s="1257"/>
      <c r="Q114" s="270"/>
      <c r="R114" s="1813"/>
      <c r="S114" s="1813"/>
      <c r="T114" s="1813"/>
      <c r="U114" s="1813"/>
      <c r="V114" s="1813"/>
      <c r="W114" s="1813"/>
      <c r="X114" s="1813"/>
      <c r="Y114" s="1813"/>
      <c r="Z114" s="1813"/>
      <c r="AA114" s="1813"/>
      <c r="AB114" s="1813"/>
      <c r="AC114" s="1813"/>
      <c r="AD114" s="1814"/>
      <c r="AE114" s="1812"/>
      <c r="AF114" s="1813"/>
      <c r="AG114" s="1813"/>
      <c r="AH114" s="1813"/>
      <c r="AI114" s="1813"/>
      <c r="AJ114" s="1813"/>
      <c r="AK114" s="1813"/>
      <c r="AL114" s="1813"/>
      <c r="AM114" s="1813"/>
      <c r="AN114" s="1814"/>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809"/>
      <c r="B115" s="1810"/>
      <c r="C115" s="1810"/>
      <c r="D115" s="1810"/>
      <c r="E115" s="1811"/>
      <c r="F115" s="1812"/>
      <c r="G115" s="1813"/>
      <c r="H115" s="1813"/>
      <c r="I115" s="1813"/>
      <c r="J115" s="1813"/>
      <c r="K115" s="1813"/>
      <c r="L115" s="1813"/>
      <c r="M115" s="1813"/>
      <c r="N115" s="1813"/>
      <c r="O115" s="1814"/>
      <c r="P115" s="1257"/>
      <c r="Q115" s="270"/>
      <c r="R115" s="1813"/>
      <c r="S115" s="1813"/>
      <c r="T115" s="1813"/>
      <c r="U115" s="1813"/>
      <c r="V115" s="1813"/>
      <c r="W115" s="1813"/>
      <c r="X115" s="1813"/>
      <c r="Y115" s="1813"/>
      <c r="Z115" s="1813"/>
      <c r="AA115" s="1813"/>
      <c r="AB115" s="1813"/>
      <c r="AC115" s="1813"/>
      <c r="AD115" s="1814"/>
      <c r="AE115" s="1812"/>
      <c r="AF115" s="1813"/>
      <c r="AG115" s="1813"/>
      <c r="AH115" s="1813"/>
      <c r="AI115" s="1813"/>
      <c r="AJ115" s="1813"/>
      <c r="AK115" s="1813"/>
      <c r="AL115" s="1813"/>
      <c r="AM115" s="1813"/>
      <c r="AN115" s="1814"/>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809"/>
      <c r="B116" s="1810"/>
      <c r="C116" s="1810"/>
      <c r="D116" s="1810"/>
      <c r="E116" s="1811"/>
      <c r="F116" s="1812"/>
      <c r="G116" s="1813"/>
      <c r="H116" s="1813"/>
      <c r="I116" s="1813"/>
      <c r="J116" s="1813"/>
      <c r="K116" s="1813"/>
      <c r="L116" s="1813"/>
      <c r="M116" s="1813"/>
      <c r="N116" s="1813"/>
      <c r="O116" s="1814"/>
      <c r="P116" s="1815" t="s">
        <v>64</v>
      </c>
      <c r="Q116" s="1816"/>
      <c r="R116" s="1813" t="s">
        <v>68</v>
      </c>
      <c r="S116" s="1813"/>
      <c r="T116" s="1813"/>
      <c r="U116" s="1813"/>
      <c r="V116" s="1813"/>
      <c r="W116" s="1813"/>
      <c r="X116" s="1813"/>
      <c r="Y116" s="1813"/>
      <c r="Z116" s="1813"/>
      <c r="AA116" s="1813"/>
      <c r="AB116" s="1813"/>
      <c r="AC116" s="1813"/>
      <c r="AD116" s="1814"/>
      <c r="AE116" s="1812"/>
      <c r="AF116" s="1813"/>
      <c r="AG116" s="1813"/>
      <c r="AH116" s="1813"/>
      <c r="AI116" s="1813"/>
      <c r="AJ116" s="1813"/>
      <c r="AK116" s="1813"/>
      <c r="AL116" s="1813"/>
      <c r="AM116" s="1813"/>
      <c r="AN116" s="1814"/>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809"/>
      <c r="B117" s="1810"/>
      <c r="C117" s="1810"/>
      <c r="D117" s="1810"/>
      <c r="E117" s="1811"/>
      <c r="F117" s="1812"/>
      <c r="G117" s="1813"/>
      <c r="H117" s="1813"/>
      <c r="I117" s="1813"/>
      <c r="J117" s="1813"/>
      <c r="K117" s="1813"/>
      <c r="L117" s="1813"/>
      <c r="M117" s="1813"/>
      <c r="N117" s="1813"/>
      <c r="O117" s="1814"/>
      <c r="P117" s="1257"/>
      <c r="Q117" s="270"/>
      <c r="R117" s="1813"/>
      <c r="S117" s="1813"/>
      <c r="T117" s="1813"/>
      <c r="U117" s="1813"/>
      <c r="V117" s="1813"/>
      <c r="W117" s="1813"/>
      <c r="X117" s="1813"/>
      <c r="Y117" s="1813"/>
      <c r="Z117" s="1813"/>
      <c r="AA117" s="1813"/>
      <c r="AB117" s="1813"/>
      <c r="AC117" s="1813"/>
      <c r="AD117" s="1814"/>
      <c r="AE117" s="1812"/>
      <c r="AF117" s="1813"/>
      <c r="AG117" s="1813"/>
      <c r="AH117" s="1813"/>
      <c r="AI117" s="1813"/>
      <c r="AJ117" s="1813"/>
      <c r="AK117" s="1813"/>
      <c r="AL117" s="1813"/>
      <c r="AM117" s="1813"/>
      <c r="AN117" s="1814"/>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898"/>
      <c r="B118" s="1899"/>
      <c r="C118" s="1899"/>
      <c r="D118" s="1899"/>
      <c r="E118" s="1900"/>
      <c r="F118" s="1898"/>
      <c r="G118" s="1899"/>
      <c r="H118" s="1899"/>
      <c r="I118" s="1899"/>
      <c r="J118" s="1899"/>
      <c r="K118" s="1899"/>
      <c r="L118" s="1899"/>
      <c r="M118" s="1899"/>
      <c r="N118" s="1899"/>
      <c r="O118" s="1900"/>
      <c r="P118" s="1258"/>
      <c r="Q118" s="1259"/>
      <c r="R118" s="1820"/>
      <c r="S118" s="1820"/>
      <c r="T118" s="1820"/>
      <c r="U118" s="1820"/>
      <c r="V118" s="1820"/>
      <c r="W118" s="1820"/>
      <c r="X118" s="1820"/>
      <c r="Y118" s="1820"/>
      <c r="Z118" s="1820"/>
      <c r="AA118" s="1820"/>
      <c r="AB118" s="1820"/>
      <c r="AC118" s="1820"/>
      <c r="AD118" s="1821"/>
      <c r="AE118" s="1258"/>
      <c r="AF118" s="1259"/>
      <c r="AG118" s="1259"/>
      <c r="AH118" s="1259"/>
      <c r="AI118" s="1259"/>
      <c r="AJ118" s="1259"/>
      <c r="AK118" s="1259"/>
      <c r="AL118" s="1259"/>
      <c r="AM118" s="1259"/>
      <c r="AN118" s="126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835" t="s">
        <v>2439</v>
      </c>
      <c r="B119" s="1836"/>
      <c r="C119" s="1836"/>
      <c r="D119" s="1836"/>
      <c r="E119" s="1837"/>
      <c r="F119" s="1844" t="s">
        <v>2440</v>
      </c>
      <c r="G119" s="1845"/>
      <c r="H119" s="1845"/>
      <c r="I119" s="1845"/>
      <c r="J119" s="1845"/>
      <c r="K119" s="1845"/>
      <c r="L119" s="1845"/>
      <c r="M119" s="1845"/>
      <c r="N119" s="1845"/>
      <c r="O119" s="1845"/>
      <c r="P119" s="1844" t="s">
        <v>2909</v>
      </c>
      <c r="Q119" s="1845"/>
      <c r="R119" s="1845"/>
      <c r="S119" s="1845"/>
      <c r="T119" s="1845"/>
      <c r="U119" s="1845"/>
      <c r="V119" s="1845"/>
      <c r="W119" s="1845"/>
      <c r="X119" s="1845"/>
      <c r="Y119" s="1845"/>
      <c r="Z119" s="1845"/>
      <c r="AA119" s="1845"/>
      <c r="AB119" s="1845"/>
      <c r="AC119" s="1845"/>
      <c r="AD119" s="1845"/>
      <c r="AE119" s="1844" t="s">
        <v>2910</v>
      </c>
      <c r="AF119" s="1845"/>
      <c r="AG119" s="1845"/>
      <c r="AH119" s="1845"/>
      <c r="AI119" s="1845"/>
      <c r="AJ119" s="1845"/>
      <c r="AK119" s="1845"/>
      <c r="AL119" s="1845"/>
      <c r="AM119" s="1845"/>
      <c r="AN119" s="1845"/>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838"/>
      <c r="B120" s="1839"/>
      <c r="C120" s="1839"/>
      <c r="D120" s="1839"/>
      <c r="E120" s="1840"/>
      <c r="F120" s="1846"/>
      <c r="G120" s="1846"/>
      <c r="H120" s="1846"/>
      <c r="I120" s="1846"/>
      <c r="J120" s="1846"/>
      <c r="K120" s="1846"/>
      <c r="L120" s="1846"/>
      <c r="M120" s="1846"/>
      <c r="N120" s="1846"/>
      <c r="O120" s="1846"/>
      <c r="P120" s="1846"/>
      <c r="Q120" s="1846"/>
      <c r="R120" s="1846"/>
      <c r="S120" s="1846"/>
      <c r="T120" s="1846"/>
      <c r="U120" s="1846"/>
      <c r="V120" s="1846"/>
      <c r="W120" s="1846"/>
      <c r="X120" s="1846"/>
      <c r="Y120" s="1846"/>
      <c r="Z120" s="1846"/>
      <c r="AA120" s="1846"/>
      <c r="AB120" s="1846"/>
      <c r="AC120" s="1846"/>
      <c r="AD120" s="1846"/>
      <c r="AE120" s="1846"/>
      <c r="AF120" s="1846"/>
      <c r="AG120" s="1846"/>
      <c r="AH120" s="1846"/>
      <c r="AI120" s="1846"/>
      <c r="AJ120" s="1846"/>
      <c r="AK120" s="1846"/>
      <c r="AL120" s="1846"/>
      <c r="AM120" s="1846"/>
      <c r="AN120" s="184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838"/>
      <c r="B121" s="1839"/>
      <c r="C121" s="1839"/>
      <c r="D121" s="1839"/>
      <c r="E121" s="1840"/>
      <c r="F121" s="1846"/>
      <c r="G121" s="1846"/>
      <c r="H121" s="1846"/>
      <c r="I121" s="1846"/>
      <c r="J121" s="1846"/>
      <c r="K121" s="1846"/>
      <c r="L121" s="1846"/>
      <c r="M121" s="1846"/>
      <c r="N121" s="1846"/>
      <c r="O121" s="1846"/>
      <c r="P121" s="1846"/>
      <c r="Q121" s="1846"/>
      <c r="R121" s="1846"/>
      <c r="S121" s="1846"/>
      <c r="T121" s="1846"/>
      <c r="U121" s="1846"/>
      <c r="V121" s="1846"/>
      <c r="W121" s="1846"/>
      <c r="X121" s="1846"/>
      <c r="Y121" s="1846"/>
      <c r="Z121" s="1846"/>
      <c r="AA121" s="1846"/>
      <c r="AB121" s="1846"/>
      <c r="AC121" s="1846"/>
      <c r="AD121" s="1846"/>
      <c r="AE121" s="1846"/>
      <c r="AF121" s="1846"/>
      <c r="AG121" s="1846"/>
      <c r="AH121" s="1846"/>
      <c r="AI121" s="1846"/>
      <c r="AJ121" s="1846"/>
      <c r="AK121" s="1846"/>
      <c r="AL121" s="1846"/>
      <c r="AM121" s="1846"/>
      <c r="AN121" s="184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838"/>
      <c r="B122" s="1839"/>
      <c r="C122" s="1839"/>
      <c r="D122" s="1839"/>
      <c r="E122" s="1840"/>
      <c r="F122" s="1846"/>
      <c r="G122" s="1846"/>
      <c r="H122" s="1846"/>
      <c r="I122" s="1846"/>
      <c r="J122" s="1846"/>
      <c r="K122" s="1846"/>
      <c r="L122" s="1846"/>
      <c r="M122" s="1846"/>
      <c r="N122" s="1846"/>
      <c r="O122" s="1846"/>
      <c r="P122" s="1846"/>
      <c r="Q122" s="1846"/>
      <c r="R122" s="1846"/>
      <c r="S122" s="1846"/>
      <c r="T122" s="1846"/>
      <c r="U122" s="1846"/>
      <c r="V122" s="1846"/>
      <c r="W122" s="1846"/>
      <c r="X122" s="1846"/>
      <c r="Y122" s="1846"/>
      <c r="Z122" s="1846"/>
      <c r="AA122" s="1846"/>
      <c r="AB122" s="1846"/>
      <c r="AC122" s="1846"/>
      <c r="AD122" s="1846"/>
      <c r="AE122" s="1846"/>
      <c r="AF122" s="1846"/>
      <c r="AG122" s="1846"/>
      <c r="AH122" s="1846"/>
      <c r="AI122" s="1846"/>
      <c r="AJ122" s="1846"/>
      <c r="AK122" s="1846"/>
      <c r="AL122" s="1846"/>
      <c r="AM122" s="1846"/>
      <c r="AN122" s="184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838"/>
      <c r="B123" s="1839"/>
      <c r="C123" s="1839"/>
      <c r="D123" s="1839"/>
      <c r="E123" s="1840"/>
      <c r="F123" s="1846"/>
      <c r="G123" s="1846"/>
      <c r="H123" s="1846"/>
      <c r="I123" s="1846"/>
      <c r="J123" s="1846"/>
      <c r="K123" s="1846"/>
      <c r="L123" s="1846"/>
      <c r="M123" s="1846"/>
      <c r="N123" s="1846"/>
      <c r="O123" s="1846"/>
      <c r="P123" s="1846"/>
      <c r="Q123" s="1846"/>
      <c r="R123" s="1846"/>
      <c r="S123" s="1846"/>
      <c r="T123" s="1846"/>
      <c r="U123" s="1846"/>
      <c r="V123" s="1846"/>
      <c r="W123" s="1846"/>
      <c r="X123" s="1846"/>
      <c r="Y123" s="1846"/>
      <c r="Z123" s="1846"/>
      <c r="AA123" s="1846"/>
      <c r="AB123" s="1846"/>
      <c r="AC123" s="1846"/>
      <c r="AD123" s="1846"/>
      <c r="AE123" s="1846"/>
      <c r="AF123" s="1846"/>
      <c r="AG123" s="1846"/>
      <c r="AH123" s="1846"/>
      <c r="AI123" s="1846"/>
      <c r="AJ123" s="1846"/>
      <c r="AK123" s="1846"/>
      <c r="AL123" s="1846"/>
      <c r="AM123" s="1846"/>
      <c r="AN123" s="184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838"/>
      <c r="B124" s="1839"/>
      <c r="C124" s="1839"/>
      <c r="D124" s="1839"/>
      <c r="E124" s="1840"/>
      <c r="F124" s="1846"/>
      <c r="G124" s="1846"/>
      <c r="H124" s="1846"/>
      <c r="I124" s="1846"/>
      <c r="J124" s="1846"/>
      <c r="K124" s="1846"/>
      <c r="L124" s="1846"/>
      <c r="M124" s="1846"/>
      <c r="N124" s="1846"/>
      <c r="O124" s="1846"/>
      <c r="P124" s="1846"/>
      <c r="Q124" s="1846"/>
      <c r="R124" s="1846"/>
      <c r="S124" s="1846"/>
      <c r="T124" s="1846"/>
      <c r="U124" s="1846"/>
      <c r="V124" s="1846"/>
      <c r="W124" s="1846"/>
      <c r="X124" s="1846"/>
      <c r="Y124" s="1846"/>
      <c r="Z124" s="1846"/>
      <c r="AA124" s="1846"/>
      <c r="AB124" s="1846"/>
      <c r="AC124" s="1846"/>
      <c r="AD124" s="1846"/>
      <c r="AE124" s="1846"/>
      <c r="AF124" s="1846"/>
      <c r="AG124" s="1846"/>
      <c r="AH124" s="1846"/>
      <c r="AI124" s="1846"/>
      <c r="AJ124" s="1846"/>
      <c r="AK124" s="1846"/>
      <c r="AL124" s="1846"/>
      <c r="AM124" s="1846"/>
      <c r="AN124" s="184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838"/>
      <c r="B125" s="1839"/>
      <c r="C125" s="1839"/>
      <c r="D125" s="1839"/>
      <c r="E125" s="1840"/>
      <c r="F125" s="1846"/>
      <c r="G125" s="1846"/>
      <c r="H125" s="1846"/>
      <c r="I125" s="1846"/>
      <c r="J125" s="1846"/>
      <c r="K125" s="1846"/>
      <c r="L125" s="1846"/>
      <c r="M125" s="1846"/>
      <c r="N125" s="1846"/>
      <c r="O125" s="1846"/>
      <c r="P125" s="1846"/>
      <c r="Q125" s="1846"/>
      <c r="R125" s="1846"/>
      <c r="S125" s="1846"/>
      <c r="T125" s="1846"/>
      <c r="U125" s="1846"/>
      <c r="V125" s="1846"/>
      <c r="W125" s="1846"/>
      <c r="X125" s="1846"/>
      <c r="Y125" s="1846"/>
      <c r="Z125" s="1846"/>
      <c r="AA125" s="1846"/>
      <c r="AB125" s="1846"/>
      <c r="AC125" s="1846"/>
      <c r="AD125" s="1846"/>
      <c r="AE125" s="1846"/>
      <c r="AF125" s="1846"/>
      <c r="AG125" s="1846"/>
      <c r="AH125" s="1846"/>
      <c r="AI125" s="1846"/>
      <c r="AJ125" s="1846"/>
      <c r="AK125" s="1846"/>
      <c r="AL125" s="1846"/>
      <c r="AM125" s="1846"/>
      <c r="AN125" s="184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838"/>
      <c r="B126" s="1839"/>
      <c r="C126" s="1839"/>
      <c r="D126" s="1839"/>
      <c r="E126" s="1840"/>
      <c r="F126" s="1846"/>
      <c r="G126" s="1846"/>
      <c r="H126" s="1846"/>
      <c r="I126" s="1846"/>
      <c r="J126" s="1846"/>
      <c r="K126" s="1846"/>
      <c r="L126" s="1846"/>
      <c r="M126" s="1846"/>
      <c r="N126" s="1846"/>
      <c r="O126" s="1846"/>
      <c r="P126" s="1846"/>
      <c r="Q126" s="1846"/>
      <c r="R126" s="1846"/>
      <c r="S126" s="1846"/>
      <c r="T126" s="1846"/>
      <c r="U126" s="1846"/>
      <c r="V126" s="1846"/>
      <c r="W126" s="1846"/>
      <c r="X126" s="1846"/>
      <c r="Y126" s="1846"/>
      <c r="Z126" s="1846"/>
      <c r="AA126" s="1846"/>
      <c r="AB126" s="1846"/>
      <c r="AC126" s="1846"/>
      <c r="AD126" s="1846"/>
      <c r="AE126" s="1846"/>
      <c r="AF126" s="1846"/>
      <c r="AG126" s="1846"/>
      <c r="AH126" s="1846"/>
      <c r="AI126" s="1846"/>
      <c r="AJ126" s="1846"/>
      <c r="AK126" s="1846"/>
      <c r="AL126" s="1846"/>
      <c r="AM126" s="1846"/>
      <c r="AN126" s="184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838"/>
      <c r="B127" s="1839"/>
      <c r="C127" s="1839"/>
      <c r="D127" s="1839"/>
      <c r="E127" s="1840"/>
      <c r="F127" s="1846"/>
      <c r="G127" s="1846"/>
      <c r="H127" s="1846"/>
      <c r="I127" s="1846"/>
      <c r="J127" s="1846"/>
      <c r="K127" s="1846"/>
      <c r="L127" s="1846"/>
      <c r="M127" s="1846"/>
      <c r="N127" s="1846"/>
      <c r="O127" s="1846"/>
      <c r="P127" s="1846"/>
      <c r="Q127" s="1846"/>
      <c r="R127" s="1846"/>
      <c r="S127" s="1846"/>
      <c r="T127" s="1846"/>
      <c r="U127" s="1846"/>
      <c r="V127" s="1846"/>
      <c r="W127" s="1846"/>
      <c r="X127" s="1846"/>
      <c r="Y127" s="1846"/>
      <c r="Z127" s="1846"/>
      <c r="AA127" s="1846"/>
      <c r="AB127" s="1846"/>
      <c r="AC127" s="1846"/>
      <c r="AD127" s="1846"/>
      <c r="AE127" s="1846"/>
      <c r="AF127" s="1846"/>
      <c r="AG127" s="1846"/>
      <c r="AH127" s="1846"/>
      <c r="AI127" s="1846"/>
      <c r="AJ127" s="1846"/>
      <c r="AK127" s="1846"/>
      <c r="AL127" s="1846"/>
      <c r="AM127" s="1846"/>
      <c r="AN127" s="184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838"/>
      <c r="B128" s="1839"/>
      <c r="C128" s="1839"/>
      <c r="D128" s="1839"/>
      <c r="E128" s="1840"/>
      <c r="F128" s="1846"/>
      <c r="G128" s="1846"/>
      <c r="H128" s="1846"/>
      <c r="I128" s="1846"/>
      <c r="J128" s="1846"/>
      <c r="K128" s="1846"/>
      <c r="L128" s="1846"/>
      <c r="M128" s="1846"/>
      <c r="N128" s="1846"/>
      <c r="O128" s="1846"/>
      <c r="P128" s="1846"/>
      <c r="Q128" s="1846"/>
      <c r="R128" s="1846"/>
      <c r="S128" s="1846"/>
      <c r="T128" s="1846"/>
      <c r="U128" s="1846"/>
      <c r="V128" s="1846"/>
      <c r="W128" s="1846"/>
      <c r="X128" s="1846"/>
      <c r="Y128" s="1846"/>
      <c r="Z128" s="1846"/>
      <c r="AA128" s="1846"/>
      <c r="AB128" s="1846"/>
      <c r="AC128" s="1846"/>
      <c r="AD128" s="1846"/>
      <c r="AE128" s="1846"/>
      <c r="AF128" s="1846"/>
      <c r="AG128" s="1846"/>
      <c r="AH128" s="1846"/>
      <c r="AI128" s="1846"/>
      <c r="AJ128" s="1846"/>
      <c r="AK128" s="1846"/>
      <c r="AL128" s="1846"/>
      <c r="AM128" s="1846"/>
      <c r="AN128" s="184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838"/>
      <c r="B129" s="1839"/>
      <c r="C129" s="1839"/>
      <c r="D129" s="1839"/>
      <c r="E129" s="1840"/>
      <c r="F129" s="1846"/>
      <c r="G129" s="1846"/>
      <c r="H129" s="1846"/>
      <c r="I129" s="1846"/>
      <c r="J129" s="1846"/>
      <c r="K129" s="1846"/>
      <c r="L129" s="1846"/>
      <c r="M129" s="1846"/>
      <c r="N129" s="1846"/>
      <c r="O129" s="1846"/>
      <c r="P129" s="1846"/>
      <c r="Q129" s="1846"/>
      <c r="R129" s="1846"/>
      <c r="S129" s="1846"/>
      <c r="T129" s="1846"/>
      <c r="U129" s="1846"/>
      <c r="V129" s="1846"/>
      <c r="W129" s="1846"/>
      <c r="X129" s="1846"/>
      <c r="Y129" s="1846"/>
      <c r="Z129" s="1846"/>
      <c r="AA129" s="1846"/>
      <c r="AB129" s="1846"/>
      <c r="AC129" s="1846"/>
      <c r="AD129" s="1846"/>
      <c r="AE129" s="1846"/>
      <c r="AF129" s="1846"/>
      <c r="AG129" s="1846"/>
      <c r="AH129" s="1846"/>
      <c r="AI129" s="1846"/>
      <c r="AJ129" s="1846"/>
      <c r="AK129" s="1846"/>
      <c r="AL129" s="1846"/>
      <c r="AM129" s="1846"/>
      <c r="AN129" s="184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838"/>
      <c r="B130" s="1839"/>
      <c r="C130" s="1839"/>
      <c r="D130" s="1839"/>
      <c r="E130" s="1840"/>
      <c r="F130" s="1846"/>
      <c r="G130" s="1846"/>
      <c r="H130" s="1846"/>
      <c r="I130" s="1846"/>
      <c r="J130" s="1846"/>
      <c r="K130" s="1846"/>
      <c r="L130" s="1846"/>
      <c r="M130" s="1846"/>
      <c r="N130" s="1846"/>
      <c r="O130" s="1846"/>
      <c r="P130" s="1846"/>
      <c r="Q130" s="1846"/>
      <c r="R130" s="1846"/>
      <c r="S130" s="1846"/>
      <c r="T130" s="1846"/>
      <c r="U130" s="1846"/>
      <c r="V130" s="1846"/>
      <c r="W130" s="1846"/>
      <c r="X130" s="1846"/>
      <c r="Y130" s="1846"/>
      <c r="Z130" s="1846"/>
      <c r="AA130" s="1846"/>
      <c r="AB130" s="1846"/>
      <c r="AC130" s="1846"/>
      <c r="AD130" s="1846"/>
      <c r="AE130" s="1846"/>
      <c r="AF130" s="1846"/>
      <c r="AG130" s="1846"/>
      <c r="AH130" s="1846"/>
      <c r="AI130" s="1846"/>
      <c r="AJ130" s="1846"/>
      <c r="AK130" s="1846"/>
      <c r="AL130" s="1846"/>
      <c r="AM130" s="1846"/>
      <c r="AN130" s="184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1841"/>
      <c r="B131" s="1842"/>
      <c r="C131" s="1842"/>
      <c r="D131" s="1842"/>
      <c r="E131" s="1843"/>
      <c r="F131" s="1847"/>
      <c r="G131" s="1847"/>
      <c r="H131" s="1847"/>
      <c r="I131" s="1847"/>
      <c r="J131" s="1847"/>
      <c r="K131" s="1847"/>
      <c r="L131" s="1847"/>
      <c r="M131" s="1847"/>
      <c r="N131" s="1847"/>
      <c r="O131" s="1847"/>
      <c r="P131" s="1847"/>
      <c r="Q131" s="1847"/>
      <c r="R131" s="1847"/>
      <c r="S131" s="1847"/>
      <c r="T131" s="1847"/>
      <c r="U131" s="1847"/>
      <c r="V131" s="1847"/>
      <c r="W131" s="1847"/>
      <c r="X131" s="1847"/>
      <c r="Y131" s="1847"/>
      <c r="Z131" s="1847"/>
      <c r="AA131" s="1847"/>
      <c r="AB131" s="1847"/>
      <c r="AC131" s="1847"/>
      <c r="AD131" s="1847"/>
      <c r="AE131" s="1847"/>
      <c r="AF131" s="1847"/>
      <c r="AG131" s="1847"/>
      <c r="AH131" s="1847"/>
      <c r="AI131" s="1847"/>
      <c r="AJ131" s="1847"/>
      <c r="AK131" s="1847"/>
      <c r="AL131" s="1847"/>
      <c r="AM131" s="1847"/>
      <c r="AN131" s="1847"/>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6"/>
      <c r="B132" s="1676"/>
      <c r="C132" s="1676"/>
      <c r="D132" s="1676"/>
      <c r="E132" s="1676"/>
      <c r="F132" s="1700"/>
      <c r="G132" s="1700"/>
      <c r="H132" s="1700"/>
      <c r="I132" s="1700"/>
      <c r="J132" s="1700"/>
      <c r="K132" s="1700"/>
      <c r="L132" s="1700"/>
      <c r="M132" s="1700"/>
      <c r="N132" s="1700"/>
      <c r="O132" s="1700"/>
      <c r="P132" s="1700"/>
      <c r="Q132" s="1700"/>
      <c r="R132" s="1700"/>
      <c r="S132" s="1700"/>
      <c r="T132" s="1700"/>
      <c r="U132" s="1700"/>
      <c r="V132" s="1700"/>
      <c r="W132" s="1700"/>
      <c r="X132" s="1700"/>
      <c r="Y132" s="1700"/>
      <c r="Z132" s="1700"/>
      <c r="AA132" s="1700"/>
      <c r="AB132" s="1700"/>
      <c r="AC132" s="1700"/>
      <c r="AD132" s="1700"/>
      <c r="AE132" s="1700"/>
      <c r="AF132" s="1700"/>
      <c r="AG132" s="1700"/>
      <c r="AH132" s="1700"/>
      <c r="AI132" s="1700"/>
      <c r="AJ132" s="1700"/>
      <c r="AK132" s="1700"/>
      <c r="AL132" s="1700"/>
      <c r="AM132" s="1700"/>
      <c r="AN132" s="1700"/>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6" t="s">
        <v>3198</v>
      </c>
      <c r="B133" s="1676"/>
      <c r="C133" s="1676"/>
      <c r="D133" s="1676"/>
      <c r="E133" s="1676"/>
      <c r="F133" s="1700"/>
      <c r="G133" s="1700"/>
      <c r="H133" s="1700"/>
      <c r="I133" s="1700"/>
      <c r="J133" s="1700"/>
      <c r="K133" s="1700"/>
      <c r="L133" s="1700"/>
      <c r="M133" s="1700"/>
      <c r="N133" s="1700"/>
      <c r="O133" s="1700"/>
      <c r="P133" s="1700"/>
      <c r="Q133" s="1700"/>
      <c r="R133" s="1700"/>
      <c r="S133" s="1700"/>
      <c r="T133" s="1700"/>
      <c r="U133" s="1700"/>
      <c r="V133" s="1700"/>
      <c r="W133" s="1700"/>
      <c r="X133" s="1700"/>
      <c r="Y133" s="1700"/>
      <c r="Z133" s="1700"/>
      <c r="AA133" s="1700"/>
      <c r="AB133" s="1700"/>
      <c r="AC133" s="1700"/>
      <c r="AD133" s="1700"/>
      <c r="AE133" s="1700"/>
      <c r="AF133" s="1700"/>
      <c r="AG133" s="1700"/>
      <c r="AH133" s="1700"/>
      <c r="AI133" s="1700"/>
      <c r="AJ133" s="1700"/>
      <c r="AK133" s="1700"/>
      <c r="AL133" s="1700"/>
      <c r="AM133" s="1700"/>
      <c r="AN133" s="1700"/>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701" t="s">
        <v>3199</v>
      </c>
      <c r="B134" s="1676"/>
      <c r="C134" s="1676"/>
      <c r="D134" s="1676"/>
      <c r="E134" s="1676"/>
      <c r="F134" s="1700"/>
      <c r="G134" s="1700"/>
      <c r="H134" s="1700"/>
      <c r="I134" s="1700"/>
      <c r="J134" s="1700"/>
      <c r="K134" s="1700"/>
      <c r="L134" s="1700"/>
      <c r="M134" s="1700"/>
      <c r="N134" s="1700"/>
      <c r="O134" s="1700"/>
      <c r="P134" s="1700"/>
      <c r="Q134" s="1700"/>
      <c r="R134" s="1700"/>
      <c r="S134" s="1700"/>
      <c r="T134" s="1700"/>
      <c r="U134" s="1700"/>
      <c r="V134" s="1700"/>
      <c r="W134" s="1700"/>
      <c r="X134" s="1700"/>
      <c r="Y134" s="1700"/>
      <c r="Z134" s="1700"/>
      <c r="AA134" s="1700"/>
      <c r="AB134" s="1700"/>
      <c r="AC134" s="1700"/>
      <c r="AD134" s="1700"/>
      <c r="AE134" s="1700"/>
      <c r="AF134" s="1700"/>
      <c r="AG134" s="1700"/>
      <c r="AH134" s="1700"/>
      <c r="AI134" s="1700"/>
      <c r="AJ134" s="1700"/>
      <c r="AK134" s="1700"/>
      <c r="AL134" s="1700"/>
      <c r="AM134" s="1700"/>
      <c r="AN134" s="1700"/>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817" t="s">
        <v>3200</v>
      </c>
      <c r="B135" s="1876"/>
      <c r="C135" s="1876"/>
      <c r="D135" s="1876"/>
      <c r="E135" s="1876"/>
      <c r="F135" s="1876"/>
      <c r="G135" s="1876"/>
      <c r="H135" s="1876"/>
      <c r="I135" s="1876"/>
      <c r="J135" s="1876"/>
      <c r="K135" s="1876"/>
      <c r="L135" s="1876"/>
      <c r="M135" s="1876"/>
      <c r="N135" s="1876"/>
      <c r="O135" s="1876"/>
      <c r="P135" s="1876"/>
      <c r="Q135" s="1876"/>
      <c r="R135" s="1876"/>
      <c r="S135" s="1876"/>
      <c r="T135" s="1876"/>
      <c r="U135" s="1876"/>
      <c r="V135" s="1876"/>
      <c r="W135" s="1876"/>
      <c r="X135" s="1876"/>
      <c r="Y135" s="1876"/>
      <c r="Z135" s="1876"/>
      <c r="AA135" s="1876"/>
      <c r="AB135" s="1876"/>
      <c r="AC135" s="1876"/>
      <c r="AD135" s="1876"/>
      <c r="AE135" s="1876"/>
      <c r="AF135" s="1876"/>
      <c r="AG135" s="1876"/>
      <c r="AH135" s="1876"/>
      <c r="AI135" s="1876"/>
      <c r="AJ135" s="1876"/>
      <c r="AK135" s="1876"/>
      <c r="AL135" s="1876"/>
      <c r="AM135" s="1876"/>
      <c r="AN135" s="1877"/>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878"/>
      <c r="B136" s="1879"/>
      <c r="C136" s="1879"/>
      <c r="D136" s="1879"/>
      <c r="E136" s="1879"/>
      <c r="F136" s="1879"/>
      <c r="G136" s="1879"/>
      <c r="H136" s="1879"/>
      <c r="I136" s="1879"/>
      <c r="J136" s="1879"/>
      <c r="K136" s="1879"/>
      <c r="L136" s="1879"/>
      <c r="M136" s="1879"/>
      <c r="N136" s="1879"/>
      <c r="O136" s="1879"/>
      <c r="P136" s="1879"/>
      <c r="Q136" s="1879"/>
      <c r="R136" s="1879"/>
      <c r="S136" s="1879"/>
      <c r="T136" s="1879"/>
      <c r="U136" s="1879"/>
      <c r="V136" s="1879"/>
      <c r="W136" s="1879"/>
      <c r="X136" s="1879"/>
      <c r="Y136" s="1879"/>
      <c r="Z136" s="1879"/>
      <c r="AA136" s="1879"/>
      <c r="AB136" s="1879"/>
      <c r="AC136" s="1879"/>
      <c r="AD136" s="1879"/>
      <c r="AE136" s="1879"/>
      <c r="AF136" s="1879"/>
      <c r="AG136" s="1879"/>
      <c r="AH136" s="1879"/>
      <c r="AI136" s="1879"/>
      <c r="AJ136" s="1879"/>
      <c r="AK136" s="1879"/>
      <c r="AL136" s="1879"/>
      <c r="AM136" s="1879"/>
      <c r="AN136" s="1880"/>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878"/>
      <c r="B137" s="1879"/>
      <c r="C137" s="1879"/>
      <c r="D137" s="1879"/>
      <c r="E137" s="1879"/>
      <c r="F137" s="1879"/>
      <c r="G137" s="1879"/>
      <c r="H137" s="1879"/>
      <c r="I137" s="1879"/>
      <c r="J137" s="1879"/>
      <c r="K137" s="1879"/>
      <c r="L137" s="1879"/>
      <c r="M137" s="1879"/>
      <c r="N137" s="1879"/>
      <c r="O137" s="1879"/>
      <c r="P137" s="1879"/>
      <c r="Q137" s="1879"/>
      <c r="R137" s="1879"/>
      <c r="S137" s="1879"/>
      <c r="T137" s="1879"/>
      <c r="U137" s="1879"/>
      <c r="V137" s="1879"/>
      <c r="W137" s="1879"/>
      <c r="X137" s="1879"/>
      <c r="Y137" s="1879"/>
      <c r="Z137" s="1879"/>
      <c r="AA137" s="1879"/>
      <c r="AB137" s="1879"/>
      <c r="AC137" s="1879"/>
      <c r="AD137" s="1879"/>
      <c r="AE137" s="1879"/>
      <c r="AF137" s="1879"/>
      <c r="AG137" s="1879"/>
      <c r="AH137" s="1879"/>
      <c r="AI137" s="1879"/>
      <c r="AJ137" s="1879"/>
      <c r="AK137" s="1879"/>
      <c r="AL137" s="1879"/>
      <c r="AM137" s="1879"/>
      <c r="AN137" s="1880"/>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878"/>
      <c r="B138" s="1879"/>
      <c r="C138" s="1879"/>
      <c r="D138" s="1879"/>
      <c r="E138" s="1879"/>
      <c r="F138" s="1879"/>
      <c r="G138" s="1879"/>
      <c r="H138" s="1879"/>
      <c r="I138" s="1879"/>
      <c r="J138" s="1879"/>
      <c r="K138" s="1879"/>
      <c r="L138" s="1879"/>
      <c r="M138" s="1879"/>
      <c r="N138" s="1879"/>
      <c r="O138" s="1879"/>
      <c r="P138" s="1879"/>
      <c r="Q138" s="1879"/>
      <c r="R138" s="1879"/>
      <c r="S138" s="1879"/>
      <c r="T138" s="1879"/>
      <c r="U138" s="1879"/>
      <c r="V138" s="1879"/>
      <c r="W138" s="1879"/>
      <c r="X138" s="1879"/>
      <c r="Y138" s="1879"/>
      <c r="Z138" s="1879"/>
      <c r="AA138" s="1879"/>
      <c r="AB138" s="1879"/>
      <c r="AC138" s="1879"/>
      <c r="AD138" s="1879"/>
      <c r="AE138" s="1879"/>
      <c r="AF138" s="1879"/>
      <c r="AG138" s="1879"/>
      <c r="AH138" s="1879"/>
      <c r="AI138" s="1879"/>
      <c r="AJ138" s="1879"/>
      <c r="AK138" s="1879"/>
      <c r="AL138" s="1879"/>
      <c r="AM138" s="1879"/>
      <c r="AN138" s="1880"/>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878"/>
      <c r="B139" s="1879"/>
      <c r="C139" s="1879"/>
      <c r="D139" s="1879"/>
      <c r="E139" s="1879"/>
      <c r="F139" s="1879"/>
      <c r="G139" s="1879"/>
      <c r="H139" s="1879"/>
      <c r="I139" s="1879"/>
      <c r="J139" s="1879"/>
      <c r="K139" s="1879"/>
      <c r="L139" s="1879"/>
      <c r="M139" s="1879"/>
      <c r="N139" s="1879"/>
      <c r="O139" s="1879"/>
      <c r="P139" s="1879"/>
      <c r="Q139" s="1879"/>
      <c r="R139" s="1879"/>
      <c r="S139" s="1879"/>
      <c r="T139" s="1879"/>
      <c r="U139" s="1879"/>
      <c r="V139" s="1879"/>
      <c r="W139" s="1879"/>
      <c r="X139" s="1879"/>
      <c r="Y139" s="1879"/>
      <c r="Z139" s="1879"/>
      <c r="AA139" s="1879"/>
      <c r="AB139" s="1879"/>
      <c r="AC139" s="1879"/>
      <c r="AD139" s="1879"/>
      <c r="AE139" s="1879"/>
      <c r="AF139" s="1879"/>
      <c r="AG139" s="1879"/>
      <c r="AH139" s="1879"/>
      <c r="AI139" s="1879"/>
      <c r="AJ139" s="1879"/>
      <c r="AK139" s="1879"/>
      <c r="AL139" s="1879"/>
      <c r="AM139" s="1879"/>
      <c r="AN139" s="1880"/>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878"/>
      <c r="B140" s="1879"/>
      <c r="C140" s="1879"/>
      <c r="D140" s="1879"/>
      <c r="E140" s="1879"/>
      <c r="F140" s="1879"/>
      <c r="G140" s="1879"/>
      <c r="H140" s="1879"/>
      <c r="I140" s="1879"/>
      <c r="J140" s="1879"/>
      <c r="K140" s="1879"/>
      <c r="L140" s="1879"/>
      <c r="M140" s="1879"/>
      <c r="N140" s="1879"/>
      <c r="O140" s="1879"/>
      <c r="P140" s="1879"/>
      <c r="Q140" s="1879"/>
      <c r="R140" s="1879"/>
      <c r="S140" s="1879"/>
      <c r="T140" s="1879"/>
      <c r="U140" s="1879"/>
      <c r="V140" s="1879"/>
      <c r="W140" s="1879"/>
      <c r="X140" s="1879"/>
      <c r="Y140" s="1879"/>
      <c r="Z140" s="1879"/>
      <c r="AA140" s="1879"/>
      <c r="AB140" s="1879"/>
      <c r="AC140" s="1879"/>
      <c r="AD140" s="1879"/>
      <c r="AE140" s="1879"/>
      <c r="AF140" s="1879"/>
      <c r="AG140" s="1879"/>
      <c r="AH140" s="1879"/>
      <c r="AI140" s="1879"/>
      <c r="AJ140" s="1879"/>
      <c r="AK140" s="1879"/>
      <c r="AL140" s="1879"/>
      <c r="AM140" s="1879"/>
      <c r="AN140" s="1880"/>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878"/>
      <c r="B141" s="1879"/>
      <c r="C141" s="1879"/>
      <c r="D141" s="1879"/>
      <c r="E141" s="1879"/>
      <c r="F141" s="1879"/>
      <c r="G141" s="1879"/>
      <c r="H141" s="1879"/>
      <c r="I141" s="1879"/>
      <c r="J141" s="1879"/>
      <c r="K141" s="1879"/>
      <c r="L141" s="1879"/>
      <c r="M141" s="1879"/>
      <c r="N141" s="1879"/>
      <c r="O141" s="1879"/>
      <c r="P141" s="1879"/>
      <c r="Q141" s="1879"/>
      <c r="R141" s="1879"/>
      <c r="S141" s="1879"/>
      <c r="T141" s="1879"/>
      <c r="U141" s="1879"/>
      <c r="V141" s="1879"/>
      <c r="W141" s="1879"/>
      <c r="X141" s="1879"/>
      <c r="Y141" s="1879"/>
      <c r="Z141" s="1879"/>
      <c r="AA141" s="1879"/>
      <c r="AB141" s="1879"/>
      <c r="AC141" s="1879"/>
      <c r="AD141" s="1879"/>
      <c r="AE141" s="1879"/>
      <c r="AF141" s="1879"/>
      <c r="AG141" s="1879"/>
      <c r="AH141" s="1879"/>
      <c r="AI141" s="1879"/>
      <c r="AJ141" s="1879"/>
      <c r="AK141" s="1879"/>
      <c r="AL141" s="1879"/>
      <c r="AM141" s="1879"/>
      <c r="AN141" s="1880"/>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878"/>
      <c r="B142" s="1879"/>
      <c r="C142" s="1879"/>
      <c r="D142" s="1879"/>
      <c r="E142" s="1879"/>
      <c r="F142" s="1879"/>
      <c r="G142" s="1879"/>
      <c r="H142" s="1879"/>
      <c r="I142" s="1879"/>
      <c r="J142" s="1879"/>
      <c r="K142" s="1879"/>
      <c r="L142" s="1879"/>
      <c r="M142" s="1879"/>
      <c r="N142" s="1879"/>
      <c r="O142" s="1879"/>
      <c r="P142" s="1879"/>
      <c r="Q142" s="1879"/>
      <c r="R142" s="1879"/>
      <c r="S142" s="1879"/>
      <c r="T142" s="1879"/>
      <c r="U142" s="1879"/>
      <c r="V142" s="1879"/>
      <c r="W142" s="1879"/>
      <c r="X142" s="1879"/>
      <c r="Y142" s="1879"/>
      <c r="Z142" s="1879"/>
      <c r="AA142" s="1879"/>
      <c r="AB142" s="1879"/>
      <c r="AC142" s="1879"/>
      <c r="AD142" s="1879"/>
      <c r="AE142" s="1879"/>
      <c r="AF142" s="1879"/>
      <c r="AG142" s="1879"/>
      <c r="AH142" s="1879"/>
      <c r="AI142" s="1879"/>
      <c r="AJ142" s="1879"/>
      <c r="AK142" s="1879"/>
      <c r="AL142" s="1879"/>
      <c r="AM142" s="1879"/>
      <c r="AN142" s="1880"/>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878"/>
      <c r="B143" s="1879"/>
      <c r="C143" s="1879"/>
      <c r="D143" s="1879"/>
      <c r="E143" s="1879"/>
      <c r="F143" s="1879"/>
      <c r="G143" s="1879"/>
      <c r="H143" s="1879"/>
      <c r="I143" s="1879"/>
      <c r="J143" s="1879"/>
      <c r="K143" s="1879"/>
      <c r="L143" s="1879"/>
      <c r="M143" s="1879"/>
      <c r="N143" s="1879"/>
      <c r="O143" s="1879"/>
      <c r="P143" s="1879"/>
      <c r="Q143" s="1879"/>
      <c r="R143" s="1879"/>
      <c r="S143" s="1879"/>
      <c r="T143" s="1879"/>
      <c r="U143" s="1879"/>
      <c r="V143" s="1879"/>
      <c r="W143" s="1879"/>
      <c r="X143" s="1879"/>
      <c r="Y143" s="1879"/>
      <c r="Z143" s="1879"/>
      <c r="AA143" s="1879"/>
      <c r="AB143" s="1879"/>
      <c r="AC143" s="1879"/>
      <c r="AD143" s="1879"/>
      <c r="AE143" s="1879"/>
      <c r="AF143" s="1879"/>
      <c r="AG143" s="1879"/>
      <c r="AH143" s="1879"/>
      <c r="AI143" s="1879"/>
      <c r="AJ143" s="1879"/>
      <c r="AK143" s="1879"/>
      <c r="AL143" s="1879"/>
      <c r="AM143" s="1879"/>
      <c r="AN143" s="1880"/>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878"/>
      <c r="B144" s="1879"/>
      <c r="C144" s="1879"/>
      <c r="D144" s="1879"/>
      <c r="E144" s="1879"/>
      <c r="F144" s="1879"/>
      <c r="G144" s="1879"/>
      <c r="H144" s="1879"/>
      <c r="I144" s="1879"/>
      <c r="J144" s="1879"/>
      <c r="K144" s="1879"/>
      <c r="L144" s="1879"/>
      <c r="M144" s="1879"/>
      <c r="N144" s="1879"/>
      <c r="O144" s="1879"/>
      <c r="P144" s="1879"/>
      <c r="Q144" s="1879"/>
      <c r="R144" s="1879"/>
      <c r="S144" s="1879"/>
      <c r="T144" s="1879"/>
      <c r="U144" s="1879"/>
      <c r="V144" s="1879"/>
      <c r="W144" s="1879"/>
      <c r="X144" s="1879"/>
      <c r="Y144" s="1879"/>
      <c r="Z144" s="1879"/>
      <c r="AA144" s="1879"/>
      <c r="AB144" s="1879"/>
      <c r="AC144" s="1879"/>
      <c r="AD144" s="1879"/>
      <c r="AE144" s="1879"/>
      <c r="AF144" s="1879"/>
      <c r="AG144" s="1879"/>
      <c r="AH144" s="1879"/>
      <c r="AI144" s="1879"/>
      <c r="AJ144" s="1879"/>
      <c r="AK144" s="1879"/>
      <c r="AL144" s="1879"/>
      <c r="AM144" s="1879"/>
      <c r="AN144" s="1880"/>
    </row>
    <row r="145" spans="1:40" ht="12.65" customHeight="1">
      <c r="A145" s="1881"/>
      <c r="B145" s="1882"/>
      <c r="C145" s="1882"/>
      <c r="D145" s="1882"/>
      <c r="E145" s="1882"/>
      <c r="F145" s="1882"/>
      <c r="G145" s="1882"/>
      <c r="H145" s="1882"/>
      <c r="I145" s="1882"/>
      <c r="J145" s="1882"/>
      <c r="K145" s="1882"/>
      <c r="L145" s="1882"/>
      <c r="M145" s="1882"/>
      <c r="N145" s="1882"/>
      <c r="O145" s="1882"/>
      <c r="P145" s="1882"/>
      <c r="Q145" s="1882"/>
      <c r="R145" s="1882"/>
      <c r="S145" s="1882"/>
      <c r="T145" s="1882"/>
      <c r="U145" s="1882"/>
      <c r="V145" s="1882"/>
      <c r="W145" s="1882"/>
      <c r="X145" s="1882"/>
      <c r="Y145" s="1882"/>
      <c r="Z145" s="1882"/>
      <c r="AA145" s="1882"/>
      <c r="AB145" s="1882"/>
      <c r="AC145" s="1882"/>
      <c r="AD145" s="1882"/>
      <c r="AE145" s="1882"/>
      <c r="AF145" s="1882"/>
      <c r="AG145" s="1882"/>
      <c r="AH145" s="1882"/>
      <c r="AI145" s="1882"/>
      <c r="AJ145" s="1882"/>
      <c r="AK145" s="1882"/>
      <c r="AL145" s="1882"/>
      <c r="AM145" s="1882"/>
      <c r="AN145" s="1883"/>
    </row>
    <row r="146" spans="1:40" ht="12.65" customHeight="1">
      <c r="A146" s="17" t="s">
        <v>3197</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s>
  <phoneticPr fontId="8"/>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5"/>
  <sheetViews>
    <sheetView workbookViewId="0"/>
  </sheetViews>
  <sheetFormatPr defaultColWidth="2.08984375" defaultRowHeight="12.65" customHeight="1"/>
  <cols>
    <col min="1" max="40" width="2.08984375" style="179"/>
    <col min="41" max="65" width="2.08984375" style="392"/>
    <col min="66" max="16384" width="2.08984375" style="179"/>
  </cols>
  <sheetData>
    <row r="1" spans="1:41" ht="12.65" customHeight="1">
      <c r="A1" s="182"/>
      <c r="AN1" s="215" t="s">
        <v>506</v>
      </c>
    </row>
    <row r="2" spans="1:41" ht="12.65" customHeight="1">
      <c r="A2" s="182"/>
    </row>
    <row r="4" spans="1:41" ht="12.65" customHeight="1">
      <c r="A4" s="3710" t="s">
        <v>2119</v>
      </c>
      <c r="B4" s="3711"/>
      <c r="C4" s="3711"/>
      <c r="D4" s="3711"/>
      <c r="E4" s="3711"/>
      <c r="F4" s="3711"/>
      <c r="G4" s="3711"/>
      <c r="H4" s="3711"/>
      <c r="I4" s="3711"/>
      <c r="J4" s="3711"/>
      <c r="K4" s="3711"/>
      <c r="L4" s="3711"/>
      <c r="M4" s="3711"/>
      <c r="N4" s="3711"/>
      <c r="O4" s="3711"/>
      <c r="P4" s="3711"/>
      <c r="Q4" s="3711"/>
      <c r="R4" s="3711"/>
      <c r="S4" s="3711"/>
      <c r="T4" s="3711"/>
      <c r="U4" s="3711"/>
      <c r="V4" s="3711"/>
      <c r="W4" s="3711"/>
      <c r="X4" s="3711"/>
      <c r="Y4" s="3711"/>
      <c r="Z4" s="3711"/>
      <c r="AA4" s="3711"/>
      <c r="AB4" s="3711"/>
      <c r="AC4" s="3711"/>
      <c r="AD4" s="3711"/>
      <c r="AE4" s="3711"/>
      <c r="AF4" s="3711"/>
      <c r="AG4" s="3711"/>
      <c r="AH4" s="3711"/>
      <c r="AI4" s="3711"/>
      <c r="AJ4" s="3711"/>
      <c r="AK4" s="3711"/>
      <c r="AL4" s="3711"/>
      <c r="AM4" s="3711"/>
      <c r="AN4" s="3712"/>
    </row>
    <row r="5" spans="1:41" ht="12.65" customHeight="1">
      <c r="A5" s="3713"/>
      <c r="B5" s="3714"/>
      <c r="C5" s="3714"/>
      <c r="D5" s="3714"/>
      <c r="E5" s="3714"/>
      <c r="F5" s="3714"/>
      <c r="G5" s="3714"/>
      <c r="H5" s="3714"/>
      <c r="I5" s="3714"/>
      <c r="J5" s="3714"/>
      <c r="K5" s="3714"/>
      <c r="L5" s="3714"/>
      <c r="M5" s="3714"/>
      <c r="N5" s="3714"/>
      <c r="O5" s="3714"/>
      <c r="P5" s="3714"/>
      <c r="Q5" s="3714"/>
      <c r="R5" s="3714"/>
      <c r="S5" s="3714"/>
      <c r="T5" s="3714"/>
      <c r="U5" s="3714"/>
      <c r="V5" s="3714"/>
      <c r="W5" s="3714"/>
      <c r="X5" s="3714"/>
      <c r="Y5" s="3714"/>
      <c r="Z5" s="3714"/>
      <c r="AA5" s="3714"/>
      <c r="AB5" s="3714"/>
      <c r="AC5" s="3714"/>
      <c r="AD5" s="3714"/>
      <c r="AE5" s="3714"/>
      <c r="AF5" s="3714"/>
      <c r="AG5" s="3714"/>
      <c r="AH5" s="3714"/>
      <c r="AI5" s="3714"/>
      <c r="AJ5" s="3714"/>
      <c r="AK5" s="3714"/>
      <c r="AL5" s="3714"/>
      <c r="AM5" s="3714"/>
      <c r="AN5" s="3715"/>
    </row>
    <row r="6" spans="1:41" ht="12.65" customHeight="1">
      <c r="A6" s="3713"/>
      <c r="B6" s="3714"/>
      <c r="C6" s="3714"/>
      <c r="D6" s="3714"/>
      <c r="E6" s="3714"/>
      <c r="F6" s="3714"/>
      <c r="G6" s="3714"/>
      <c r="H6" s="3714"/>
      <c r="I6" s="3714"/>
      <c r="J6" s="3714"/>
      <c r="K6" s="3714"/>
      <c r="L6" s="3714"/>
      <c r="M6" s="3714"/>
      <c r="N6" s="3714"/>
      <c r="O6" s="3714"/>
      <c r="P6" s="3714"/>
      <c r="Q6" s="3714"/>
      <c r="R6" s="3714"/>
      <c r="S6" s="3714"/>
      <c r="T6" s="3714"/>
      <c r="U6" s="3714"/>
      <c r="V6" s="3714"/>
      <c r="W6" s="3714"/>
      <c r="X6" s="3714"/>
      <c r="Y6" s="3714"/>
      <c r="Z6" s="3714"/>
      <c r="AA6" s="3714"/>
      <c r="AB6" s="3714"/>
      <c r="AC6" s="3714"/>
      <c r="AD6" s="3714"/>
      <c r="AE6" s="3714"/>
      <c r="AF6" s="3714"/>
      <c r="AG6" s="3714"/>
      <c r="AH6" s="3714"/>
      <c r="AI6" s="3714"/>
      <c r="AJ6" s="3714"/>
      <c r="AK6" s="3714"/>
      <c r="AL6" s="3714"/>
      <c r="AM6" s="3714"/>
      <c r="AN6" s="3715"/>
    </row>
    <row r="7" spans="1:41" ht="12.65" customHeight="1">
      <c r="A7" s="2"/>
      <c r="B7" s="250"/>
      <c r="C7" s="250"/>
      <c r="D7" s="250"/>
      <c r="E7" s="250"/>
      <c r="F7" s="250"/>
      <c r="G7" s="250"/>
      <c r="H7" s="250"/>
      <c r="I7" s="250"/>
      <c r="J7" s="250"/>
      <c r="K7" s="250"/>
      <c r="L7" s="250"/>
      <c r="M7" s="250"/>
      <c r="N7" s="250"/>
      <c r="O7" s="250"/>
      <c r="P7" s="250"/>
      <c r="Q7" s="250"/>
      <c r="R7" s="250"/>
      <c r="S7" s="250"/>
      <c r="T7" s="250"/>
      <c r="U7" s="250"/>
      <c r="V7" s="250"/>
      <c r="W7" s="1746" t="s">
        <v>2318</v>
      </c>
      <c r="X7" s="1746"/>
      <c r="Y7" s="1746"/>
      <c r="Z7" s="3279"/>
      <c r="AA7" s="3279"/>
      <c r="AB7" s="3279"/>
      <c r="AC7" s="1746" t="s">
        <v>85</v>
      </c>
      <c r="AD7" s="1746"/>
      <c r="AE7" s="3279"/>
      <c r="AF7" s="3279"/>
      <c r="AG7" s="3279"/>
      <c r="AH7" s="1746" t="s">
        <v>84</v>
      </c>
      <c r="AI7" s="1746"/>
      <c r="AJ7" s="3279"/>
      <c r="AK7" s="3279"/>
      <c r="AL7" s="3279"/>
      <c r="AM7" s="1746" t="s">
        <v>83</v>
      </c>
      <c r="AN7" s="1748"/>
      <c r="AO7" s="392" t="s">
        <v>2120</v>
      </c>
    </row>
    <row r="8" spans="1:41" ht="12.65" customHeight="1">
      <c r="A8" s="2"/>
      <c r="B8" s="250"/>
      <c r="C8" s="250"/>
      <c r="D8" s="250"/>
      <c r="E8" s="250"/>
      <c r="F8" s="250"/>
      <c r="G8" s="250"/>
      <c r="H8" s="250"/>
      <c r="I8" s="250"/>
      <c r="J8" s="250"/>
      <c r="K8" s="250"/>
      <c r="L8" s="250"/>
      <c r="M8" s="250"/>
      <c r="N8" s="250"/>
      <c r="O8" s="250"/>
      <c r="P8" s="250"/>
      <c r="Q8" s="250"/>
      <c r="R8" s="250"/>
      <c r="S8" s="250"/>
      <c r="T8" s="250"/>
      <c r="U8" s="250"/>
      <c r="V8" s="250"/>
      <c r="W8" s="1746"/>
      <c r="X8" s="1746"/>
      <c r="Y8" s="1746"/>
      <c r="Z8" s="3279"/>
      <c r="AA8" s="3279"/>
      <c r="AB8" s="3279"/>
      <c r="AC8" s="1746"/>
      <c r="AD8" s="1746"/>
      <c r="AE8" s="3279"/>
      <c r="AF8" s="3279"/>
      <c r="AG8" s="3279"/>
      <c r="AH8" s="1746"/>
      <c r="AI8" s="1746"/>
      <c r="AJ8" s="3279"/>
      <c r="AK8" s="3279"/>
      <c r="AL8" s="3279"/>
      <c r="AM8" s="1746"/>
      <c r="AN8" s="1748"/>
    </row>
    <row r="9" spans="1:41" ht="12.65" customHeight="1">
      <c r="A9" s="2"/>
      <c r="B9" s="250"/>
      <c r="C9" s="250"/>
      <c r="D9" s="250"/>
      <c r="E9" s="250"/>
      <c r="F9" s="250"/>
      <c r="G9" s="250"/>
      <c r="H9" s="250"/>
      <c r="I9" s="250"/>
      <c r="J9" s="250"/>
      <c r="K9" s="250"/>
      <c r="L9" s="250"/>
      <c r="M9" s="250"/>
      <c r="N9" s="250"/>
      <c r="O9" s="250"/>
      <c r="P9" s="250"/>
      <c r="Q9" s="250"/>
      <c r="R9" s="250"/>
      <c r="S9" s="250"/>
      <c r="T9" s="250"/>
      <c r="U9" s="250"/>
      <c r="V9" s="250"/>
      <c r="W9" s="1746"/>
      <c r="X9" s="1746"/>
      <c r="Y9" s="1746"/>
      <c r="Z9" s="3279"/>
      <c r="AA9" s="3279"/>
      <c r="AB9" s="3279"/>
      <c r="AC9" s="1746"/>
      <c r="AD9" s="1746"/>
      <c r="AE9" s="3279"/>
      <c r="AF9" s="3279"/>
      <c r="AG9" s="3279"/>
      <c r="AH9" s="1746"/>
      <c r="AI9" s="1746"/>
      <c r="AJ9" s="3279"/>
      <c r="AK9" s="3279"/>
      <c r="AL9" s="3279"/>
      <c r="AM9" s="1746"/>
      <c r="AN9" s="1748"/>
    </row>
    <row r="10" spans="1:41" ht="12.65" customHeight="1">
      <c r="A10" s="3716" t="s">
        <v>2121</v>
      </c>
      <c r="B10" s="3717"/>
      <c r="C10" s="3717"/>
      <c r="D10" s="3717"/>
      <c r="E10" s="3717"/>
      <c r="F10" s="3717"/>
      <c r="G10" s="3717"/>
      <c r="H10" s="3717"/>
      <c r="I10" s="3717"/>
      <c r="J10" s="3717"/>
      <c r="K10" s="3717"/>
      <c r="L10" s="3717"/>
      <c r="M10" s="3717"/>
      <c r="N10" s="3717"/>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5" customHeight="1">
      <c r="A11" s="3716"/>
      <c r="B11" s="3717"/>
      <c r="C11" s="3717"/>
      <c r="D11" s="3717"/>
      <c r="E11" s="3717"/>
      <c r="F11" s="3717"/>
      <c r="G11" s="3717"/>
      <c r="H11" s="3717"/>
      <c r="I11" s="3717"/>
      <c r="J11" s="3717"/>
      <c r="K11" s="3717"/>
      <c r="L11" s="3717"/>
      <c r="M11" s="3717"/>
      <c r="N11" s="3717"/>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5" customHeight="1">
      <c r="A12" s="2"/>
      <c r="B12" s="250"/>
      <c r="C12" s="250"/>
      <c r="D12" s="250"/>
      <c r="E12" s="250"/>
      <c r="F12" s="250"/>
      <c r="G12" s="250"/>
      <c r="H12" s="250"/>
      <c r="I12" s="250"/>
      <c r="J12" s="250"/>
      <c r="K12" s="250"/>
      <c r="L12" s="250"/>
      <c r="M12" s="250"/>
      <c r="N12" s="250"/>
      <c r="O12" s="250"/>
      <c r="P12" s="250"/>
      <c r="Q12" s="1861" t="s">
        <v>515</v>
      </c>
      <c r="R12" s="1861"/>
      <c r="S12" s="1861"/>
      <c r="T12" s="1861"/>
      <c r="U12" s="1861"/>
      <c r="V12" s="2671">
        <f>一括入力シート!B44</f>
        <v>0</v>
      </c>
      <c r="W12" s="2671"/>
      <c r="X12" s="2671"/>
      <c r="Y12" s="2671"/>
      <c r="Z12" s="2671"/>
      <c r="AA12" s="2671"/>
      <c r="AB12" s="2671"/>
      <c r="AC12" s="2671"/>
      <c r="AD12" s="2671"/>
      <c r="AE12" s="2671"/>
      <c r="AF12" s="2671"/>
      <c r="AG12" s="2671"/>
      <c r="AH12" s="2671"/>
      <c r="AI12" s="2671"/>
      <c r="AJ12" s="2671"/>
      <c r="AK12" s="2671"/>
      <c r="AL12" s="2671"/>
      <c r="AM12" s="2671"/>
      <c r="AN12" s="2672"/>
    </row>
    <row r="13" spans="1:41" ht="12.65" customHeight="1">
      <c r="A13" s="2"/>
      <c r="B13" s="250"/>
      <c r="C13" s="250"/>
      <c r="D13" s="250"/>
      <c r="E13" s="250"/>
      <c r="F13" s="250"/>
      <c r="G13" s="250"/>
      <c r="H13" s="250"/>
      <c r="I13" s="250"/>
      <c r="J13" s="250"/>
      <c r="K13" s="250"/>
      <c r="L13" s="250"/>
      <c r="M13" s="250"/>
      <c r="N13" s="250"/>
      <c r="O13" s="250"/>
      <c r="P13" s="250"/>
      <c r="Q13" s="3298" t="s">
        <v>507</v>
      </c>
      <c r="R13" s="3298"/>
      <c r="S13" s="3298"/>
      <c r="T13" s="3298"/>
      <c r="U13" s="3298"/>
      <c r="V13" s="3724"/>
      <c r="W13" s="3724"/>
      <c r="X13" s="3724"/>
      <c r="Y13" s="3724"/>
      <c r="Z13" s="3724"/>
      <c r="AA13" s="3724"/>
      <c r="AB13" s="3724"/>
      <c r="AC13" s="3724"/>
      <c r="AD13" s="3724"/>
      <c r="AE13" s="3724"/>
      <c r="AF13" s="3724"/>
      <c r="AG13" s="3724"/>
      <c r="AH13" s="3724"/>
      <c r="AI13" s="3724"/>
      <c r="AJ13" s="3724"/>
      <c r="AK13" s="3724"/>
      <c r="AL13" s="3724"/>
      <c r="AM13" s="3724"/>
      <c r="AN13" s="3725"/>
    </row>
    <row r="14" spans="1:41" ht="12.65" customHeight="1">
      <c r="A14" s="2"/>
      <c r="B14" s="250"/>
      <c r="C14" s="250"/>
      <c r="D14" s="250"/>
      <c r="E14" s="250"/>
      <c r="F14" s="250"/>
      <c r="G14" s="250"/>
      <c r="H14" s="250"/>
      <c r="I14" s="250"/>
      <c r="J14" s="250"/>
      <c r="K14" s="250"/>
      <c r="L14" s="250"/>
      <c r="M14" s="250"/>
      <c r="N14" s="250"/>
      <c r="O14" s="250"/>
      <c r="P14" s="250"/>
      <c r="Q14" s="17"/>
      <c r="R14" s="17"/>
      <c r="S14" s="17"/>
      <c r="T14" s="17"/>
      <c r="U14" s="17"/>
      <c r="V14" s="3724"/>
      <c r="W14" s="3724"/>
      <c r="X14" s="3724"/>
      <c r="Y14" s="3724"/>
      <c r="Z14" s="3724"/>
      <c r="AA14" s="3724"/>
      <c r="AB14" s="3724"/>
      <c r="AC14" s="3724"/>
      <c r="AD14" s="3724"/>
      <c r="AE14" s="3724"/>
      <c r="AF14" s="3724"/>
      <c r="AG14" s="3724"/>
      <c r="AH14" s="3724"/>
      <c r="AI14" s="3724"/>
      <c r="AJ14" s="3724"/>
      <c r="AK14" s="3724"/>
      <c r="AL14" s="3724"/>
      <c r="AM14" s="3724"/>
      <c r="AN14" s="3725"/>
    </row>
    <row r="15" spans="1:41" ht="12.65" customHeight="1">
      <c r="A15" s="2"/>
      <c r="B15" s="250"/>
      <c r="C15" s="250"/>
      <c r="D15" s="250"/>
      <c r="E15" s="250"/>
      <c r="F15" s="17"/>
      <c r="G15" s="17"/>
      <c r="H15" s="17"/>
      <c r="I15" s="17"/>
      <c r="J15" s="17"/>
      <c r="K15" s="17"/>
      <c r="L15" s="17"/>
      <c r="M15" s="250"/>
      <c r="N15" s="250"/>
      <c r="O15" s="250"/>
      <c r="P15" s="250"/>
      <c r="Q15" s="3298" t="s">
        <v>250</v>
      </c>
      <c r="R15" s="3298"/>
      <c r="S15" s="3298"/>
      <c r="T15" s="3298"/>
      <c r="U15" s="3298"/>
      <c r="V15" s="3726">
        <f>一括入力シート!B45</f>
        <v>0</v>
      </c>
      <c r="W15" s="3726"/>
      <c r="X15" s="3726"/>
      <c r="Y15" s="3726"/>
      <c r="Z15" s="3726"/>
      <c r="AA15" s="3726"/>
      <c r="AB15" s="3726"/>
      <c r="AC15" s="3726"/>
      <c r="AD15" s="3726"/>
      <c r="AE15" s="3726"/>
      <c r="AF15" s="3726"/>
      <c r="AG15" s="3726"/>
      <c r="AH15" s="3726"/>
      <c r="AI15" s="3726"/>
      <c r="AJ15" s="3726"/>
      <c r="AK15" s="3726"/>
      <c r="AL15" s="3726"/>
      <c r="AM15" s="3726"/>
      <c r="AN15" s="3727"/>
    </row>
    <row r="16" spans="1:41" ht="12.65" customHeight="1">
      <c r="A16" s="2"/>
      <c r="B16" s="250"/>
      <c r="C16" s="250"/>
      <c r="D16" s="250"/>
      <c r="E16" s="250"/>
      <c r="F16" s="178"/>
      <c r="G16" s="178"/>
      <c r="H16" s="178"/>
      <c r="I16" s="178"/>
      <c r="J16" s="178"/>
      <c r="K16" s="178"/>
      <c r="L16" s="178"/>
      <c r="M16" s="250"/>
      <c r="N16" s="250"/>
      <c r="O16" s="250"/>
      <c r="P16" s="250"/>
      <c r="Q16" s="17"/>
      <c r="R16" s="17"/>
      <c r="S16" s="17"/>
      <c r="T16" s="17"/>
      <c r="U16" s="17"/>
      <c r="V16" s="3726"/>
      <c r="W16" s="3726"/>
      <c r="X16" s="3726"/>
      <c r="Y16" s="3726"/>
      <c r="Z16" s="3726"/>
      <c r="AA16" s="3726"/>
      <c r="AB16" s="3726"/>
      <c r="AC16" s="3726"/>
      <c r="AD16" s="3726"/>
      <c r="AE16" s="3726"/>
      <c r="AF16" s="3726"/>
      <c r="AG16" s="3726"/>
      <c r="AH16" s="3726"/>
      <c r="AI16" s="3726"/>
      <c r="AJ16" s="3726"/>
      <c r="AK16" s="3726"/>
      <c r="AL16" s="3726"/>
      <c r="AM16" s="3726"/>
      <c r="AN16" s="3727"/>
    </row>
    <row r="17" spans="1:40" ht="12.65" customHeight="1">
      <c r="A17" s="2"/>
      <c r="B17" s="250"/>
      <c r="C17" s="250"/>
      <c r="D17" s="250"/>
      <c r="E17" s="250"/>
      <c r="F17" s="250"/>
      <c r="G17" s="250"/>
      <c r="H17" s="250"/>
      <c r="I17" s="250"/>
      <c r="J17" s="250"/>
      <c r="K17" s="250"/>
      <c r="L17" s="250"/>
      <c r="M17" s="250"/>
      <c r="N17" s="250"/>
      <c r="O17" s="250"/>
      <c r="P17" s="250"/>
      <c r="Q17" s="3298" t="s">
        <v>251</v>
      </c>
      <c r="R17" s="3298"/>
      <c r="S17" s="3298"/>
      <c r="T17" s="3298"/>
      <c r="U17" s="3298"/>
      <c r="V17" s="3722">
        <f>一括入力シート!B46</f>
        <v>0</v>
      </c>
      <c r="W17" s="3722"/>
      <c r="X17" s="3722"/>
      <c r="Y17" s="3722"/>
      <c r="Z17" s="3722"/>
      <c r="AA17" s="3722"/>
      <c r="AB17" s="3722"/>
      <c r="AC17" s="3722"/>
      <c r="AD17" s="3722"/>
      <c r="AE17" s="3722"/>
      <c r="AF17" s="3722"/>
      <c r="AG17" s="3722"/>
      <c r="AH17" s="3722"/>
      <c r="AI17" s="3722"/>
      <c r="AJ17" s="3722"/>
      <c r="AK17" s="3722"/>
      <c r="AL17" s="3722"/>
      <c r="AM17" s="3722"/>
      <c r="AN17" s="3723"/>
    </row>
    <row r="18" spans="1:40" ht="12.65" customHeight="1">
      <c r="A18" s="2"/>
      <c r="B18" s="250"/>
      <c r="C18" s="250"/>
      <c r="D18" s="250"/>
      <c r="E18" s="250"/>
      <c r="F18" s="250"/>
      <c r="G18" s="250"/>
      <c r="H18" s="250"/>
      <c r="I18" s="250"/>
      <c r="J18" s="250"/>
      <c r="K18" s="250"/>
      <c r="L18" s="250"/>
      <c r="M18" s="250"/>
      <c r="N18" s="250"/>
      <c r="O18" s="250"/>
      <c r="P18" s="250"/>
      <c r="Q18" s="3298" t="s">
        <v>252</v>
      </c>
      <c r="R18" s="3298"/>
      <c r="S18" s="3298"/>
      <c r="T18" s="3298"/>
      <c r="U18" s="3298"/>
      <c r="V18" s="3720"/>
      <c r="W18" s="3720"/>
      <c r="X18" s="3720"/>
      <c r="Y18" s="3720"/>
      <c r="Z18" s="3720"/>
      <c r="AA18" s="3720"/>
      <c r="AB18" s="3720"/>
      <c r="AC18" s="3720"/>
      <c r="AD18" s="3720"/>
      <c r="AE18" s="3720"/>
      <c r="AF18" s="3720"/>
      <c r="AG18" s="3720"/>
      <c r="AH18" s="3720"/>
      <c r="AI18" s="3720"/>
      <c r="AJ18" s="3720"/>
      <c r="AK18" s="3720"/>
      <c r="AL18" s="3720"/>
      <c r="AM18" s="3720"/>
      <c r="AN18" s="3721"/>
    </row>
    <row r="19" spans="1:40" ht="12.65" customHeight="1">
      <c r="A19" s="2"/>
      <c r="B19" s="250"/>
      <c r="C19" s="250"/>
      <c r="D19" s="250"/>
      <c r="E19" s="250"/>
      <c r="F19" s="250"/>
      <c r="G19" s="250"/>
      <c r="H19" s="250"/>
      <c r="I19" s="250"/>
      <c r="J19" s="250"/>
      <c r="K19" s="250"/>
      <c r="L19" s="250"/>
      <c r="M19" s="250"/>
      <c r="N19" s="250"/>
      <c r="O19" s="250"/>
      <c r="P19" s="250"/>
      <c r="Q19" s="17"/>
      <c r="R19" s="17"/>
      <c r="S19" s="17"/>
      <c r="T19" s="17"/>
      <c r="U19" s="17"/>
      <c r="V19" s="3718" t="str">
        <f>CONCATENATE(一括入力シート!B54,"  　","印")</f>
        <v xml:space="preserve">  　印</v>
      </c>
      <c r="W19" s="3718"/>
      <c r="X19" s="3718"/>
      <c r="Y19" s="3718"/>
      <c r="Z19" s="3718"/>
      <c r="AA19" s="3718"/>
      <c r="AB19" s="3718"/>
      <c r="AC19" s="3718"/>
      <c r="AD19" s="3718"/>
      <c r="AE19" s="3718"/>
      <c r="AF19" s="3718"/>
      <c r="AG19" s="3718"/>
      <c r="AH19" s="3718"/>
      <c r="AI19" s="3718"/>
      <c r="AJ19" s="3718"/>
      <c r="AK19" s="3718"/>
      <c r="AL19" s="3718"/>
      <c r="AM19" s="3718"/>
      <c r="AN19" s="3719"/>
    </row>
    <row r="20" spans="1:40" ht="12.65" customHeight="1">
      <c r="A20" s="2"/>
      <c r="B20" s="250"/>
      <c r="C20" s="250"/>
      <c r="D20" s="250"/>
      <c r="E20" s="250"/>
      <c r="F20" s="250"/>
      <c r="G20" s="250"/>
      <c r="H20" s="250"/>
      <c r="I20" s="250"/>
      <c r="J20" s="250"/>
      <c r="K20" s="250"/>
      <c r="L20" s="250"/>
      <c r="M20" s="250"/>
      <c r="N20" s="250"/>
      <c r="O20" s="250"/>
      <c r="P20" s="250"/>
      <c r="Q20" s="3298" t="s">
        <v>253</v>
      </c>
      <c r="R20" s="3298"/>
      <c r="S20" s="3298"/>
      <c r="T20" s="3298"/>
      <c r="U20" s="3298"/>
      <c r="V20" s="3720"/>
      <c r="W20" s="3720"/>
      <c r="X20" s="3720"/>
      <c r="Y20" s="3720"/>
      <c r="Z20" s="3720"/>
      <c r="AA20" s="3720"/>
      <c r="AB20" s="3720"/>
      <c r="AC20" s="3720"/>
      <c r="AD20" s="3720"/>
      <c r="AE20" s="3720"/>
      <c r="AF20" s="3720"/>
      <c r="AG20" s="3720"/>
      <c r="AH20" s="3720"/>
      <c r="AI20" s="3720"/>
      <c r="AJ20" s="3720"/>
      <c r="AK20" s="3720"/>
      <c r="AL20" s="3720"/>
      <c r="AM20" s="3720"/>
      <c r="AN20" s="3721"/>
    </row>
    <row r="21" spans="1:40" ht="12.65"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5" customHeight="1">
      <c r="A22" s="3602" t="s">
        <v>514</v>
      </c>
      <c r="B22" s="3707"/>
      <c r="C22" s="3707"/>
      <c r="D22" s="3707"/>
      <c r="E22" s="3707"/>
      <c r="F22" s="3707"/>
      <c r="G22" s="3707"/>
      <c r="H22" s="3728" t="str">
        <f>CONCATENATE(一括入力シート!B11,一括入力シート!C11," - ",一括入力シート!D11)</f>
        <v xml:space="preserve"> - </v>
      </c>
      <c r="I22" s="3728"/>
      <c r="J22" s="3728"/>
      <c r="K22" s="3728"/>
      <c r="L22" s="3728"/>
      <c r="M22" s="3728"/>
      <c r="N22" s="3728"/>
      <c r="O22" s="3728"/>
      <c r="P22" s="3728"/>
      <c r="Q22" s="3728"/>
      <c r="R22" s="3728"/>
      <c r="S22" s="3728"/>
      <c r="T22" s="3728"/>
      <c r="U22" s="3728"/>
      <c r="V22" s="3728"/>
      <c r="W22" s="3728"/>
      <c r="X22" s="3728"/>
      <c r="Y22" s="3728"/>
      <c r="Z22" s="3728"/>
      <c r="AA22" s="3728"/>
      <c r="AB22" s="3728"/>
      <c r="AC22" s="3728"/>
      <c r="AD22" s="3728"/>
      <c r="AE22" s="3728"/>
      <c r="AF22" s="3728"/>
      <c r="AG22" s="3728"/>
      <c r="AH22" s="3728"/>
      <c r="AI22" s="3728"/>
      <c r="AJ22" s="3728"/>
      <c r="AK22" s="3728"/>
      <c r="AL22" s="3728"/>
      <c r="AM22" s="3728"/>
      <c r="AN22" s="3729"/>
    </row>
    <row r="23" spans="1:40" ht="12.65" customHeight="1">
      <c r="A23" s="3698"/>
      <c r="B23" s="1885"/>
      <c r="C23" s="1885"/>
      <c r="D23" s="1885"/>
      <c r="E23" s="1885"/>
      <c r="F23" s="1885"/>
      <c r="G23" s="1885"/>
      <c r="H23" s="3730"/>
      <c r="I23" s="3730"/>
      <c r="J23" s="3730"/>
      <c r="K23" s="3730"/>
      <c r="L23" s="3730"/>
      <c r="M23" s="3730"/>
      <c r="N23" s="3730"/>
      <c r="O23" s="3730"/>
      <c r="P23" s="3730"/>
      <c r="Q23" s="3730"/>
      <c r="R23" s="3730"/>
      <c r="S23" s="3730"/>
      <c r="T23" s="3730"/>
      <c r="U23" s="3730"/>
      <c r="V23" s="3730"/>
      <c r="W23" s="3730"/>
      <c r="X23" s="3730"/>
      <c r="Y23" s="3730"/>
      <c r="Z23" s="3730"/>
      <c r="AA23" s="3730"/>
      <c r="AB23" s="3730"/>
      <c r="AC23" s="3730"/>
      <c r="AD23" s="3730"/>
      <c r="AE23" s="3730"/>
      <c r="AF23" s="3730"/>
      <c r="AG23" s="3730"/>
      <c r="AH23" s="3730"/>
      <c r="AI23" s="3730"/>
      <c r="AJ23" s="3730"/>
      <c r="AK23" s="3730"/>
      <c r="AL23" s="3730"/>
      <c r="AM23" s="3730"/>
      <c r="AN23" s="3731"/>
    </row>
    <row r="24" spans="1:40" ht="12.65" customHeight="1">
      <c r="A24" s="3708"/>
      <c r="B24" s="3709"/>
      <c r="C24" s="3709"/>
      <c r="D24" s="3709"/>
      <c r="E24" s="3709"/>
      <c r="F24" s="3709"/>
      <c r="G24" s="3709"/>
      <c r="H24" s="3732"/>
      <c r="I24" s="3732"/>
      <c r="J24" s="3732"/>
      <c r="K24" s="3732"/>
      <c r="L24" s="3732"/>
      <c r="M24" s="3732"/>
      <c r="N24" s="3732"/>
      <c r="O24" s="3732"/>
      <c r="P24" s="3732"/>
      <c r="Q24" s="3732"/>
      <c r="R24" s="3732"/>
      <c r="S24" s="3732"/>
      <c r="T24" s="3732"/>
      <c r="U24" s="3732"/>
      <c r="V24" s="3732"/>
      <c r="W24" s="3732"/>
      <c r="X24" s="3732"/>
      <c r="Y24" s="3732"/>
      <c r="Z24" s="3732"/>
      <c r="AA24" s="3732"/>
      <c r="AB24" s="3732"/>
      <c r="AC24" s="3732"/>
      <c r="AD24" s="3732"/>
      <c r="AE24" s="3732"/>
      <c r="AF24" s="3732"/>
      <c r="AG24" s="3732"/>
      <c r="AH24" s="3732"/>
      <c r="AI24" s="3732"/>
      <c r="AJ24" s="3732"/>
      <c r="AK24" s="3732"/>
      <c r="AL24" s="3732"/>
      <c r="AM24" s="3732"/>
      <c r="AN24" s="3733"/>
    </row>
    <row r="25" spans="1:40" ht="12.65" customHeight="1">
      <c r="A25" s="3602" t="s">
        <v>513</v>
      </c>
      <c r="B25" s="3707"/>
      <c r="C25" s="3707"/>
      <c r="D25" s="3707"/>
      <c r="E25" s="3707"/>
      <c r="F25" s="3707"/>
      <c r="G25" s="3707"/>
      <c r="H25" s="3686">
        <f>一括入力シート!B6</f>
        <v>0</v>
      </c>
      <c r="I25" s="3686"/>
      <c r="J25" s="3686"/>
      <c r="K25" s="3686"/>
      <c r="L25" s="3686"/>
      <c r="M25" s="3686"/>
      <c r="N25" s="3686"/>
      <c r="O25" s="3686"/>
      <c r="P25" s="3686"/>
      <c r="Q25" s="3686"/>
      <c r="R25" s="3686"/>
      <c r="S25" s="3686"/>
      <c r="T25" s="3686"/>
      <c r="U25" s="3686"/>
      <c r="V25" s="3686"/>
      <c r="W25" s="3686"/>
      <c r="X25" s="3686"/>
      <c r="Y25" s="3686"/>
      <c r="Z25" s="3686"/>
      <c r="AA25" s="3686"/>
      <c r="AB25" s="3686"/>
      <c r="AC25" s="3686"/>
      <c r="AD25" s="3686"/>
      <c r="AE25" s="3686"/>
      <c r="AF25" s="3686"/>
      <c r="AG25" s="3686"/>
      <c r="AH25" s="3686"/>
      <c r="AI25" s="3686"/>
      <c r="AJ25" s="3686"/>
      <c r="AK25" s="3686"/>
      <c r="AL25" s="3686"/>
      <c r="AM25" s="3686"/>
      <c r="AN25" s="3687"/>
    </row>
    <row r="26" spans="1:40" ht="12.65" customHeight="1">
      <c r="A26" s="3698"/>
      <c r="B26" s="1885"/>
      <c r="C26" s="1885"/>
      <c r="D26" s="1885"/>
      <c r="E26" s="1885"/>
      <c r="F26" s="1885"/>
      <c r="G26" s="1885"/>
      <c r="H26" s="3688"/>
      <c r="I26" s="3688"/>
      <c r="J26" s="3688"/>
      <c r="K26" s="3688"/>
      <c r="L26" s="3688"/>
      <c r="M26" s="3688"/>
      <c r="N26" s="3688"/>
      <c r="O26" s="3688"/>
      <c r="P26" s="3688"/>
      <c r="Q26" s="3688"/>
      <c r="R26" s="3688"/>
      <c r="S26" s="3688"/>
      <c r="T26" s="3688"/>
      <c r="U26" s="3688"/>
      <c r="V26" s="3688"/>
      <c r="W26" s="3688"/>
      <c r="X26" s="3688"/>
      <c r="Y26" s="3688"/>
      <c r="Z26" s="3688"/>
      <c r="AA26" s="3688"/>
      <c r="AB26" s="3688"/>
      <c r="AC26" s="3688"/>
      <c r="AD26" s="3688"/>
      <c r="AE26" s="3688"/>
      <c r="AF26" s="3688"/>
      <c r="AG26" s="3688"/>
      <c r="AH26" s="3688"/>
      <c r="AI26" s="3688"/>
      <c r="AJ26" s="3688"/>
      <c r="AK26" s="3688"/>
      <c r="AL26" s="3688"/>
      <c r="AM26" s="3688"/>
      <c r="AN26" s="3689"/>
    </row>
    <row r="27" spans="1:40" ht="12.65" customHeight="1">
      <c r="A27" s="3708"/>
      <c r="B27" s="3709"/>
      <c r="C27" s="3709"/>
      <c r="D27" s="3709"/>
      <c r="E27" s="3709"/>
      <c r="F27" s="3709"/>
      <c r="G27" s="3709"/>
      <c r="H27" s="3690"/>
      <c r="I27" s="3690"/>
      <c r="J27" s="3690"/>
      <c r="K27" s="3690"/>
      <c r="L27" s="3690"/>
      <c r="M27" s="3690"/>
      <c r="N27" s="3690"/>
      <c r="O27" s="3690"/>
      <c r="P27" s="3690"/>
      <c r="Q27" s="3690"/>
      <c r="R27" s="3690"/>
      <c r="S27" s="3690"/>
      <c r="T27" s="3690"/>
      <c r="U27" s="3690"/>
      <c r="V27" s="3690"/>
      <c r="W27" s="3690"/>
      <c r="X27" s="3690"/>
      <c r="Y27" s="3690"/>
      <c r="Z27" s="3690"/>
      <c r="AA27" s="3690"/>
      <c r="AB27" s="3690"/>
      <c r="AC27" s="3690"/>
      <c r="AD27" s="3690"/>
      <c r="AE27" s="3690"/>
      <c r="AF27" s="3690"/>
      <c r="AG27" s="3690"/>
      <c r="AH27" s="3690"/>
      <c r="AI27" s="3690"/>
      <c r="AJ27" s="3690"/>
      <c r="AK27" s="3690"/>
      <c r="AL27" s="3690"/>
      <c r="AM27" s="3690"/>
      <c r="AN27" s="3691"/>
    </row>
    <row r="28" spans="1:40" ht="12.65" customHeight="1">
      <c r="A28" s="3699" t="s">
        <v>2321</v>
      </c>
      <c r="B28" s="3700"/>
      <c r="C28" s="3705"/>
      <c r="D28" s="3705"/>
      <c r="E28" s="3700" t="s">
        <v>85</v>
      </c>
      <c r="F28" s="3700"/>
      <c r="G28" s="3705"/>
      <c r="H28" s="3705"/>
      <c r="I28" s="3700" t="s">
        <v>84</v>
      </c>
      <c r="J28" s="3700"/>
      <c r="K28" s="3705"/>
      <c r="L28" s="3705"/>
      <c r="M28" s="3700" t="s">
        <v>83</v>
      </c>
      <c r="N28" s="3700"/>
      <c r="O28" s="3692" t="s">
        <v>508</v>
      </c>
      <c r="P28" s="3692"/>
      <c r="Q28" s="3692"/>
      <c r="R28" s="3692"/>
      <c r="S28" s="3692"/>
      <c r="T28" s="3692"/>
      <c r="U28" s="3692"/>
      <c r="V28" s="3692"/>
      <c r="W28" s="3692"/>
      <c r="X28" s="3692"/>
      <c r="Y28" s="3692"/>
      <c r="Z28" s="3692"/>
      <c r="AA28" s="3692"/>
      <c r="AB28" s="3692"/>
      <c r="AC28" s="3692"/>
      <c r="AD28" s="3692"/>
      <c r="AE28" s="3692"/>
      <c r="AF28" s="3692"/>
      <c r="AG28" s="3692"/>
      <c r="AH28" s="3692"/>
      <c r="AI28" s="3692"/>
      <c r="AJ28" s="3692"/>
      <c r="AK28" s="3692"/>
      <c r="AL28" s="3692"/>
      <c r="AM28" s="3692"/>
      <c r="AN28" s="3693"/>
    </row>
    <row r="29" spans="1:40" ht="12.65" customHeight="1">
      <c r="A29" s="3701"/>
      <c r="B29" s="3702"/>
      <c r="C29" s="3279"/>
      <c r="D29" s="3279"/>
      <c r="E29" s="3702"/>
      <c r="F29" s="3702"/>
      <c r="G29" s="3279"/>
      <c r="H29" s="3279"/>
      <c r="I29" s="3702"/>
      <c r="J29" s="3702"/>
      <c r="K29" s="3279"/>
      <c r="L29" s="3279"/>
      <c r="M29" s="3702"/>
      <c r="N29" s="3702"/>
      <c r="O29" s="3694"/>
      <c r="P29" s="3694"/>
      <c r="Q29" s="3694"/>
      <c r="R29" s="3694"/>
      <c r="S29" s="3694"/>
      <c r="T29" s="3694"/>
      <c r="U29" s="3694"/>
      <c r="V29" s="3694"/>
      <c r="W29" s="3694"/>
      <c r="X29" s="3694"/>
      <c r="Y29" s="3694"/>
      <c r="Z29" s="3694"/>
      <c r="AA29" s="3694"/>
      <c r="AB29" s="3694"/>
      <c r="AC29" s="3694"/>
      <c r="AD29" s="3694"/>
      <c r="AE29" s="3694"/>
      <c r="AF29" s="3694"/>
      <c r="AG29" s="3694"/>
      <c r="AH29" s="3694"/>
      <c r="AI29" s="3694"/>
      <c r="AJ29" s="3694"/>
      <c r="AK29" s="3694"/>
      <c r="AL29" s="3694"/>
      <c r="AM29" s="3694"/>
      <c r="AN29" s="3695"/>
    </row>
    <row r="30" spans="1:40" ht="12.65" customHeight="1">
      <c r="A30" s="3703"/>
      <c r="B30" s="3704"/>
      <c r="C30" s="3706"/>
      <c r="D30" s="3706"/>
      <c r="E30" s="3704"/>
      <c r="F30" s="3704"/>
      <c r="G30" s="3706"/>
      <c r="H30" s="3706"/>
      <c r="I30" s="3704"/>
      <c r="J30" s="3704"/>
      <c r="K30" s="3706"/>
      <c r="L30" s="3706"/>
      <c r="M30" s="3704"/>
      <c r="N30" s="3704"/>
      <c r="O30" s="3696"/>
      <c r="P30" s="3696"/>
      <c r="Q30" s="3696"/>
      <c r="R30" s="3696"/>
      <c r="S30" s="3696"/>
      <c r="T30" s="3696"/>
      <c r="U30" s="3696"/>
      <c r="V30" s="3696"/>
      <c r="W30" s="3696"/>
      <c r="X30" s="3696"/>
      <c r="Y30" s="3696"/>
      <c r="Z30" s="3696"/>
      <c r="AA30" s="3696"/>
      <c r="AB30" s="3696"/>
      <c r="AC30" s="3696"/>
      <c r="AD30" s="3696"/>
      <c r="AE30" s="3696"/>
      <c r="AF30" s="3696"/>
      <c r="AG30" s="3696"/>
      <c r="AH30" s="3696"/>
      <c r="AI30" s="3696"/>
      <c r="AJ30" s="3696"/>
      <c r="AK30" s="3696"/>
      <c r="AL30" s="3696"/>
      <c r="AM30" s="3696"/>
      <c r="AN30" s="3697"/>
    </row>
    <row r="31" spans="1:40" ht="12.65"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5" customHeight="1">
      <c r="A32" s="3698" t="s">
        <v>510</v>
      </c>
      <c r="B32" s="1885"/>
      <c r="C32" s="1885"/>
      <c r="D32" s="1885"/>
      <c r="E32" s="1885"/>
      <c r="F32" s="1885"/>
      <c r="G32" s="1885"/>
      <c r="H32" s="1885"/>
      <c r="I32" s="1885"/>
      <c r="J32" s="1885"/>
      <c r="K32" s="1885"/>
      <c r="L32" s="1885"/>
      <c r="M32" s="1885"/>
      <c r="N32" s="1885"/>
      <c r="O32" s="1885"/>
      <c r="P32" s="1885"/>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5" customHeight="1">
      <c r="A33" s="3698"/>
      <c r="B33" s="1885"/>
      <c r="C33" s="1885"/>
      <c r="D33" s="1885"/>
      <c r="E33" s="1885"/>
      <c r="F33" s="1885"/>
      <c r="G33" s="1885"/>
      <c r="H33" s="1885"/>
      <c r="I33" s="1885"/>
      <c r="J33" s="1885"/>
      <c r="K33" s="1885"/>
      <c r="L33" s="1885"/>
      <c r="M33" s="1885"/>
      <c r="N33" s="1885"/>
      <c r="O33" s="1885"/>
      <c r="P33" s="1885"/>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5" customHeight="1">
      <c r="A34" s="3698"/>
      <c r="B34" s="1885"/>
      <c r="C34" s="1885"/>
      <c r="D34" s="1885"/>
      <c r="E34" s="1885"/>
      <c r="F34" s="1885"/>
      <c r="G34" s="1885"/>
      <c r="H34" s="1885"/>
      <c r="I34" s="1885"/>
      <c r="J34" s="1885"/>
      <c r="K34" s="1885"/>
      <c r="L34" s="1885"/>
      <c r="M34" s="1885"/>
      <c r="N34" s="1885"/>
      <c r="O34" s="1885"/>
      <c r="P34" s="1885"/>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5" customHeight="1">
      <c r="A35" s="3606" t="s">
        <v>509</v>
      </c>
      <c r="B35" s="3607"/>
      <c r="C35" s="3607"/>
      <c r="D35" s="3607"/>
      <c r="E35" s="3607"/>
      <c r="F35" s="3607"/>
      <c r="G35" s="3607"/>
      <c r="H35" s="3607"/>
      <c r="I35" s="3607"/>
      <c r="J35" s="3607"/>
      <c r="K35" s="3607"/>
      <c r="L35" s="3607"/>
      <c r="M35" s="3607"/>
      <c r="N35" s="3607"/>
      <c r="O35" s="3607"/>
      <c r="P35" s="3607"/>
      <c r="Q35" s="3607"/>
      <c r="R35" s="3607"/>
      <c r="S35" s="3607"/>
      <c r="T35" s="3607"/>
      <c r="U35" s="3607"/>
      <c r="V35" s="3607"/>
      <c r="W35" s="3607"/>
      <c r="X35" s="3607"/>
      <c r="Y35" s="3607"/>
      <c r="Z35" s="3607"/>
      <c r="AA35" s="3607"/>
      <c r="AB35" s="3607"/>
      <c r="AC35" s="3607"/>
      <c r="AD35" s="3607"/>
      <c r="AE35" s="3607"/>
      <c r="AF35" s="3607"/>
      <c r="AG35" s="3607"/>
      <c r="AH35" s="3607"/>
      <c r="AI35" s="3607"/>
      <c r="AJ35" s="3607"/>
      <c r="AK35" s="3607"/>
      <c r="AL35" s="3607"/>
      <c r="AM35" s="3607"/>
      <c r="AN35" s="3608"/>
    </row>
    <row r="36" spans="1:40" ht="12.65" customHeight="1">
      <c r="A36" s="3606"/>
      <c r="B36" s="3607"/>
      <c r="C36" s="3607"/>
      <c r="D36" s="3607"/>
      <c r="E36" s="3607"/>
      <c r="F36" s="3607"/>
      <c r="G36" s="3607"/>
      <c r="H36" s="3607"/>
      <c r="I36" s="3607"/>
      <c r="J36" s="3607"/>
      <c r="K36" s="3607"/>
      <c r="L36" s="3607"/>
      <c r="M36" s="3607"/>
      <c r="N36" s="3607"/>
      <c r="O36" s="3607"/>
      <c r="P36" s="3607"/>
      <c r="Q36" s="3607"/>
      <c r="R36" s="3607"/>
      <c r="S36" s="3607"/>
      <c r="T36" s="3607"/>
      <c r="U36" s="3607"/>
      <c r="V36" s="3607"/>
      <c r="W36" s="3607"/>
      <c r="X36" s="3607"/>
      <c r="Y36" s="3607"/>
      <c r="Z36" s="3607"/>
      <c r="AA36" s="3607"/>
      <c r="AB36" s="3607"/>
      <c r="AC36" s="3607"/>
      <c r="AD36" s="3607"/>
      <c r="AE36" s="3607"/>
      <c r="AF36" s="3607"/>
      <c r="AG36" s="3607"/>
      <c r="AH36" s="3607"/>
      <c r="AI36" s="3607"/>
      <c r="AJ36" s="3607"/>
      <c r="AK36" s="3607"/>
      <c r="AL36" s="3607"/>
      <c r="AM36" s="3607"/>
      <c r="AN36" s="3608"/>
    </row>
    <row r="37" spans="1:40" ht="12.65" customHeight="1">
      <c r="A37" s="3606"/>
      <c r="B37" s="3607"/>
      <c r="C37" s="3607"/>
      <c r="D37" s="3607"/>
      <c r="E37" s="3607"/>
      <c r="F37" s="3607"/>
      <c r="G37" s="3607"/>
      <c r="H37" s="3607"/>
      <c r="I37" s="3607"/>
      <c r="J37" s="3607"/>
      <c r="K37" s="3607"/>
      <c r="L37" s="3607"/>
      <c r="M37" s="3607"/>
      <c r="N37" s="3607"/>
      <c r="O37" s="3607"/>
      <c r="P37" s="3607"/>
      <c r="Q37" s="3607"/>
      <c r="R37" s="3607"/>
      <c r="S37" s="3607"/>
      <c r="T37" s="3607"/>
      <c r="U37" s="3607"/>
      <c r="V37" s="3607"/>
      <c r="W37" s="3607"/>
      <c r="X37" s="3607"/>
      <c r="Y37" s="3607"/>
      <c r="Z37" s="3607"/>
      <c r="AA37" s="3607"/>
      <c r="AB37" s="3607"/>
      <c r="AC37" s="3607"/>
      <c r="AD37" s="3607"/>
      <c r="AE37" s="3607"/>
      <c r="AF37" s="3607"/>
      <c r="AG37" s="3607"/>
      <c r="AH37" s="3607"/>
      <c r="AI37" s="3607"/>
      <c r="AJ37" s="3607"/>
      <c r="AK37" s="3607"/>
      <c r="AL37" s="3607"/>
      <c r="AM37" s="3607"/>
      <c r="AN37" s="3608"/>
    </row>
    <row r="38" spans="1:40" ht="12.65" customHeight="1">
      <c r="A38" s="3606"/>
      <c r="B38" s="3607"/>
      <c r="C38" s="3607"/>
      <c r="D38" s="3607"/>
      <c r="E38" s="3607"/>
      <c r="F38" s="3607"/>
      <c r="G38" s="3607"/>
      <c r="H38" s="3607"/>
      <c r="I38" s="3607"/>
      <c r="J38" s="3607"/>
      <c r="K38" s="3607"/>
      <c r="L38" s="3607"/>
      <c r="M38" s="3607"/>
      <c r="N38" s="3607"/>
      <c r="O38" s="3607"/>
      <c r="P38" s="3607"/>
      <c r="Q38" s="3607"/>
      <c r="R38" s="3607"/>
      <c r="S38" s="3607"/>
      <c r="T38" s="3607"/>
      <c r="U38" s="3607"/>
      <c r="V38" s="3607"/>
      <c r="W38" s="3607"/>
      <c r="X38" s="3607"/>
      <c r="Y38" s="3607"/>
      <c r="Z38" s="3607"/>
      <c r="AA38" s="3607"/>
      <c r="AB38" s="3607"/>
      <c r="AC38" s="3607"/>
      <c r="AD38" s="3607"/>
      <c r="AE38" s="3607"/>
      <c r="AF38" s="3607"/>
      <c r="AG38" s="3607"/>
      <c r="AH38" s="3607"/>
      <c r="AI38" s="3607"/>
      <c r="AJ38" s="3607"/>
      <c r="AK38" s="3607"/>
      <c r="AL38" s="3607"/>
      <c r="AM38" s="3607"/>
      <c r="AN38" s="3608"/>
    </row>
    <row r="39" spans="1:40" ht="12.65" customHeight="1">
      <c r="A39" s="3606"/>
      <c r="B39" s="3607"/>
      <c r="C39" s="3607"/>
      <c r="D39" s="3607"/>
      <c r="E39" s="3607"/>
      <c r="F39" s="3607"/>
      <c r="G39" s="3607"/>
      <c r="H39" s="3607"/>
      <c r="I39" s="3607"/>
      <c r="J39" s="3607"/>
      <c r="K39" s="3607"/>
      <c r="L39" s="3607"/>
      <c r="M39" s="3607"/>
      <c r="N39" s="3607"/>
      <c r="O39" s="3607"/>
      <c r="P39" s="3607"/>
      <c r="Q39" s="3607"/>
      <c r="R39" s="3607"/>
      <c r="S39" s="3607"/>
      <c r="T39" s="3607"/>
      <c r="U39" s="3607"/>
      <c r="V39" s="3607"/>
      <c r="W39" s="3607"/>
      <c r="X39" s="3607"/>
      <c r="Y39" s="3607"/>
      <c r="Z39" s="3607"/>
      <c r="AA39" s="3607"/>
      <c r="AB39" s="3607"/>
      <c r="AC39" s="3607"/>
      <c r="AD39" s="3607"/>
      <c r="AE39" s="3607"/>
      <c r="AF39" s="3607"/>
      <c r="AG39" s="3607"/>
      <c r="AH39" s="3607"/>
      <c r="AI39" s="3607"/>
      <c r="AJ39" s="3607"/>
      <c r="AK39" s="3607"/>
      <c r="AL39" s="3607"/>
      <c r="AM39" s="3607"/>
      <c r="AN39" s="3608"/>
    </row>
    <row r="40" spans="1:40" ht="12.65" customHeight="1">
      <c r="A40" s="3606"/>
      <c r="B40" s="3607"/>
      <c r="C40" s="3607"/>
      <c r="D40" s="3607"/>
      <c r="E40" s="3607"/>
      <c r="F40" s="3607"/>
      <c r="G40" s="3607"/>
      <c r="H40" s="3607"/>
      <c r="I40" s="3607"/>
      <c r="J40" s="3607"/>
      <c r="K40" s="3607"/>
      <c r="L40" s="3607"/>
      <c r="M40" s="3607"/>
      <c r="N40" s="3607"/>
      <c r="O40" s="3607"/>
      <c r="P40" s="3607"/>
      <c r="Q40" s="3607"/>
      <c r="R40" s="3607"/>
      <c r="S40" s="3607"/>
      <c r="T40" s="3607"/>
      <c r="U40" s="3607"/>
      <c r="V40" s="3607"/>
      <c r="W40" s="3607"/>
      <c r="X40" s="3607"/>
      <c r="Y40" s="3607"/>
      <c r="Z40" s="3607"/>
      <c r="AA40" s="3607"/>
      <c r="AB40" s="3607"/>
      <c r="AC40" s="3607"/>
      <c r="AD40" s="3607"/>
      <c r="AE40" s="3607"/>
      <c r="AF40" s="3607"/>
      <c r="AG40" s="3607"/>
      <c r="AH40" s="3607"/>
      <c r="AI40" s="3607"/>
      <c r="AJ40" s="3607"/>
      <c r="AK40" s="3607"/>
      <c r="AL40" s="3607"/>
      <c r="AM40" s="3607"/>
      <c r="AN40" s="3608"/>
    </row>
    <row r="41" spans="1:40" ht="12.65" customHeight="1">
      <c r="A41" s="3606"/>
      <c r="B41" s="3607"/>
      <c r="C41" s="3607"/>
      <c r="D41" s="3607"/>
      <c r="E41" s="3607"/>
      <c r="F41" s="3607"/>
      <c r="G41" s="3607"/>
      <c r="H41" s="3607"/>
      <c r="I41" s="3607"/>
      <c r="J41" s="3607"/>
      <c r="K41" s="3607"/>
      <c r="L41" s="3607"/>
      <c r="M41" s="3607"/>
      <c r="N41" s="3607"/>
      <c r="O41" s="3607"/>
      <c r="P41" s="3607"/>
      <c r="Q41" s="3607"/>
      <c r="R41" s="3607"/>
      <c r="S41" s="3607"/>
      <c r="T41" s="3607"/>
      <c r="U41" s="3607"/>
      <c r="V41" s="3607"/>
      <c r="W41" s="3607"/>
      <c r="X41" s="3607"/>
      <c r="Y41" s="3607"/>
      <c r="Z41" s="3607"/>
      <c r="AA41" s="3607"/>
      <c r="AB41" s="3607"/>
      <c r="AC41" s="3607"/>
      <c r="AD41" s="3607"/>
      <c r="AE41" s="3607"/>
      <c r="AF41" s="3607"/>
      <c r="AG41" s="3607"/>
      <c r="AH41" s="3607"/>
      <c r="AI41" s="3607"/>
      <c r="AJ41" s="3607"/>
      <c r="AK41" s="3607"/>
      <c r="AL41" s="3607"/>
      <c r="AM41" s="3607"/>
      <c r="AN41" s="3608"/>
    </row>
    <row r="42" spans="1:40" ht="12.65" customHeight="1">
      <c r="A42" s="3606"/>
      <c r="B42" s="3607"/>
      <c r="C42" s="3607"/>
      <c r="D42" s="3607"/>
      <c r="E42" s="3607"/>
      <c r="F42" s="3607"/>
      <c r="G42" s="3607"/>
      <c r="H42" s="3607"/>
      <c r="I42" s="3607"/>
      <c r="J42" s="3607"/>
      <c r="K42" s="3607"/>
      <c r="L42" s="3607"/>
      <c r="M42" s="3607"/>
      <c r="N42" s="3607"/>
      <c r="O42" s="3607"/>
      <c r="P42" s="3607"/>
      <c r="Q42" s="3607"/>
      <c r="R42" s="3607"/>
      <c r="S42" s="3607"/>
      <c r="T42" s="3607"/>
      <c r="U42" s="3607"/>
      <c r="V42" s="3607"/>
      <c r="W42" s="3607"/>
      <c r="X42" s="3607"/>
      <c r="Y42" s="3607"/>
      <c r="Z42" s="3607"/>
      <c r="AA42" s="3607"/>
      <c r="AB42" s="3607"/>
      <c r="AC42" s="3607"/>
      <c r="AD42" s="3607"/>
      <c r="AE42" s="3607"/>
      <c r="AF42" s="3607"/>
      <c r="AG42" s="3607"/>
      <c r="AH42" s="3607"/>
      <c r="AI42" s="3607"/>
      <c r="AJ42" s="3607"/>
      <c r="AK42" s="3607"/>
      <c r="AL42" s="3607"/>
      <c r="AM42" s="3607"/>
      <c r="AN42" s="3608"/>
    </row>
    <row r="43" spans="1:40" ht="12.65" customHeight="1">
      <c r="A43" s="3698" t="s">
        <v>511</v>
      </c>
      <c r="B43" s="1885"/>
      <c r="C43" s="1885"/>
      <c r="D43" s="1885"/>
      <c r="E43" s="1885"/>
      <c r="F43" s="1885"/>
      <c r="G43" s="1885"/>
      <c r="H43" s="1885"/>
      <c r="I43" s="1885"/>
      <c r="J43" s="1885"/>
      <c r="K43" s="1885"/>
      <c r="L43" s="1885"/>
      <c r="M43" s="1885"/>
      <c r="N43" s="1885"/>
      <c r="O43" s="1885"/>
      <c r="P43" s="1885"/>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5" customHeight="1">
      <c r="A44" s="3698"/>
      <c r="B44" s="1885"/>
      <c r="C44" s="1885"/>
      <c r="D44" s="1885"/>
      <c r="E44" s="1885"/>
      <c r="F44" s="1885"/>
      <c r="G44" s="1885"/>
      <c r="H44" s="1885"/>
      <c r="I44" s="1885"/>
      <c r="J44" s="1885"/>
      <c r="K44" s="1885"/>
      <c r="L44" s="1885"/>
      <c r="M44" s="1885"/>
      <c r="N44" s="1885"/>
      <c r="O44" s="1885"/>
      <c r="P44" s="1885"/>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5" customHeight="1">
      <c r="A45" s="3698"/>
      <c r="B45" s="1885"/>
      <c r="C45" s="1885"/>
      <c r="D45" s="1885"/>
      <c r="E45" s="1885"/>
      <c r="F45" s="1885"/>
      <c r="G45" s="1885"/>
      <c r="H45" s="1885"/>
      <c r="I45" s="1885"/>
      <c r="J45" s="1885"/>
      <c r="K45" s="1885"/>
      <c r="L45" s="1885"/>
      <c r="M45" s="1885"/>
      <c r="N45" s="1885"/>
      <c r="O45" s="1885"/>
      <c r="P45" s="1885"/>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5" customHeight="1">
      <c r="A46" s="3606"/>
      <c r="B46" s="3607"/>
      <c r="C46" s="3607"/>
      <c r="D46" s="3607"/>
      <c r="E46" s="3607"/>
      <c r="F46" s="3607"/>
      <c r="G46" s="3607"/>
      <c r="H46" s="3607"/>
      <c r="I46" s="3607"/>
      <c r="J46" s="3607"/>
      <c r="K46" s="3607"/>
      <c r="L46" s="3607"/>
      <c r="M46" s="3607"/>
      <c r="N46" s="3607"/>
      <c r="O46" s="3607"/>
      <c r="P46" s="3607"/>
      <c r="Q46" s="3607"/>
      <c r="R46" s="3607"/>
      <c r="S46" s="3607"/>
      <c r="T46" s="3607"/>
      <c r="U46" s="3607"/>
      <c r="V46" s="3607"/>
      <c r="W46" s="3607"/>
      <c r="X46" s="3607"/>
      <c r="Y46" s="3607"/>
      <c r="Z46" s="3607"/>
      <c r="AA46" s="3607"/>
      <c r="AB46" s="3607"/>
      <c r="AC46" s="3607"/>
      <c r="AD46" s="3607"/>
      <c r="AE46" s="3607"/>
      <c r="AF46" s="3607"/>
      <c r="AG46" s="3607"/>
      <c r="AH46" s="3607"/>
      <c r="AI46" s="3607"/>
      <c r="AJ46" s="3607"/>
      <c r="AK46" s="3607"/>
      <c r="AL46" s="3607"/>
      <c r="AM46" s="3607"/>
      <c r="AN46" s="3608"/>
    </row>
    <row r="47" spans="1:40" ht="12.65" customHeight="1">
      <c r="A47" s="3606"/>
      <c r="B47" s="3607"/>
      <c r="C47" s="3607"/>
      <c r="D47" s="3607"/>
      <c r="E47" s="3607"/>
      <c r="F47" s="3607"/>
      <c r="G47" s="3607"/>
      <c r="H47" s="3607"/>
      <c r="I47" s="3607"/>
      <c r="J47" s="3607"/>
      <c r="K47" s="3607"/>
      <c r="L47" s="3607"/>
      <c r="M47" s="3607"/>
      <c r="N47" s="3607"/>
      <c r="O47" s="3607"/>
      <c r="P47" s="3607"/>
      <c r="Q47" s="3607"/>
      <c r="R47" s="3607"/>
      <c r="S47" s="3607"/>
      <c r="T47" s="3607"/>
      <c r="U47" s="3607"/>
      <c r="V47" s="3607"/>
      <c r="W47" s="3607"/>
      <c r="X47" s="3607"/>
      <c r="Y47" s="3607"/>
      <c r="Z47" s="3607"/>
      <c r="AA47" s="3607"/>
      <c r="AB47" s="3607"/>
      <c r="AC47" s="3607"/>
      <c r="AD47" s="3607"/>
      <c r="AE47" s="3607"/>
      <c r="AF47" s="3607"/>
      <c r="AG47" s="3607"/>
      <c r="AH47" s="3607"/>
      <c r="AI47" s="3607"/>
      <c r="AJ47" s="3607"/>
      <c r="AK47" s="3607"/>
      <c r="AL47" s="3607"/>
      <c r="AM47" s="3607"/>
      <c r="AN47" s="3608"/>
    </row>
    <row r="48" spans="1:40" ht="12.65" customHeight="1">
      <c r="A48" s="3606"/>
      <c r="B48" s="3607"/>
      <c r="C48" s="3607"/>
      <c r="D48" s="3607"/>
      <c r="E48" s="3607"/>
      <c r="F48" s="3607"/>
      <c r="G48" s="3607"/>
      <c r="H48" s="3607"/>
      <c r="I48" s="3607"/>
      <c r="J48" s="3607"/>
      <c r="K48" s="3607"/>
      <c r="L48" s="3607"/>
      <c r="M48" s="3607"/>
      <c r="N48" s="3607"/>
      <c r="O48" s="3607"/>
      <c r="P48" s="3607"/>
      <c r="Q48" s="3607"/>
      <c r="R48" s="3607"/>
      <c r="S48" s="3607"/>
      <c r="T48" s="3607"/>
      <c r="U48" s="3607"/>
      <c r="V48" s="3607"/>
      <c r="W48" s="3607"/>
      <c r="X48" s="3607"/>
      <c r="Y48" s="3607"/>
      <c r="Z48" s="3607"/>
      <c r="AA48" s="3607"/>
      <c r="AB48" s="3607"/>
      <c r="AC48" s="3607"/>
      <c r="AD48" s="3607"/>
      <c r="AE48" s="3607"/>
      <c r="AF48" s="3607"/>
      <c r="AG48" s="3607"/>
      <c r="AH48" s="3607"/>
      <c r="AI48" s="3607"/>
      <c r="AJ48" s="3607"/>
      <c r="AK48" s="3607"/>
      <c r="AL48" s="3607"/>
      <c r="AM48" s="3607"/>
      <c r="AN48" s="3608"/>
    </row>
    <row r="49" spans="1:40" ht="12.65" customHeight="1">
      <c r="A49" s="3606"/>
      <c r="B49" s="3607"/>
      <c r="C49" s="3607"/>
      <c r="D49" s="3607"/>
      <c r="E49" s="3607"/>
      <c r="F49" s="3607"/>
      <c r="G49" s="3607"/>
      <c r="H49" s="3607"/>
      <c r="I49" s="3607"/>
      <c r="J49" s="3607"/>
      <c r="K49" s="3607"/>
      <c r="L49" s="3607"/>
      <c r="M49" s="3607"/>
      <c r="N49" s="3607"/>
      <c r="O49" s="3607"/>
      <c r="P49" s="3607"/>
      <c r="Q49" s="3607"/>
      <c r="R49" s="3607"/>
      <c r="S49" s="3607"/>
      <c r="T49" s="3607"/>
      <c r="U49" s="3607"/>
      <c r="V49" s="3607"/>
      <c r="W49" s="3607"/>
      <c r="X49" s="3607"/>
      <c r="Y49" s="3607"/>
      <c r="Z49" s="3607"/>
      <c r="AA49" s="3607"/>
      <c r="AB49" s="3607"/>
      <c r="AC49" s="3607"/>
      <c r="AD49" s="3607"/>
      <c r="AE49" s="3607"/>
      <c r="AF49" s="3607"/>
      <c r="AG49" s="3607"/>
      <c r="AH49" s="3607"/>
      <c r="AI49" s="3607"/>
      <c r="AJ49" s="3607"/>
      <c r="AK49" s="3607"/>
      <c r="AL49" s="3607"/>
      <c r="AM49" s="3607"/>
      <c r="AN49" s="3608"/>
    </row>
    <row r="50" spans="1:40" ht="12.65" customHeight="1">
      <c r="A50" s="3606"/>
      <c r="B50" s="3607"/>
      <c r="C50" s="3607"/>
      <c r="D50" s="3607"/>
      <c r="E50" s="3607"/>
      <c r="F50" s="3607"/>
      <c r="G50" s="3607"/>
      <c r="H50" s="3607"/>
      <c r="I50" s="3607"/>
      <c r="J50" s="3607"/>
      <c r="K50" s="3607"/>
      <c r="L50" s="3607"/>
      <c r="M50" s="3607"/>
      <c r="N50" s="3607"/>
      <c r="O50" s="3607"/>
      <c r="P50" s="3607"/>
      <c r="Q50" s="3607"/>
      <c r="R50" s="3607"/>
      <c r="S50" s="3607"/>
      <c r="T50" s="3607"/>
      <c r="U50" s="3607"/>
      <c r="V50" s="3607"/>
      <c r="W50" s="3607"/>
      <c r="X50" s="3607"/>
      <c r="Y50" s="3607"/>
      <c r="Z50" s="3607"/>
      <c r="AA50" s="3607"/>
      <c r="AB50" s="3607"/>
      <c r="AC50" s="3607"/>
      <c r="AD50" s="3607"/>
      <c r="AE50" s="3607"/>
      <c r="AF50" s="3607"/>
      <c r="AG50" s="3607"/>
      <c r="AH50" s="3607"/>
      <c r="AI50" s="3607"/>
      <c r="AJ50" s="3607"/>
      <c r="AK50" s="3607"/>
      <c r="AL50" s="3607"/>
      <c r="AM50" s="3607"/>
      <c r="AN50" s="3608"/>
    </row>
    <row r="51" spans="1:40" ht="12.65" customHeight="1">
      <c r="A51" s="3606"/>
      <c r="B51" s="3607"/>
      <c r="C51" s="3607"/>
      <c r="D51" s="3607"/>
      <c r="E51" s="3607"/>
      <c r="F51" s="3607"/>
      <c r="G51" s="3607"/>
      <c r="H51" s="3607"/>
      <c r="I51" s="3607"/>
      <c r="J51" s="3607"/>
      <c r="K51" s="3607"/>
      <c r="L51" s="3607"/>
      <c r="M51" s="3607"/>
      <c r="N51" s="3607"/>
      <c r="O51" s="3607"/>
      <c r="P51" s="3607"/>
      <c r="Q51" s="3607"/>
      <c r="R51" s="3607"/>
      <c r="S51" s="3607"/>
      <c r="T51" s="3607"/>
      <c r="U51" s="3607"/>
      <c r="V51" s="3607"/>
      <c r="W51" s="3607"/>
      <c r="X51" s="3607"/>
      <c r="Y51" s="3607"/>
      <c r="Z51" s="3607"/>
      <c r="AA51" s="3607"/>
      <c r="AB51" s="3607"/>
      <c r="AC51" s="3607"/>
      <c r="AD51" s="3607"/>
      <c r="AE51" s="3607"/>
      <c r="AF51" s="3607"/>
      <c r="AG51" s="3607"/>
      <c r="AH51" s="3607"/>
      <c r="AI51" s="3607"/>
      <c r="AJ51" s="3607"/>
      <c r="AK51" s="3607"/>
      <c r="AL51" s="3607"/>
      <c r="AM51" s="3607"/>
      <c r="AN51" s="3608"/>
    </row>
    <row r="52" spans="1:40" ht="12.65" customHeight="1">
      <c r="A52" s="3606"/>
      <c r="B52" s="3607"/>
      <c r="C52" s="3607"/>
      <c r="D52" s="3607"/>
      <c r="E52" s="3607"/>
      <c r="F52" s="3607"/>
      <c r="G52" s="3607"/>
      <c r="H52" s="3607"/>
      <c r="I52" s="3607"/>
      <c r="J52" s="3607"/>
      <c r="K52" s="3607"/>
      <c r="L52" s="3607"/>
      <c r="M52" s="3607"/>
      <c r="N52" s="3607"/>
      <c r="O52" s="3607"/>
      <c r="P52" s="3607"/>
      <c r="Q52" s="3607"/>
      <c r="R52" s="3607"/>
      <c r="S52" s="3607"/>
      <c r="T52" s="3607"/>
      <c r="U52" s="3607"/>
      <c r="V52" s="3607"/>
      <c r="W52" s="3607"/>
      <c r="X52" s="3607"/>
      <c r="Y52" s="3607"/>
      <c r="Z52" s="3607"/>
      <c r="AA52" s="3607"/>
      <c r="AB52" s="3607"/>
      <c r="AC52" s="3607"/>
      <c r="AD52" s="3607"/>
      <c r="AE52" s="3607"/>
      <c r="AF52" s="3607"/>
      <c r="AG52" s="3607"/>
      <c r="AH52" s="3607"/>
      <c r="AI52" s="3607"/>
      <c r="AJ52" s="3607"/>
      <c r="AK52" s="3607"/>
      <c r="AL52" s="3607"/>
      <c r="AM52" s="3607"/>
      <c r="AN52" s="3608"/>
    </row>
    <row r="53" spans="1:40" ht="12.65" customHeight="1">
      <c r="A53" s="3606"/>
      <c r="B53" s="3607"/>
      <c r="C53" s="3607"/>
      <c r="D53" s="3607"/>
      <c r="E53" s="3607"/>
      <c r="F53" s="3607"/>
      <c r="G53" s="3607"/>
      <c r="H53" s="3607"/>
      <c r="I53" s="3607"/>
      <c r="J53" s="3607"/>
      <c r="K53" s="3607"/>
      <c r="L53" s="3607"/>
      <c r="M53" s="3607"/>
      <c r="N53" s="3607"/>
      <c r="O53" s="3607"/>
      <c r="P53" s="3607"/>
      <c r="Q53" s="3607"/>
      <c r="R53" s="3607"/>
      <c r="S53" s="3607"/>
      <c r="T53" s="3607"/>
      <c r="U53" s="3607"/>
      <c r="V53" s="3607"/>
      <c r="W53" s="3607"/>
      <c r="X53" s="3607"/>
      <c r="Y53" s="3607"/>
      <c r="Z53" s="3607"/>
      <c r="AA53" s="3607"/>
      <c r="AB53" s="3607"/>
      <c r="AC53" s="3607"/>
      <c r="AD53" s="3607"/>
      <c r="AE53" s="3607"/>
      <c r="AF53" s="3607"/>
      <c r="AG53" s="3607"/>
      <c r="AH53" s="3607"/>
      <c r="AI53" s="3607"/>
      <c r="AJ53" s="3607"/>
      <c r="AK53" s="3607"/>
      <c r="AL53" s="3607"/>
      <c r="AM53" s="3607"/>
      <c r="AN53" s="3608"/>
    </row>
    <row r="54" spans="1:40" ht="12.65"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5" customHeight="1">
      <c r="A55" s="3606"/>
      <c r="B55" s="3607"/>
      <c r="C55" s="3607"/>
      <c r="D55" s="3607"/>
      <c r="E55" s="3607"/>
      <c r="F55" s="3607"/>
      <c r="G55" s="3607"/>
      <c r="H55" s="3607"/>
      <c r="I55" s="3607"/>
      <c r="J55" s="3607"/>
      <c r="K55" s="3607"/>
      <c r="L55" s="3607"/>
      <c r="M55" s="3607"/>
      <c r="N55" s="3607"/>
      <c r="O55" s="3607"/>
      <c r="P55" s="3607"/>
      <c r="Q55" s="3607"/>
      <c r="R55" s="3607"/>
      <c r="S55" s="3607"/>
      <c r="T55" s="3607"/>
      <c r="U55" s="3607"/>
      <c r="V55" s="3607"/>
      <c r="W55" s="3607"/>
      <c r="X55" s="3607"/>
      <c r="Y55" s="3607"/>
      <c r="Z55" s="3607"/>
      <c r="AA55" s="3607"/>
      <c r="AB55" s="3607"/>
      <c r="AC55" s="3607"/>
      <c r="AD55" s="3607"/>
      <c r="AE55" s="3607"/>
      <c r="AF55" s="3607"/>
      <c r="AG55" s="3607"/>
      <c r="AH55" s="3607"/>
      <c r="AI55" s="3607"/>
      <c r="AJ55" s="3607"/>
      <c r="AK55" s="3607"/>
      <c r="AL55" s="3607"/>
      <c r="AM55" s="3607"/>
      <c r="AN55" s="3608"/>
    </row>
    <row r="56" spans="1:40" ht="12.65" customHeight="1">
      <c r="A56" s="3606"/>
      <c r="B56" s="3607"/>
      <c r="C56" s="3607"/>
      <c r="D56" s="3607"/>
      <c r="E56" s="3607"/>
      <c r="F56" s="3607"/>
      <c r="G56" s="3607"/>
      <c r="H56" s="3607"/>
      <c r="I56" s="3607"/>
      <c r="J56" s="3607"/>
      <c r="K56" s="3607"/>
      <c r="L56" s="3607"/>
      <c r="M56" s="3607"/>
      <c r="N56" s="3607"/>
      <c r="O56" s="3607"/>
      <c r="P56" s="3607"/>
      <c r="Q56" s="3607"/>
      <c r="R56" s="3607"/>
      <c r="S56" s="3607"/>
      <c r="T56" s="3607"/>
      <c r="U56" s="3607"/>
      <c r="V56" s="3607"/>
      <c r="W56" s="3607"/>
      <c r="X56" s="3607"/>
      <c r="Y56" s="3607"/>
      <c r="Z56" s="3607"/>
      <c r="AA56" s="3607"/>
      <c r="AB56" s="3607"/>
      <c r="AC56" s="3607"/>
      <c r="AD56" s="3607"/>
      <c r="AE56" s="3607"/>
      <c r="AF56" s="3607"/>
      <c r="AG56" s="3607"/>
      <c r="AH56" s="3607"/>
      <c r="AI56" s="3607"/>
      <c r="AJ56" s="3607"/>
      <c r="AK56" s="3607"/>
      <c r="AL56" s="3607"/>
      <c r="AM56" s="3607"/>
      <c r="AN56" s="3608"/>
    </row>
    <row r="57" spans="1:40" ht="12.65" customHeight="1">
      <c r="A57" s="3606"/>
      <c r="B57" s="3607"/>
      <c r="C57" s="3607"/>
      <c r="D57" s="3607"/>
      <c r="E57" s="3607"/>
      <c r="F57" s="3607"/>
      <c r="G57" s="3607"/>
      <c r="H57" s="3607"/>
      <c r="I57" s="3607"/>
      <c r="J57" s="3607"/>
      <c r="K57" s="3607"/>
      <c r="L57" s="3607"/>
      <c r="M57" s="3607"/>
      <c r="N57" s="3607"/>
      <c r="O57" s="3607"/>
      <c r="P57" s="3607"/>
      <c r="Q57" s="3607"/>
      <c r="R57" s="3607"/>
      <c r="S57" s="3607"/>
      <c r="T57" s="3607"/>
      <c r="U57" s="3607"/>
      <c r="V57" s="3607"/>
      <c r="W57" s="3607"/>
      <c r="X57" s="3607"/>
      <c r="Y57" s="3607"/>
      <c r="Z57" s="3607"/>
      <c r="AA57" s="3607"/>
      <c r="AB57" s="3607"/>
      <c r="AC57" s="3607"/>
      <c r="AD57" s="3607"/>
      <c r="AE57" s="3607"/>
      <c r="AF57" s="3607"/>
      <c r="AG57" s="3607"/>
      <c r="AH57" s="3607"/>
      <c r="AI57" s="3607"/>
      <c r="AJ57" s="3607"/>
      <c r="AK57" s="3607"/>
      <c r="AL57" s="3607"/>
      <c r="AM57" s="3607"/>
      <c r="AN57" s="3608"/>
    </row>
    <row r="58" spans="1:40" ht="12.65" customHeight="1">
      <c r="A58" s="3606"/>
      <c r="B58" s="3607"/>
      <c r="C58" s="3607"/>
      <c r="D58" s="3607"/>
      <c r="E58" s="3607"/>
      <c r="F58" s="3607"/>
      <c r="G58" s="3607"/>
      <c r="H58" s="3607"/>
      <c r="I58" s="3607"/>
      <c r="J58" s="3607"/>
      <c r="K58" s="3607"/>
      <c r="L58" s="3607"/>
      <c r="M58" s="3607"/>
      <c r="N58" s="3607"/>
      <c r="O58" s="3607"/>
      <c r="P58" s="3607"/>
      <c r="Q58" s="3607"/>
      <c r="R58" s="3607"/>
      <c r="S58" s="3607"/>
      <c r="T58" s="3607"/>
      <c r="U58" s="3607"/>
      <c r="V58" s="3607"/>
      <c r="W58" s="3607"/>
      <c r="X58" s="3607"/>
      <c r="Y58" s="3607"/>
      <c r="Z58" s="3607"/>
      <c r="AA58" s="3607"/>
      <c r="AB58" s="3607"/>
      <c r="AC58" s="3607"/>
      <c r="AD58" s="3607"/>
      <c r="AE58" s="3607"/>
      <c r="AF58" s="3607"/>
      <c r="AG58" s="3607"/>
      <c r="AH58" s="3607"/>
      <c r="AI58" s="3607"/>
      <c r="AJ58" s="3607"/>
      <c r="AK58" s="3607"/>
      <c r="AL58" s="3607"/>
      <c r="AM58" s="3607"/>
      <c r="AN58" s="3608"/>
    </row>
    <row r="59" spans="1:40" ht="12.65" customHeight="1">
      <c r="A59" s="3606"/>
      <c r="B59" s="3607"/>
      <c r="C59" s="3607"/>
      <c r="D59" s="3607"/>
      <c r="E59" s="3607"/>
      <c r="F59" s="3607"/>
      <c r="G59" s="3607"/>
      <c r="H59" s="3607"/>
      <c r="I59" s="3607"/>
      <c r="J59" s="3607"/>
      <c r="K59" s="3607"/>
      <c r="L59" s="3607"/>
      <c r="M59" s="3607"/>
      <c r="N59" s="3607"/>
      <c r="O59" s="3607"/>
      <c r="P59" s="3607"/>
      <c r="Q59" s="3607"/>
      <c r="R59" s="3607"/>
      <c r="S59" s="3607"/>
      <c r="T59" s="3607"/>
      <c r="U59" s="3607"/>
      <c r="V59" s="3607"/>
      <c r="W59" s="3607"/>
      <c r="X59" s="3607"/>
      <c r="Y59" s="3607"/>
      <c r="Z59" s="3607"/>
      <c r="AA59" s="3607"/>
      <c r="AB59" s="3607"/>
      <c r="AC59" s="3607"/>
      <c r="AD59" s="3607"/>
      <c r="AE59" s="3607"/>
      <c r="AF59" s="3607"/>
      <c r="AG59" s="3607"/>
      <c r="AH59" s="3607"/>
      <c r="AI59" s="3607"/>
      <c r="AJ59" s="3607"/>
      <c r="AK59" s="3607"/>
      <c r="AL59" s="3607"/>
      <c r="AM59" s="3607"/>
      <c r="AN59" s="3608"/>
    </row>
    <row r="60" spans="1:40" ht="12.65" customHeight="1">
      <c r="A60" s="3606"/>
      <c r="B60" s="3607"/>
      <c r="C60" s="3607"/>
      <c r="D60" s="3607"/>
      <c r="E60" s="3607"/>
      <c r="F60" s="3607"/>
      <c r="G60" s="3607"/>
      <c r="H60" s="3607"/>
      <c r="I60" s="3607"/>
      <c r="J60" s="3607"/>
      <c r="K60" s="3607"/>
      <c r="L60" s="3607"/>
      <c r="M60" s="3607"/>
      <c r="N60" s="3607"/>
      <c r="O60" s="3607"/>
      <c r="P60" s="3607"/>
      <c r="Q60" s="3607"/>
      <c r="R60" s="3607"/>
      <c r="S60" s="3607"/>
      <c r="T60" s="3607"/>
      <c r="U60" s="3607"/>
      <c r="V60" s="3607"/>
      <c r="W60" s="3607"/>
      <c r="X60" s="3607"/>
      <c r="Y60" s="3607"/>
      <c r="Z60" s="3607"/>
      <c r="AA60" s="3607"/>
      <c r="AB60" s="3607"/>
      <c r="AC60" s="3607"/>
      <c r="AD60" s="3607"/>
      <c r="AE60" s="3607"/>
      <c r="AF60" s="3607"/>
      <c r="AG60" s="3607"/>
      <c r="AH60" s="3607"/>
      <c r="AI60" s="3607"/>
      <c r="AJ60" s="3607"/>
      <c r="AK60" s="3607"/>
      <c r="AL60" s="3607"/>
      <c r="AM60" s="3607"/>
      <c r="AN60" s="3608"/>
    </row>
    <row r="61" spans="1:40" ht="12.65" customHeight="1">
      <c r="A61" s="3606"/>
      <c r="B61" s="3607"/>
      <c r="C61" s="3607"/>
      <c r="D61" s="3607"/>
      <c r="E61" s="3607"/>
      <c r="F61" s="3607"/>
      <c r="G61" s="3607"/>
      <c r="H61" s="3607"/>
      <c r="I61" s="3607"/>
      <c r="J61" s="3607"/>
      <c r="K61" s="3607"/>
      <c r="L61" s="3607"/>
      <c r="M61" s="3607"/>
      <c r="N61" s="3607"/>
      <c r="O61" s="3607"/>
      <c r="P61" s="3607"/>
      <c r="Q61" s="3607"/>
      <c r="R61" s="3607"/>
      <c r="S61" s="3607"/>
      <c r="T61" s="3607"/>
      <c r="U61" s="3607"/>
      <c r="V61" s="3607"/>
      <c r="W61" s="3607"/>
      <c r="X61" s="3607"/>
      <c r="Y61" s="3607"/>
      <c r="Z61" s="3607"/>
      <c r="AA61" s="3607"/>
      <c r="AB61" s="3607"/>
      <c r="AC61" s="3607"/>
      <c r="AD61" s="3607"/>
      <c r="AE61" s="3607"/>
      <c r="AF61" s="3607"/>
      <c r="AG61" s="3607"/>
      <c r="AH61" s="3607"/>
      <c r="AI61" s="3607"/>
      <c r="AJ61" s="3607"/>
      <c r="AK61" s="3607"/>
      <c r="AL61" s="3607"/>
      <c r="AM61" s="3607"/>
      <c r="AN61" s="3608"/>
    </row>
    <row r="62" spans="1:40" ht="12.65" customHeight="1">
      <c r="A62" s="3606"/>
      <c r="B62" s="3607"/>
      <c r="C62" s="3607"/>
      <c r="D62" s="3607"/>
      <c r="E62" s="3607"/>
      <c r="F62" s="3607"/>
      <c r="G62" s="3607"/>
      <c r="H62" s="3607"/>
      <c r="I62" s="3607"/>
      <c r="J62" s="3607"/>
      <c r="K62" s="3607"/>
      <c r="L62" s="3607"/>
      <c r="M62" s="3607"/>
      <c r="N62" s="3607"/>
      <c r="O62" s="3607"/>
      <c r="P62" s="3607"/>
      <c r="Q62" s="3607"/>
      <c r="R62" s="3607"/>
      <c r="S62" s="3607"/>
      <c r="T62" s="3607"/>
      <c r="U62" s="3607"/>
      <c r="V62" s="3607"/>
      <c r="W62" s="3607"/>
      <c r="X62" s="3607"/>
      <c r="Y62" s="3607"/>
      <c r="Z62" s="3607"/>
      <c r="AA62" s="3607"/>
      <c r="AB62" s="3607"/>
      <c r="AC62" s="3607"/>
      <c r="AD62" s="3607"/>
      <c r="AE62" s="3607"/>
      <c r="AF62" s="3607"/>
      <c r="AG62" s="3607"/>
      <c r="AH62" s="3607"/>
      <c r="AI62" s="3607"/>
      <c r="AJ62" s="3607"/>
      <c r="AK62" s="3607"/>
      <c r="AL62" s="3607"/>
      <c r="AM62" s="3607"/>
      <c r="AN62" s="3608"/>
    </row>
    <row r="63" spans="1:40" ht="12.65" customHeight="1">
      <c r="A63" s="3606"/>
      <c r="B63" s="3607"/>
      <c r="C63" s="3607"/>
      <c r="D63" s="3607"/>
      <c r="E63" s="3607"/>
      <c r="F63" s="3607"/>
      <c r="G63" s="3607"/>
      <c r="H63" s="3607"/>
      <c r="I63" s="3607"/>
      <c r="J63" s="3607"/>
      <c r="K63" s="3607"/>
      <c r="L63" s="3607"/>
      <c r="M63" s="3607"/>
      <c r="N63" s="3607"/>
      <c r="O63" s="3607"/>
      <c r="P63" s="3607"/>
      <c r="Q63" s="3607"/>
      <c r="R63" s="3607"/>
      <c r="S63" s="3607"/>
      <c r="T63" s="3607"/>
      <c r="U63" s="3607"/>
      <c r="V63" s="3607"/>
      <c r="W63" s="3607"/>
      <c r="X63" s="3607"/>
      <c r="Y63" s="3607"/>
      <c r="Z63" s="3607"/>
      <c r="AA63" s="3607"/>
      <c r="AB63" s="3607"/>
      <c r="AC63" s="3607"/>
      <c r="AD63" s="3607"/>
      <c r="AE63" s="3607"/>
      <c r="AF63" s="3607"/>
      <c r="AG63" s="3607"/>
      <c r="AH63" s="3607"/>
      <c r="AI63" s="3607"/>
      <c r="AJ63" s="3607"/>
      <c r="AK63" s="3607"/>
      <c r="AL63" s="3607"/>
      <c r="AM63" s="3607"/>
      <c r="AN63" s="3608"/>
    </row>
    <row r="64" spans="1:40" ht="12.65" customHeight="1">
      <c r="A64" s="3606"/>
      <c r="B64" s="3607"/>
      <c r="C64" s="3607"/>
      <c r="D64" s="3607"/>
      <c r="E64" s="3607"/>
      <c r="F64" s="3607"/>
      <c r="G64" s="3607"/>
      <c r="H64" s="3607"/>
      <c r="I64" s="3607"/>
      <c r="J64" s="3607"/>
      <c r="K64" s="3607"/>
      <c r="L64" s="3607"/>
      <c r="M64" s="3607"/>
      <c r="N64" s="3607"/>
      <c r="O64" s="3607"/>
      <c r="P64" s="3607"/>
      <c r="Q64" s="3607"/>
      <c r="R64" s="3607"/>
      <c r="S64" s="3607"/>
      <c r="T64" s="3607"/>
      <c r="U64" s="3607"/>
      <c r="V64" s="3607"/>
      <c r="W64" s="3607"/>
      <c r="X64" s="3607"/>
      <c r="Y64" s="3607"/>
      <c r="Z64" s="3607"/>
      <c r="AA64" s="3607"/>
      <c r="AB64" s="3607"/>
      <c r="AC64" s="3607"/>
      <c r="AD64" s="3607"/>
      <c r="AE64" s="3607"/>
      <c r="AF64" s="3607"/>
      <c r="AG64" s="3607"/>
      <c r="AH64" s="3607"/>
      <c r="AI64" s="3607"/>
      <c r="AJ64" s="3607"/>
      <c r="AK64" s="3607"/>
      <c r="AL64" s="3607"/>
      <c r="AM64" s="3607"/>
      <c r="AN64" s="3608"/>
    </row>
    <row r="65" spans="1:40" ht="12.65" customHeight="1">
      <c r="A65" s="3609"/>
      <c r="B65" s="3610"/>
      <c r="C65" s="3610"/>
      <c r="D65" s="3610"/>
      <c r="E65" s="3610"/>
      <c r="F65" s="3610"/>
      <c r="G65" s="3610"/>
      <c r="H65" s="3610"/>
      <c r="I65" s="3610"/>
      <c r="J65" s="3610"/>
      <c r="K65" s="3610"/>
      <c r="L65" s="3610"/>
      <c r="M65" s="3610"/>
      <c r="N65" s="3610"/>
      <c r="O65" s="3610"/>
      <c r="P65" s="3610"/>
      <c r="Q65" s="3610"/>
      <c r="R65" s="3610"/>
      <c r="S65" s="3610"/>
      <c r="T65" s="3610"/>
      <c r="U65" s="3610"/>
      <c r="V65" s="3610"/>
      <c r="W65" s="3610"/>
      <c r="X65" s="3610"/>
      <c r="Y65" s="3610"/>
      <c r="Z65" s="3610"/>
      <c r="AA65" s="3610"/>
      <c r="AB65" s="3610"/>
      <c r="AC65" s="3610"/>
      <c r="AD65" s="3610"/>
      <c r="AE65" s="3610"/>
      <c r="AF65" s="3610"/>
      <c r="AG65" s="3610"/>
      <c r="AH65" s="3610"/>
      <c r="AI65" s="3610"/>
      <c r="AJ65" s="3610"/>
      <c r="AK65" s="3610"/>
      <c r="AL65" s="3610"/>
      <c r="AM65" s="3610"/>
      <c r="AN65" s="3611"/>
    </row>
  </sheetData>
  <mergeCells count="36">
    <mergeCell ref="Q13:U13"/>
    <mergeCell ref="V17:AN18"/>
    <mergeCell ref="V12:AN14"/>
    <mergeCell ref="V15:AN16"/>
    <mergeCell ref="H22:AN24"/>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s>
  <phoneticPr fontId="37"/>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46"/>
  <sheetViews>
    <sheetView zoomScaleNormal="100" zoomScaleSheetLayoutView="85" workbookViewId="0"/>
  </sheetViews>
  <sheetFormatPr defaultColWidth="2.08984375" defaultRowHeight="12.65" customHeight="1"/>
  <cols>
    <col min="1" max="40" width="2.36328125" style="179"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79"/>
  </cols>
  <sheetData>
    <row r="1" spans="1:80" ht="12.65" customHeight="1">
      <c r="A1" s="179" t="s">
        <v>156</v>
      </c>
      <c r="AO1" s="401" t="s">
        <v>2648</v>
      </c>
    </row>
    <row r="2" spans="1:80" ht="12.65" customHeight="1">
      <c r="B2" s="28"/>
      <c r="C2" s="1855" t="s">
        <v>34</v>
      </c>
      <c r="D2" s="1855"/>
      <c r="E2" s="1855"/>
      <c r="F2" s="1855"/>
      <c r="G2" s="1855"/>
      <c r="H2" s="1855"/>
      <c r="I2" s="1855"/>
      <c r="J2" s="1855"/>
      <c r="K2" s="1855"/>
      <c r="L2" s="1855"/>
      <c r="M2" s="1855"/>
      <c r="N2" s="1848" t="s">
        <v>3216</v>
      </c>
      <c r="O2" s="1849"/>
      <c r="P2" s="1849"/>
      <c r="Q2" s="1849"/>
      <c r="R2" s="1849"/>
      <c r="S2" s="1849"/>
      <c r="T2" s="1849"/>
      <c r="U2" s="1849"/>
      <c r="V2" s="1856" t="s">
        <v>35</v>
      </c>
      <c r="W2" s="1856"/>
      <c r="X2" s="1856"/>
      <c r="Y2" s="1856"/>
      <c r="Z2" s="1856"/>
      <c r="AA2" s="1856"/>
      <c r="AB2" s="1856"/>
      <c r="AC2" s="1856"/>
      <c r="AD2" s="1857" t="s">
        <v>2645</v>
      </c>
      <c r="AE2" s="1857"/>
      <c r="AF2" s="1857"/>
      <c r="AG2" s="1857"/>
      <c r="AH2" s="1857"/>
      <c r="AI2" s="1857"/>
      <c r="AJ2" s="1857"/>
      <c r="AK2" s="28"/>
      <c r="AL2" s="28"/>
      <c r="AM2" s="28"/>
      <c r="AN2" s="28"/>
      <c r="AO2" s="417" t="s">
        <v>1533</v>
      </c>
      <c r="AP2" s="417"/>
    </row>
    <row r="3" spans="1:80" ht="12.65" customHeight="1">
      <c r="A3" s="28"/>
      <c r="B3" s="28"/>
      <c r="C3" s="1855"/>
      <c r="D3" s="1855"/>
      <c r="E3" s="1855"/>
      <c r="F3" s="1855"/>
      <c r="G3" s="1855"/>
      <c r="H3" s="1855"/>
      <c r="I3" s="1855"/>
      <c r="J3" s="1855"/>
      <c r="K3" s="1855"/>
      <c r="L3" s="1855"/>
      <c r="M3" s="1855"/>
      <c r="N3" s="1849"/>
      <c r="O3" s="1849"/>
      <c r="P3" s="1849"/>
      <c r="Q3" s="1849"/>
      <c r="R3" s="1849"/>
      <c r="S3" s="1849"/>
      <c r="T3" s="1849"/>
      <c r="U3" s="1849"/>
      <c r="V3" s="1856"/>
      <c r="W3" s="1856"/>
      <c r="X3" s="1856"/>
      <c r="Y3" s="1856"/>
      <c r="Z3" s="1856"/>
      <c r="AA3" s="1856"/>
      <c r="AB3" s="1856"/>
      <c r="AC3" s="1856"/>
      <c r="AD3" s="1857"/>
      <c r="AE3" s="1857"/>
      <c r="AF3" s="1857"/>
      <c r="AG3" s="1857"/>
      <c r="AH3" s="1857"/>
      <c r="AI3" s="1857"/>
      <c r="AJ3" s="1857"/>
      <c r="AK3" s="28"/>
      <c r="AL3" s="28"/>
      <c r="AM3" s="28"/>
      <c r="AN3" s="28"/>
      <c r="AO3" s="417" t="s">
        <v>1534</v>
      </c>
      <c r="AP3" s="417"/>
    </row>
    <row r="4" spans="1:80" ht="12.65" customHeight="1">
      <c r="A4" s="28"/>
      <c r="B4" s="28"/>
      <c r="C4" s="1855"/>
      <c r="D4" s="1855"/>
      <c r="E4" s="1855"/>
      <c r="F4" s="1855"/>
      <c r="G4" s="1855"/>
      <c r="H4" s="1855"/>
      <c r="I4" s="1855"/>
      <c r="J4" s="1855"/>
      <c r="K4" s="1855"/>
      <c r="L4" s="1855"/>
      <c r="M4" s="1855"/>
      <c r="N4" s="1850"/>
      <c r="O4" s="1850"/>
      <c r="P4" s="1850"/>
      <c r="Q4" s="1850"/>
      <c r="R4" s="1850"/>
      <c r="S4" s="1850"/>
      <c r="T4" s="1850"/>
      <c r="U4" s="1850"/>
      <c r="V4" s="1856"/>
      <c r="W4" s="1856"/>
      <c r="X4" s="1856"/>
      <c r="Y4" s="1856"/>
      <c r="Z4" s="1856"/>
      <c r="AA4" s="1856"/>
      <c r="AB4" s="1856"/>
      <c r="AC4" s="1856"/>
      <c r="AD4" s="1857"/>
      <c r="AE4" s="1857"/>
      <c r="AF4" s="1857"/>
      <c r="AG4" s="1857"/>
      <c r="AH4" s="1857"/>
      <c r="AI4" s="1857"/>
      <c r="AJ4" s="1857"/>
      <c r="AK4" s="28"/>
      <c r="AL4" s="28"/>
      <c r="AM4" s="28"/>
      <c r="AN4" s="28"/>
      <c r="AO4" s="417" t="s">
        <v>1535</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9"/>
      <c r="BX4" s="1699"/>
      <c r="BY4" s="1699"/>
      <c r="BZ4" s="1699"/>
      <c r="CA4" s="1699"/>
      <c r="CB4" s="1699"/>
    </row>
    <row r="5" spans="1:80" ht="12.65" customHeight="1">
      <c r="A5" s="28"/>
      <c r="B5" s="28"/>
      <c r="C5" s="1855"/>
      <c r="D5" s="1855"/>
      <c r="E5" s="1855"/>
      <c r="F5" s="1855"/>
      <c r="G5" s="1855"/>
      <c r="H5" s="1855"/>
      <c r="I5" s="1855"/>
      <c r="J5" s="1855"/>
      <c r="K5" s="1855"/>
      <c r="L5" s="1855"/>
      <c r="M5" s="1855"/>
      <c r="N5" s="1851"/>
      <c r="O5" s="1851"/>
      <c r="P5" s="1851"/>
      <c r="Q5" s="1851"/>
      <c r="R5" s="1851"/>
      <c r="S5" s="1851"/>
      <c r="T5" s="1851"/>
      <c r="U5" s="1851"/>
      <c r="V5" s="1856"/>
      <c r="W5" s="1856"/>
      <c r="X5" s="1856"/>
      <c r="Y5" s="1856"/>
      <c r="Z5" s="1856"/>
      <c r="AA5" s="1856"/>
      <c r="AB5" s="1856"/>
      <c r="AC5" s="1856"/>
      <c r="AD5" s="1857"/>
      <c r="AE5" s="1857"/>
      <c r="AF5" s="1857"/>
      <c r="AG5" s="1857"/>
      <c r="AH5" s="1857"/>
      <c r="AI5" s="1857"/>
      <c r="AJ5" s="1857"/>
      <c r="AK5" s="28"/>
      <c r="AL5" s="28"/>
      <c r="AM5" s="28"/>
      <c r="AN5" s="28"/>
      <c r="AO5" s="417" t="s">
        <v>1536</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9"/>
      <c r="BX5" s="1699"/>
      <c r="BY5" s="1699"/>
      <c r="BZ5" s="1699"/>
      <c r="CA5" s="1699"/>
      <c r="CB5" s="1699"/>
    </row>
    <row r="6" spans="1:80" ht="12.65" customHeight="1">
      <c r="A6" s="1858" t="s">
        <v>0</v>
      </c>
      <c r="B6" s="1824"/>
      <c r="C6" s="1824"/>
      <c r="D6" s="1824"/>
      <c r="E6" s="1824"/>
      <c r="F6" s="1824"/>
      <c r="G6" s="1832">
        <f>一括入力シート!B6</f>
        <v>0</v>
      </c>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24" t="s">
        <v>93</v>
      </c>
      <c r="AI6" s="1824"/>
      <c r="AJ6" s="1824"/>
      <c r="AK6" s="1824"/>
      <c r="AL6" s="1824"/>
      <c r="AM6" s="1824"/>
      <c r="AN6" s="1825"/>
      <c r="AO6" s="417" t="s">
        <v>1539</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9"/>
      <c r="BX6" s="1699"/>
      <c r="BY6" s="1699"/>
      <c r="BZ6" s="1699"/>
      <c r="CA6" s="1699"/>
      <c r="CB6" s="1699"/>
    </row>
    <row r="7" spans="1:80" ht="12.65" customHeight="1">
      <c r="A7" s="1859"/>
      <c r="B7" s="1826"/>
      <c r="C7" s="1826"/>
      <c r="D7" s="1826"/>
      <c r="E7" s="1826"/>
      <c r="F7" s="1826"/>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26"/>
      <c r="AI7" s="1826"/>
      <c r="AJ7" s="1826"/>
      <c r="AK7" s="1826"/>
      <c r="AL7" s="1826"/>
      <c r="AM7" s="1826"/>
      <c r="AN7" s="1827"/>
      <c r="AO7" s="417" t="s">
        <v>1538</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9"/>
      <c r="BX7" s="1699"/>
      <c r="BY7" s="1699"/>
      <c r="BZ7" s="1699"/>
      <c r="CA7" s="1699"/>
      <c r="CB7" s="1699"/>
    </row>
    <row r="8" spans="1:80" ht="12.65" customHeight="1">
      <c r="A8" s="1687"/>
      <c r="B8" s="1688"/>
      <c r="C8" s="1688"/>
      <c r="D8" s="1688"/>
      <c r="E8" s="1688"/>
      <c r="F8" s="1688"/>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28" t="str">
        <f>CONCATENATE(一括入力シート!B11,一括入力シート!C11," - ",一括入力シート!D11)</f>
        <v xml:space="preserve"> - </v>
      </c>
      <c r="AI8" s="1828"/>
      <c r="AJ8" s="1828"/>
      <c r="AK8" s="1828"/>
      <c r="AL8" s="1828"/>
      <c r="AM8" s="1828"/>
      <c r="AN8" s="1829"/>
      <c r="AO8" s="417" t="s">
        <v>1537</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9"/>
      <c r="BX8" s="1699"/>
      <c r="BY8" s="1699"/>
      <c r="BZ8" s="1699"/>
      <c r="CA8" s="1699"/>
      <c r="CB8" s="1699"/>
    </row>
    <row r="9" spans="1:80" ht="12.65" customHeight="1">
      <c r="A9" s="24"/>
      <c r="B9" s="19"/>
      <c r="C9" s="19"/>
      <c r="D9" s="19"/>
      <c r="E9" s="19"/>
      <c r="F9" s="19"/>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0"/>
      <c r="AI9" s="1830"/>
      <c r="AJ9" s="1830"/>
      <c r="AK9" s="1830"/>
      <c r="AL9" s="1830"/>
      <c r="AM9" s="1830"/>
      <c r="AN9" s="1831"/>
      <c r="AO9" s="417" t="s">
        <v>1540</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9"/>
      <c r="BX9" s="1699"/>
      <c r="BY9" s="1699"/>
      <c r="BZ9" s="1699"/>
      <c r="CA9" s="1699"/>
      <c r="CB9" s="1699"/>
    </row>
    <row r="10" spans="1:80" ht="12.65" customHeight="1">
      <c r="A10" s="1780" t="s">
        <v>40</v>
      </c>
      <c r="B10" s="1781"/>
      <c r="C10" s="1781"/>
      <c r="D10" s="1781"/>
      <c r="E10" s="1781"/>
      <c r="F10" s="1781"/>
      <c r="G10" s="1781"/>
      <c r="H10" s="1781"/>
      <c r="I10" s="1781"/>
      <c r="J10" s="1781"/>
      <c r="K10" s="1781"/>
      <c r="L10" s="1781"/>
      <c r="M10" s="1781"/>
      <c r="N10" s="1781"/>
      <c r="O10" s="1781"/>
      <c r="P10" s="1781"/>
      <c r="Q10" s="1781"/>
      <c r="R10" s="1782"/>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1541</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9"/>
      <c r="BX10" s="1699"/>
      <c r="BY10" s="1699"/>
      <c r="BZ10" s="1699"/>
      <c r="CA10" s="1699"/>
      <c r="CB10" s="1699"/>
    </row>
    <row r="11" spans="1:80" ht="12.65" customHeight="1">
      <c r="A11" s="1783"/>
      <c r="B11" s="1784"/>
      <c r="C11" s="1784"/>
      <c r="D11" s="1784"/>
      <c r="E11" s="1784"/>
      <c r="F11" s="1784"/>
      <c r="G11" s="1784"/>
      <c r="H11" s="1784"/>
      <c r="I11" s="1784"/>
      <c r="J11" s="1784"/>
      <c r="K11" s="1784"/>
      <c r="L11" s="1784"/>
      <c r="M11" s="1784"/>
      <c r="N11" s="1784"/>
      <c r="O11" s="1784"/>
      <c r="P11" s="1784"/>
      <c r="Q11" s="1784"/>
      <c r="R11" s="1785"/>
      <c r="S11" s="1789" t="str">
        <f>IF(LEN(一括入力シート!B69)=10,"\",IF(一括入力シート!S69=0,"",RIGHT(一括入力シート!S69,1)))</f>
        <v/>
      </c>
      <c r="T11" s="1762"/>
      <c r="U11" s="1761" t="str">
        <f>IF(LEN(一括入力シート!B69)=9,"\",IF(一括入力シート!T69=0,"",RIGHT(一括入力シート!T69,1)))</f>
        <v/>
      </c>
      <c r="V11" s="1762"/>
      <c r="W11" s="1761" t="str">
        <f>IF(LEN(一括入力シート!B69)=8,"\",IF(一括入力シート!U69=0,"",RIGHT(一括入力シート!U69,1)))</f>
        <v/>
      </c>
      <c r="X11" s="1762"/>
      <c r="Y11" s="1761" t="str">
        <f>IF(LEN(一括入力シート!B69)=7,"\",IF(一括入力シート!V69=0,"",RIGHT(一括入力シート!V69,1)))</f>
        <v/>
      </c>
      <c r="Z11" s="1762"/>
      <c r="AA11" s="1761" t="str">
        <f>IF(LEN(一括入力シート!B69)=6,"\",IF(一括入力シート!W69=0,"",RIGHT(一括入力シート!W69,1)))</f>
        <v/>
      </c>
      <c r="AB11" s="1762"/>
      <c r="AC11" s="1761" t="str">
        <f>IF(LEN(一括入力シート!B69)=5,"\",IF(一括入力シート!X69=0,"",RIGHT(一括入力シート!X69,1)))</f>
        <v/>
      </c>
      <c r="AD11" s="1762"/>
      <c r="AE11" s="1761" t="str">
        <f>IF(LEN(一括入力シート!B69)=4,"\",IF(一括入力シート!Y69=0,"",RIGHT(一括入力シート!Y69,1)))</f>
        <v/>
      </c>
      <c r="AF11" s="1762"/>
      <c r="AG11" s="1761" t="str">
        <f>IF(LEN(一括入力シート!B69)=3,"\",IF(一括入力シート!Z69=0,"",RIGHT(一括入力シート!Z69,1)))</f>
        <v/>
      </c>
      <c r="AH11" s="1762"/>
      <c r="AI11" s="1761" t="str">
        <f>IF(LEN(一括入力シート!B69)=2,"\",IF(一括入力シート!AA69=0,"",RIGHT(一括入力シート!AA69,1)))</f>
        <v/>
      </c>
      <c r="AJ11" s="1762"/>
      <c r="AK11" s="1761" t="str">
        <f>IF(LEN(一括入力シート!B69)=1,"\",IF(一括入力シート!AB69=0,"",RIGHT(一括入力シート!AB69,1)))</f>
        <v/>
      </c>
      <c r="AL11" s="1762"/>
      <c r="AM11" s="1761" t="str">
        <f>IF(一括入力シート!AC69=0,"",RIGHT(一括入力シート!AC69,1))</f>
        <v/>
      </c>
      <c r="AN11" s="1765"/>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9"/>
      <c r="BX11" s="1699"/>
      <c r="BY11" s="1699"/>
      <c r="BZ11" s="1699"/>
      <c r="CA11" s="1699"/>
      <c r="CB11" s="1699"/>
    </row>
    <row r="12" spans="1:80" ht="12.65" customHeight="1">
      <c r="A12" s="1783"/>
      <c r="B12" s="1784"/>
      <c r="C12" s="1784"/>
      <c r="D12" s="1784"/>
      <c r="E12" s="1784"/>
      <c r="F12" s="1784"/>
      <c r="G12" s="1784"/>
      <c r="H12" s="1784"/>
      <c r="I12" s="1784"/>
      <c r="J12" s="1784"/>
      <c r="K12" s="1784"/>
      <c r="L12" s="1784"/>
      <c r="M12" s="1784"/>
      <c r="N12" s="1784"/>
      <c r="O12" s="1784"/>
      <c r="P12" s="1784"/>
      <c r="Q12" s="1784"/>
      <c r="R12" s="1785"/>
      <c r="S12" s="1789"/>
      <c r="T12" s="1762"/>
      <c r="U12" s="1761"/>
      <c r="V12" s="1762"/>
      <c r="W12" s="1761"/>
      <c r="X12" s="1762"/>
      <c r="Y12" s="1761"/>
      <c r="Z12" s="1762"/>
      <c r="AA12" s="1761"/>
      <c r="AB12" s="1762"/>
      <c r="AC12" s="1761"/>
      <c r="AD12" s="1762"/>
      <c r="AE12" s="1761"/>
      <c r="AF12" s="1762"/>
      <c r="AG12" s="1761"/>
      <c r="AH12" s="1762"/>
      <c r="AI12" s="1761"/>
      <c r="AJ12" s="1762"/>
      <c r="AK12" s="1761"/>
      <c r="AL12" s="1762"/>
      <c r="AM12" s="1761"/>
      <c r="AN12" s="1765"/>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9"/>
      <c r="BX12" s="1699"/>
      <c r="BY12" s="1699"/>
      <c r="BZ12" s="1699"/>
      <c r="CA12" s="1699"/>
      <c r="CB12" s="1699"/>
    </row>
    <row r="13" spans="1:80" ht="12.65" customHeight="1">
      <c r="A13" s="1786"/>
      <c r="B13" s="1787"/>
      <c r="C13" s="1787"/>
      <c r="D13" s="1787"/>
      <c r="E13" s="1787"/>
      <c r="F13" s="1787"/>
      <c r="G13" s="1787"/>
      <c r="H13" s="1787"/>
      <c r="I13" s="1787"/>
      <c r="J13" s="1787"/>
      <c r="K13" s="1787"/>
      <c r="L13" s="1787"/>
      <c r="M13" s="1787"/>
      <c r="N13" s="1787"/>
      <c r="O13" s="1787"/>
      <c r="P13" s="1787"/>
      <c r="Q13" s="1787"/>
      <c r="R13" s="1788"/>
      <c r="S13" s="1790"/>
      <c r="T13" s="1764"/>
      <c r="U13" s="1763"/>
      <c r="V13" s="1764"/>
      <c r="W13" s="1763"/>
      <c r="X13" s="1764"/>
      <c r="Y13" s="1763"/>
      <c r="Z13" s="1764"/>
      <c r="AA13" s="1763"/>
      <c r="AB13" s="1764"/>
      <c r="AC13" s="1763"/>
      <c r="AD13" s="1764"/>
      <c r="AE13" s="1763"/>
      <c r="AF13" s="1764"/>
      <c r="AG13" s="1763"/>
      <c r="AH13" s="1764"/>
      <c r="AI13" s="1763"/>
      <c r="AJ13" s="1764"/>
      <c r="AK13" s="1763"/>
      <c r="AL13" s="1764"/>
      <c r="AM13" s="1763"/>
      <c r="AN13" s="1766"/>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9"/>
      <c r="BX13" s="1699"/>
      <c r="BY13" s="1699"/>
      <c r="BZ13" s="1699"/>
      <c r="CA13" s="1699"/>
      <c r="CB13" s="1699"/>
    </row>
    <row r="14" spans="1:80" ht="12.65" customHeight="1">
      <c r="A14" s="1862" t="s">
        <v>41</v>
      </c>
      <c r="B14" s="1863"/>
      <c r="C14" s="1863"/>
      <c r="D14" s="1863"/>
      <c r="E14" s="1863"/>
      <c r="F14" s="1863"/>
      <c r="G14" s="1863"/>
      <c r="H14" s="1863"/>
      <c r="I14" s="1863"/>
      <c r="J14" s="1863"/>
      <c r="K14" s="1863"/>
      <c r="L14" s="1863"/>
      <c r="M14" s="1863"/>
      <c r="N14" s="1863"/>
      <c r="O14" s="1863"/>
      <c r="P14" s="1863"/>
      <c r="Q14" s="1863"/>
      <c r="R14" s="1864"/>
      <c r="S14" s="1868">
        <f>一括入力シート!B54</f>
        <v>0</v>
      </c>
      <c r="T14" s="1869"/>
      <c r="U14" s="1869"/>
      <c r="V14" s="1869"/>
      <c r="W14" s="1869"/>
      <c r="X14" s="1869"/>
      <c r="Y14" s="1869"/>
      <c r="Z14" s="1869"/>
      <c r="AA14" s="1869"/>
      <c r="AB14" s="1869"/>
      <c r="AC14" s="1869"/>
      <c r="AD14" s="1869"/>
      <c r="AE14" s="1869"/>
      <c r="AF14" s="1869"/>
      <c r="AG14" s="1869"/>
      <c r="AH14" s="1869"/>
      <c r="AI14" s="1869"/>
      <c r="AJ14" s="1869"/>
      <c r="AK14" s="1869"/>
      <c r="AL14" s="1869"/>
      <c r="AM14" s="1869"/>
      <c r="AN14" s="1870"/>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9"/>
      <c r="BX14" s="1699"/>
      <c r="BY14" s="1699"/>
      <c r="BZ14" s="1699"/>
      <c r="CA14" s="1699"/>
      <c r="CB14" s="1699"/>
    </row>
    <row r="15" spans="1:80" ht="12.65" customHeight="1">
      <c r="A15" s="1767"/>
      <c r="B15" s="1768"/>
      <c r="C15" s="1768"/>
      <c r="D15" s="1768"/>
      <c r="E15" s="1768"/>
      <c r="F15" s="1768"/>
      <c r="G15" s="1768"/>
      <c r="H15" s="1768"/>
      <c r="I15" s="1768"/>
      <c r="J15" s="1768"/>
      <c r="K15" s="1768"/>
      <c r="L15" s="1768"/>
      <c r="M15" s="1768"/>
      <c r="N15" s="1768"/>
      <c r="O15" s="1768"/>
      <c r="P15" s="1768"/>
      <c r="Q15" s="1768"/>
      <c r="R15" s="1769"/>
      <c r="S15" s="1852"/>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4"/>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9"/>
      <c r="BX15" s="1699"/>
      <c r="BY15" s="1699"/>
      <c r="BZ15" s="1699"/>
      <c r="CA15" s="1699"/>
      <c r="CB15" s="1699"/>
    </row>
    <row r="16" spans="1:80" ht="12.65" customHeight="1">
      <c r="A16" s="1865"/>
      <c r="B16" s="1866"/>
      <c r="C16" s="1866"/>
      <c r="D16" s="1866"/>
      <c r="E16" s="1866"/>
      <c r="F16" s="1866"/>
      <c r="G16" s="1866"/>
      <c r="H16" s="1866"/>
      <c r="I16" s="1866"/>
      <c r="J16" s="1866"/>
      <c r="K16" s="1866"/>
      <c r="L16" s="1866"/>
      <c r="M16" s="1866"/>
      <c r="N16" s="1866"/>
      <c r="O16" s="1866"/>
      <c r="P16" s="1866"/>
      <c r="Q16" s="1866"/>
      <c r="R16" s="1867"/>
      <c r="S16" s="1871"/>
      <c r="T16" s="1872"/>
      <c r="U16" s="1872"/>
      <c r="V16" s="1872"/>
      <c r="W16" s="1872"/>
      <c r="X16" s="1872"/>
      <c r="Y16" s="1872"/>
      <c r="Z16" s="1872"/>
      <c r="AA16" s="1872"/>
      <c r="AB16" s="1872"/>
      <c r="AC16" s="1872"/>
      <c r="AD16" s="1872"/>
      <c r="AE16" s="1872"/>
      <c r="AF16" s="1872"/>
      <c r="AG16" s="1872"/>
      <c r="AH16" s="1872"/>
      <c r="AI16" s="1872"/>
      <c r="AJ16" s="1872"/>
      <c r="AK16" s="1872"/>
      <c r="AL16" s="1872"/>
      <c r="AM16" s="1872"/>
      <c r="AN16" s="1873"/>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9"/>
      <c r="BX16" s="1699"/>
      <c r="BY16" s="1699"/>
      <c r="BZ16" s="1699"/>
      <c r="CA16" s="1699"/>
      <c r="CB16" s="1699"/>
    </row>
    <row r="17" spans="1:80" ht="14.15" customHeight="1">
      <c r="A17" s="1767" t="s">
        <v>2627</v>
      </c>
      <c r="B17" s="1768"/>
      <c r="C17" s="1768"/>
      <c r="D17" s="1768"/>
      <c r="E17" s="1768"/>
      <c r="F17" s="1768"/>
      <c r="G17" s="1768"/>
      <c r="H17" s="1768"/>
      <c r="I17" s="1768"/>
      <c r="J17" s="1768"/>
      <c r="K17" s="1768"/>
      <c r="L17" s="1768"/>
      <c r="M17" s="1768"/>
      <c r="N17" s="1768"/>
      <c r="O17" s="1768"/>
      <c r="P17" s="1768"/>
      <c r="Q17" s="1768"/>
      <c r="R17" s="1769"/>
      <c r="S17" s="38" t="s">
        <v>72</v>
      </c>
      <c r="T17" s="31" t="s">
        <v>3193</v>
      </c>
      <c r="U17" s="31"/>
      <c r="V17" s="31"/>
      <c r="W17" s="31"/>
      <c r="X17" s="31"/>
      <c r="Y17" s="1694"/>
      <c r="Z17" s="1694"/>
      <c r="AA17" s="1694"/>
      <c r="AB17" s="1694"/>
      <c r="AC17" s="1694"/>
      <c r="AD17" s="1694"/>
      <c r="AE17" s="1694"/>
      <c r="AF17" s="1694"/>
      <c r="AG17" s="1694"/>
      <c r="AH17" s="1694"/>
      <c r="AI17" s="1694"/>
      <c r="AJ17" s="1694"/>
      <c r="AK17" s="1694"/>
      <c r="AL17" s="1694"/>
      <c r="AM17" s="1681"/>
      <c r="AN17" s="1682"/>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9"/>
      <c r="BX17" s="1699"/>
      <c r="BY17" s="1699"/>
      <c r="BZ17" s="1699"/>
      <c r="CA17" s="1699"/>
      <c r="CB17" s="1699"/>
    </row>
    <row r="18" spans="1:80" ht="14.15" customHeight="1">
      <c r="A18" s="1767"/>
      <c r="B18" s="1768"/>
      <c r="C18" s="1768"/>
      <c r="D18" s="1768"/>
      <c r="E18" s="1768"/>
      <c r="F18" s="1768"/>
      <c r="G18" s="1768"/>
      <c r="H18" s="1768"/>
      <c r="I18" s="1768"/>
      <c r="J18" s="1768"/>
      <c r="K18" s="1768"/>
      <c r="L18" s="1768"/>
      <c r="M18" s="1768"/>
      <c r="N18" s="1768"/>
      <c r="O18" s="1768"/>
      <c r="P18" s="1768"/>
      <c r="Q18" s="1768"/>
      <c r="R18" s="1769"/>
      <c r="S18" s="38" t="s">
        <v>72</v>
      </c>
      <c r="T18" s="31" t="s">
        <v>2625</v>
      </c>
      <c r="U18" s="31"/>
      <c r="V18" s="31"/>
      <c r="W18" s="31"/>
      <c r="X18" s="31"/>
      <c r="Y18" s="1694"/>
      <c r="Z18" s="1694"/>
      <c r="AA18" s="1694"/>
      <c r="AB18" s="1694"/>
      <c r="AC18" s="1694"/>
      <c r="AD18" s="1694"/>
      <c r="AE18" s="1694"/>
      <c r="AF18" s="31"/>
      <c r="AG18" s="31"/>
      <c r="AH18" s="31"/>
      <c r="AI18" s="31"/>
      <c r="AJ18" s="31"/>
      <c r="AK18" s="39"/>
      <c r="AL18" s="39"/>
      <c r="AM18" s="39"/>
      <c r="AN18" s="1213"/>
      <c r="AO18" s="417" t="s">
        <v>1721</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9"/>
      <c r="BX18" s="1699"/>
      <c r="BY18" s="1699"/>
      <c r="BZ18" s="1699"/>
      <c r="CA18" s="1699"/>
      <c r="CB18" s="1699"/>
    </row>
    <row r="19" spans="1:80" ht="14.15" customHeight="1">
      <c r="A19" s="1770" t="s">
        <v>2647</v>
      </c>
      <c r="B19" s="1771"/>
      <c r="C19" s="1771"/>
      <c r="D19" s="1771"/>
      <c r="E19" s="1771"/>
      <c r="F19" s="1771"/>
      <c r="G19" s="1771"/>
      <c r="H19" s="1771"/>
      <c r="I19" s="1771"/>
      <c r="J19" s="1771"/>
      <c r="K19" s="1771"/>
      <c r="L19" s="1771"/>
      <c r="M19" s="1771"/>
      <c r="N19" s="1771"/>
      <c r="O19" s="1771"/>
      <c r="P19" s="1771"/>
      <c r="Q19" s="1771"/>
      <c r="R19" s="1772"/>
      <c r="S19" s="38"/>
      <c r="T19" s="31"/>
      <c r="U19" s="31"/>
      <c r="V19" s="1220"/>
      <c r="W19" s="1220"/>
      <c r="X19" s="1220"/>
      <c r="Y19" s="1220"/>
      <c r="Z19" s="31" t="s">
        <v>48</v>
      </c>
      <c r="AA19" s="31"/>
      <c r="AB19" s="31"/>
      <c r="AC19" s="31"/>
      <c r="AD19" s="31"/>
      <c r="AE19" s="1776"/>
      <c r="AF19" s="1776"/>
      <c r="AG19" s="1776"/>
      <c r="AH19" s="1776"/>
      <c r="AI19" s="1776"/>
      <c r="AJ19" s="1776"/>
      <c r="AK19" s="1776"/>
      <c r="AL19" s="1776"/>
      <c r="AM19" s="1738" t="s">
        <v>42</v>
      </c>
      <c r="AN19" s="1739"/>
      <c r="AO19" s="417" t="s">
        <v>1722</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9"/>
      <c r="BX19" s="1699"/>
      <c r="BY19" s="1699"/>
      <c r="BZ19" s="1699"/>
      <c r="CA19" s="1699"/>
      <c r="CB19" s="1699"/>
    </row>
    <row r="20" spans="1:80" ht="14.15" customHeight="1">
      <c r="A20" s="1770"/>
      <c r="B20" s="1771"/>
      <c r="C20" s="1771"/>
      <c r="D20" s="1771"/>
      <c r="E20" s="1771"/>
      <c r="F20" s="1771"/>
      <c r="G20" s="1771"/>
      <c r="H20" s="1771"/>
      <c r="I20" s="1771"/>
      <c r="J20" s="1771"/>
      <c r="K20" s="1771"/>
      <c r="L20" s="1771"/>
      <c r="M20" s="1771"/>
      <c r="N20" s="1771"/>
      <c r="O20" s="1771"/>
      <c r="P20" s="1771"/>
      <c r="Q20" s="1771"/>
      <c r="R20" s="1772"/>
      <c r="S20" s="38" t="s">
        <v>72</v>
      </c>
      <c r="T20" s="31" t="s">
        <v>2626</v>
      </c>
      <c r="U20" s="31"/>
      <c r="V20" s="31"/>
      <c r="W20" s="31"/>
      <c r="X20" s="31"/>
      <c r="Y20" s="1694"/>
      <c r="Z20" s="1694"/>
      <c r="AA20" s="1694"/>
      <c r="AB20" s="1694"/>
      <c r="AC20" s="1694"/>
      <c r="AD20" s="1694"/>
      <c r="AE20" s="1694"/>
      <c r="AF20" s="1694"/>
      <c r="AG20" s="1694"/>
      <c r="AH20" s="1694"/>
      <c r="AI20" s="1694"/>
      <c r="AJ20" s="1694"/>
      <c r="AK20" s="1694"/>
      <c r="AL20" s="1694"/>
      <c r="AM20" s="1681"/>
      <c r="AN20" s="1682"/>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9"/>
      <c r="BX20" s="1699"/>
      <c r="BY20" s="1699"/>
      <c r="BZ20" s="1699"/>
      <c r="CA20" s="1699"/>
      <c r="CB20" s="1699"/>
    </row>
    <row r="21" spans="1:80" ht="14.15" customHeight="1">
      <c r="A21" s="1773"/>
      <c r="B21" s="1774"/>
      <c r="C21" s="1774"/>
      <c r="D21" s="1774"/>
      <c r="E21" s="1774"/>
      <c r="F21" s="1774"/>
      <c r="G21" s="1774"/>
      <c r="H21" s="1774"/>
      <c r="I21" s="1774"/>
      <c r="J21" s="1774"/>
      <c r="K21" s="1774"/>
      <c r="L21" s="1774"/>
      <c r="M21" s="1774"/>
      <c r="N21" s="1774"/>
      <c r="O21" s="1774"/>
      <c r="P21" s="1774"/>
      <c r="Q21" s="1774"/>
      <c r="R21" s="1775"/>
      <c r="S21" s="35"/>
      <c r="T21" s="1212"/>
      <c r="U21" s="1212"/>
      <c r="V21" s="1221"/>
      <c r="W21" s="1221"/>
      <c r="X21" s="1221"/>
      <c r="Y21" s="1221"/>
      <c r="Z21" s="1212" t="s">
        <v>48</v>
      </c>
      <c r="AA21" s="1212"/>
      <c r="AB21" s="1212"/>
      <c r="AC21" s="1212"/>
      <c r="AD21" s="1212"/>
      <c r="AE21" s="1777"/>
      <c r="AF21" s="1777"/>
      <c r="AG21" s="1777"/>
      <c r="AH21" s="1777"/>
      <c r="AI21" s="1777"/>
      <c r="AJ21" s="1777"/>
      <c r="AK21" s="1777"/>
      <c r="AL21" s="1777"/>
      <c r="AM21" s="1778" t="s">
        <v>42</v>
      </c>
      <c r="AN21" s="1779"/>
      <c r="AP21" s="39"/>
      <c r="AQ21" s="39"/>
      <c r="AR21" s="39"/>
      <c r="AS21" s="1738"/>
      <c r="AT21" s="1738"/>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9"/>
      <c r="BW21" s="1699"/>
      <c r="BX21" s="1699"/>
      <c r="BY21" s="1699"/>
      <c r="BZ21" s="1699"/>
      <c r="CA21" s="1699"/>
    </row>
    <row r="22" spans="1:80" ht="12.65" customHeight="1">
      <c r="A22" s="1860" t="s">
        <v>43</v>
      </c>
      <c r="B22" s="1861"/>
      <c r="C22" s="1768" t="str">
        <f>IF(一括入力シート!B57="","□","■")</f>
        <v>□</v>
      </c>
      <c r="D22" s="1768"/>
      <c r="E22" s="1874" t="s">
        <v>12</v>
      </c>
      <c r="F22" s="1874"/>
      <c r="G22" s="1874"/>
      <c r="H22" s="1874"/>
      <c r="I22" s="1874"/>
      <c r="J22" s="1874"/>
      <c r="K22" s="1874" t="s">
        <v>45</v>
      </c>
      <c r="L22" s="1874"/>
      <c r="M22" s="1874"/>
      <c r="N22" s="1874"/>
      <c r="O22" s="1874"/>
      <c r="P22" s="1874"/>
      <c r="Q22" s="1874"/>
      <c r="R22" s="1875"/>
      <c r="S22" s="1852" t="str">
        <f>IF(C22="■",一括入力シート!B57,IF(一括入力シート!B60="","",一括入力シート!B60))</f>
        <v/>
      </c>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4"/>
      <c r="AO22" s="39"/>
      <c r="AP22" s="39"/>
      <c r="AQ22" s="39"/>
      <c r="AR22" s="39"/>
      <c r="AS22" s="1681"/>
      <c r="AT22" s="1681"/>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9"/>
      <c r="BW22" s="1699"/>
      <c r="BX22" s="1699"/>
      <c r="BY22" s="1699"/>
      <c r="BZ22" s="1699"/>
      <c r="CA22" s="1699"/>
    </row>
    <row r="23" spans="1:80" ht="12.65" customHeight="1">
      <c r="A23" s="1860"/>
      <c r="B23" s="1861"/>
      <c r="C23" s="1768"/>
      <c r="D23" s="1768"/>
      <c r="E23" s="1874"/>
      <c r="F23" s="1874"/>
      <c r="G23" s="1874"/>
      <c r="H23" s="1874"/>
      <c r="I23" s="1874"/>
      <c r="J23" s="1874"/>
      <c r="K23" s="1874"/>
      <c r="L23" s="1874"/>
      <c r="M23" s="1874"/>
      <c r="N23" s="1874"/>
      <c r="O23" s="1874"/>
      <c r="P23" s="1874"/>
      <c r="Q23" s="1874"/>
      <c r="R23" s="1875"/>
      <c r="S23" s="1852"/>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4"/>
    </row>
    <row r="24" spans="1:80" ht="12.65" customHeight="1">
      <c r="A24" s="1687"/>
      <c r="B24" s="1688"/>
      <c r="C24" s="1768" t="str">
        <f>IF(一括入力シート!B60="","□","■")</f>
        <v>□</v>
      </c>
      <c r="D24" s="1768"/>
      <c r="E24" s="1874" t="s">
        <v>44</v>
      </c>
      <c r="F24" s="1874"/>
      <c r="G24" s="1874"/>
      <c r="H24" s="1874"/>
      <c r="I24" s="1874"/>
      <c r="J24" s="1874"/>
      <c r="K24" s="1874"/>
      <c r="L24" s="1874"/>
      <c r="M24" s="1874"/>
      <c r="N24" s="1874"/>
      <c r="O24" s="1874"/>
      <c r="P24" s="1874"/>
      <c r="Q24" s="1874"/>
      <c r="R24" s="1875"/>
      <c r="S24" s="1852"/>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4"/>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9"/>
      <c r="BX24" s="1699"/>
      <c r="BY24" s="1699"/>
      <c r="BZ24" s="1699"/>
      <c r="CA24" s="1699"/>
      <c r="CB24" s="1699"/>
    </row>
    <row r="25" spans="1:80" ht="12.65" customHeight="1">
      <c r="A25" s="1687"/>
      <c r="B25" s="1688"/>
      <c r="C25" s="1768"/>
      <c r="D25" s="1768"/>
      <c r="E25" s="1874"/>
      <c r="F25" s="1874"/>
      <c r="G25" s="1874"/>
      <c r="H25" s="1874"/>
      <c r="I25" s="1874"/>
      <c r="J25" s="1874"/>
      <c r="K25" s="1874"/>
      <c r="L25" s="1874"/>
      <c r="M25" s="1874"/>
      <c r="N25" s="1874"/>
      <c r="O25" s="1874"/>
      <c r="P25" s="1874"/>
      <c r="Q25" s="1874"/>
      <c r="R25" s="1875"/>
      <c r="S25" s="1852"/>
      <c r="T25" s="1853"/>
      <c r="U25" s="1853"/>
      <c r="V25" s="1853"/>
      <c r="W25" s="1853"/>
      <c r="X25" s="1853"/>
      <c r="Y25" s="1853"/>
      <c r="Z25" s="1853"/>
      <c r="AA25" s="1853"/>
      <c r="AB25" s="1853"/>
      <c r="AC25" s="1853"/>
      <c r="AD25" s="1853"/>
      <c r="AE25" s="1853"/>
      <c r="AF25" s="1853"/>
      <c r="AG25" s="1853"/>
      <c r="AH25" s="1853"/>
      <c r="AI25" s="1853"/>
      <c r="AJ25" s="1853"/>
      <c r="AK25" s="1853"/>
      <c r="AL25" s="1853"/>
      <c r="AM25" s="1853"/>
      <c r="AN25" s="1854"/>
      <c r="AO25" s="417" t="s">
        <v>1720</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9"/>
      <c r="BX25" s="1699"/>
      <c r="BY25" s="1699"/>
      <c r="BZ25" s="1699"/>
      <c r="CA25" s="1699"/>
      <c r="CB25" s="1699"/>
    </row>
    <row r="26" spans="1:80"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776"/>
      <c r="AF26" s="1776"/>
      <c r="AG26" s="1776"/>
      <c r="AH26" s="1776"/>
      <c r="AI26" s="1776"/>
      <c r="AJ26" s="1776"/>
      <c r="AK26" s="1776"/>
      <c r="AL26" s="1776"/>
      <c r="AM26" s="1738" t="s">
        <v>42</v>
      </c>
      <c r="AN26" s="1739"/>
      <c r="AO26" s="402" t="s">
        <v>1719</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9"/>
      <c r="BX26" s="1699"/>
      <c r="BY26" s="1699"/>
      <c r="BZ26" s="1699"/>
      <c r="CA26" s="1699"/>
      <c r="CB26" s="1699"/>
    </row>
    <row r="27" spans="1:80" ht="12.65" customHeight="1">
      <c r="A27" s="32" t="s">
        <v>3207</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737"/>
      <c r="AE27" s="1737"/>
      <c r="AF27" s="1737"/>
      <c r="AG27" s="1737"/>
      <c r="AH27" s="1737"/>
      <c r="AI27" s="1737"/>
      <c r="AJ27" s="1737"/>
      <c r="AK27" s="1737"/>
      <c r="AL27" s="1737"/>
      <c r="AM27" s="1738"/>
      <c r="AN27" s="1739"/>
      <c r="AO27" s="417" t="s">
        <v>1718</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9"/>
      <c r="BX27" s="1699"/>
      <c r="BY27" s="1699"/>
      <c r="BZ27" s="1699"/>
      <c r="CA27" s="1699"/>
      <c r="CB27" s="1699"/>
    </row>
    <row r="28" spans="1:80" ht="12.65" customHeight="1">
      <c r="A28" s="32" t="s">
        <v>3208</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740"/>
      <c r="AI28" s="1740"/>
      <c r="AJ28" s="1740"/>
      <c r="AK28" s="1740"/>
      <c r="AL28" s="1740"/>
      <c r="AM28" s="1738"/>
      <c r="AN28" s="1739"/>
      <c r="AO28" s="401" t="s">
        <v>2441</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9"/>
      <c r="BX28" s="1699"/>
      <c r="BY28" s="1699"/>
      <c r="BZ28" s="1699"/>
      <c r="CA28" s="1699"/>
      <c r="CB28" s="1699"/>
    </row>
    <row r="29" spans="1:80" ht="12.65" customHeight="1">
      <c r="A29" s="1791" t="s">
        <v>2627</v>
      </c>
      <c r="B29" s="1792"/>
      <c r="C29" s="1792"/>
      <c r="D29" s="1792"/>
      <c r="E29" s="1792"/>
      <c r="F29" s="1792"/>
      <c r="G29" s="1792"/>
      <c r="H29" s="1792"/>
      <c r="I29" s="1792"/>
      <c r="J29" s="1792"/>
      <c r="K29" s="1792"/>
      <c r="L29" s="1792"/>
      <c r="M29" s="1792"/>
      <c r="N29" s="1792"/>
      <c r="O29" s="1792"/>
      <c r="P29" s="1792"/>
      <c r="Q29" s="1792"/>
      <c r="R29" s="1793"/>
      <c r="S29" s="1214" t="s">
        <v>72</v>
      </c>
      <c r="T29" s="1219" t="s">
        <v>2624</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2425</v>
      </c>
      <c r="AP29" s="417"/>
      <c r="AQ29" s="417"/>
      <c r="AR29" s="417"/>
      <c r="AS29" s="417" t="s">
        <v>2629</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9"/>
      <c r="BX29" s="1699"/>
      <c r="BY29" s="1699"/>
      <c r="BZ29" s="1699"/>
      <c r="CA29" s="1699"/>
      <c r="CB29" s="1699"/>
    </row>
    <row r="30" spans="1:80" ht="12.65" customHeight="1">
      <c r="A30" s="1767"/>
      <c r="B30" s="1768"/>
      <c r="C30" s="1768"/>
      <c r="D30" s="1768"/>
      <c r="E30" s="1768"/>
      <c r="F30" s="1768"/>
      <c r="G30" s="1768"/>
      <c r="H30" s="1768"/>
      <c r="I30" s="1768"/>
      <c r="J30" s="1768"/>
      <c r="K30" s="1768"/>
      <c r="L30" s="1768"/>
      <c r="M30" s="1768"/>
      <c r="N30" s="1768"/>
      <c r="O30" s="1768"/>
      <c r="P30" s="1768"/>
      <c r="Q30" s="1768"/>
      <c r="R30" s="1769"/>
      <c r="S30" s="38" t="s">
        <v>72</v>
      </c>
      <c r="T30" s="31" t="s">
        <v>2625</v>
      </c>
      <c r="U30" s="31"/>
      <c r="V30" s="31"/>
      <c r="W30" s="31"/>
      <c r="X30" s="31"/>
      <c r="Y30" s="1694"/>
      <c r="Z30" s="1694"/>
      <c r="AA30" s="1694"/>
      <c r="AB30" s="1694"/>
      <c r="AC30" s="1694"/>
      <c r="AD30" s="1694"/>
      <c r="AE30" s="1694"/>
      <c r="AF30" s="31"/>
      <c r="AG30" s="31"/>
      <c r="AH30" s="31"/>
      <c r="AI30" s="31"/>
      <c r="AJ30" s="31"/>
      <c r="AK30" s="39"/>
      <c r="AL30" s="39"/>
      <c r="AM30" s="39"/>
      <c r="AN30" s="1213"/>
      <c r="AO30" s="417" t="s">
        <v>1721</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9"/>
      <c r="BX30" s="1699"/>
      <c r="BY30" s="1699"/>
      <c r="BZ30" s="1699"/>
      <c r="CA30" s="1699"/>
      <c r="CB30" s="1699"/>
    </row>
    <row r="31" spans="1:80" ht="14.15" customHeight="1">
      <c r="A31" s="1794" t="s">
        <v>2628</v>
      </c>
      <c r="B31" s="1795"/>
      <c r="C31" s="1795"/>
      <c r="D31" s="1795"/>
      <c r="E31" s="1795"/>
      <c r="F31" s="1795"/>
      <c r="G31" s="1795"/>
      <c r="H31" s="1795"/>
      <c r="I31" s="1795"/>
      <c r="J31" s="1795"/>
      <c r="K31" s="1795"/>
      <c r="L31" s="1795"/>
      <c r="M31" s="1795"/>
      <c r="N31" s="1795"/>
      <c r="O31" s="1795"/>
      <c r="P31" s="1795"/>
      <c r="Q31" s="1795"/>
      <c r="R31" s="1796"/>
      <c r="S31" s="38"/>
      <c r="T31" s="31"/>
      <c r="U31" s="31"/>
      <c r="V31" s="1220"/>
      <c r="W31" s="1220"/>
      <c r="X31" s="1220"/>
      <c r="Y31" s="1220"/>
      <c r="Z31" s="31" t="s">
        <v>48</v>
      </c>
      <c r="AA31" s="31"/>
      <c r="AB31" s="31"/>
      <c r="AC31" s="31"/>
      <c r="AD31" s="31"/>
      <c r="AE31" s="1776"/>
      <c r="AF31" s="1776"/>
      <c r="AG31" s="1776"/>
      <c r="AH31" s="1776"/>
      <c r="AI31" s="1776"/>
      <c r="AJ31" s="1776"/>
      <c r="AK31" s="1776"/>
      <c r="AL31" s="1776"/>
      <c r="AM31" s="1738" t="s">
        <v>42</v>
      </c>
      <c r="AN31" s="1739"/>
      <c r="AO31" s="417" t="s">
        <v>1722</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9"/>
      <c r="BX31" s="1699"/>
      <c r="BY31" s="1699"/>
      <c r="BZ31" s="1699"/>
      <c r="CA31" s="1699"/>
      <c r="CB31" s="1699"/>
    </row>
    <row r="32" spans="1:80" ht="14.15" customHeight="1">
      <c r="A32" s="1794"/>
      <c r="B32" s="1795"/>
      <c r="C32" s="1795"/>
      <c r="D32" s="1795"/>
      <c r="E32" s="1795"/>
      <c r="F32" s="1795"/>
      <c r="G32" s="1795"/>
      <c r="H32" s="1795"/>
      <c r="I32" s="1795"/>
      <c r="J32" s="1795"/>
      <c r="K32" s="1795"/>
      <c r="L32" s="1795"/>
      <c r="M32" s="1795"/>
      <c r="N32" s="1795"/>
      <c r="O32" s="1795"/>
      <c r="P32" s="1795"/>
      <c r="Q32" s="1795"/>
      <c r="R32" s="1796"/>
      <c r="S32" s="38" t="s">
        <v>72</v>
      </c>
      <c r="T32" s="31" t="s">
        <v>2626</v>
      </c>
      <c r="U32" s="31"/>
      <c r="V32" s="31"/>
      <c r="W32" s="31"/>
      <c r="X32" s="31"/>
      <c r="Y32" s="1694"/>
      <c r="Z32" s="1694"/>
      <c r="AA32" s="1694"/>
      <c r="AB32" s="1694"/>
      <c r="AC32" s="1694"/>
      <c r="AD32" s="1694"/>
      <c r="AE32" s="1694"/>
      <c r="AF32" s="1694"/>
      <c r="AG32" s="1694"/>
      <c r="AH32" s="1694"/>
      <c r="AI32" s="1694"/>
      <c r="AJ32" s="1694"/>
      <c r="AK32" s="1694"/>
      <c r="AL32" s="1694"/>
      <c r="AM32" s="1681"/>
      <c r="AN32" s="1682"/>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9"/>
      <c r="BX32" s="1699"/>
      <c r="BY32" s="1699"/>
      <c r="BZ32" s="1699"/>
      <c r="CA32" s="1699"/>
      <c r="CB32" s="1699"/>
    </row>
    <row r="33" spans="1:80" ht="14.15" customHeight="1">
      <c r="A33" s="1797"/>
      <c r="B33" s="1798"/>
      <c r="C33" s="1798"/>
      <c r="D33" s="1798"/>
      <c r="E33" s="1798"/>
      <c r="F33" s="1798"/>
      <c r="G33" s="1798"/>
      <c r="H33" s="1798"/>
      <c r="I33" s="1798"/>
      <c r="J33" s="1798"/>
      <c r="K33" s="1798"/>
      <c r="L33" s="1798"/>
      <c r="M33" s="1798"/>
      <c r="N33" s="1798"/>
      <c r="O33" s="1798"/>
      <c r="P33" s="1798"/>
      <c r="Q33" s="1798"/>
      <c r="R33" s="1799"/>
      <c r="S33" s="1702"/>
      <c r="T33" s="1218"/>
      <c r="U33" s="1218"/>
      <c r="V33" s="1703"/>
      <c r="W33" s="1703"/>
      <c r="X33" s="1703"/>
      <c r="Y33" s="1703"/>
      <c r="Z33" s="1218" t="s">
        <v>48</v>
      </c>
      <c r="AA33" s="1218"/>
      <c r="AB33" s="1218"/>
      <c r="AC33" s="1218"/>
      <c r="AD33" s="1218"/>
      <c r="AE33" s="1741"/>
      <c r="AF33" s="1741"/>
      <c r="AG33" s="1741"/>
      <c r="AH33" s="1741"/>
      <c r="AI33" s="1741"/>
      <c r="AJ33" s="1741"/>
      <c r="AK33" s="1741"/>
      <c r="AL33" s="1741"/>
      <c r="AM33" s="1742" t="s">
        <v>42</v>
      </c>
      <c r="AN33" s="1743"/>
      <c r="AP33" s="39"/>
      <c r="AQ33" s="39"/>
      <c r="AR33" s="39"/>
      <c r="AS33" s="1738"/>
      <c r="AT33" s="1738"/>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9"/>
      <c r="BW33" s="1699"/>
      <c r="BX33" s="1699"/>
      <c r="BY33" s="1699"/>
      <c r="BZ33" s="1699"/>
      <c r="CA33" s="1699"/>
      <c r="CB33" s="1699"/>
    </row>
    <row r="34" spans="1:80" ht="14.15" customHeight="1">
      <c r="A34" s="1705" t="s">
        <v>3201</v>
      </c>
      <c r="B34" s="1683"/>
      <c r="C34" s="1683"/>
      <c r="D34" s="1683"/>
      <c r="E34" s="1683"/>
      <c r="F34" s="1683"/>
      <c r="G34" s="1683"/>
      <c r="H34" s="1683"/>
      <c r="I34" s="1683"/>
      <c r="J34" s="1683"/>
      <c r="K34" s="1683"/>
      <c r="L34" s="1683"/>
      <c r="M34" s="1683"/>
      <c r="N34" s="1683"/>
      <c r="O34" s="1683"/>
      <c r="P34" s="1683"/>
      <c r="Q34" s="1683"/>
      <c r="R34" s="1684"/>
      <c r="S34" s="38"/>
      <c r="T34" s="31"/>
      <c r="U34" s="31"/>
      <c r="V34" s="1220"/>
      <c r="W34" s="1220"/>
      <c r="X34" s="1220"/>
      <c r="Y34" s="1220"/>
      <c r="Z34" s="31"/>
      <c r="AA34" s="31"/>
      <c r="AB34" s="31"/>
      <c r="AC34" s="31"/>
      <c r="AD34" s="31"/>
      <c r="AE34" s="1680"/>
      <c r="AF34" s="1680"/>
      <c r="AG34" s="1680"/>
      <c r="AH34" s="1680"/>
      <c r="AI34" s="1680"/>
      <c r="AJ34" s="1680"/>
      <c r="AK34" s="1680"/>
      <c r="AL34" s="1680"/>
      <c r="AM34" s="1681"/>
      <c r="AN34" s="1682"/>
      <c r="AO34" s="39"/>
      <c r="AP34" s="39"/>
      <c r="AQ34" s="39"/>
      <c r="AR34" s="39"/>
      <c r="AS34" s="1681"/>
      <c r="AT34" s="1681"/>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9"/>
      <c r="BW34" s="1699"/>
      <c r="BX34" s="1699"/>
      <c r="BY34" s="1699"/>
      <c r="BZ34" s="1699"/>
      <c r="CA34" s="1699"/>
      <c r="CB34" s="1699"/>
    </row>
    <row r="35" spans="1:80" ht="12" customHeight="1">
      <c r="A35" s="1860" t="s">
        <v>43</v>
      </c>
      <c r="B35" s="1861"/>
      <c r="C35" s="1768" t="str">
        <f>IF(一括入力シート!B63="","□","■")</f>
        <v>□</v>
      </c>
      <c r="D35" s="1768"/>
      <c r="E35" s="1884" t="s">
        <v>3212</v>
      </c>
      <c r="F35" s="1884"/>
      <c r="G35" s="1884"/>
      <c r="H35" s="1884"/>
      <c r="I35" s="1884"/>
      <c r="J35" s="1884"/>
      <c r="K35" s="1874" t="s">
        <v>45</v>
      </c>
      <c r="L35" s="1874"/>
      <c r="M35" s="1874"/>
      <c r="N35" s="1874"/>
      <c r="O35" s="1874"/>
      <c r="P35" s="1874"/>
      <c r="Q35" s="1874"/>
      <c r="R35" s="1875"/>
      <c r="S35" s="1852" t="str">
        <f>IF(C35="■",一括入力シート!B63,IF(一括入力シート!B66="","",一括入力シート!B66))</f>
        <v/>
      </c>
      <c r="T35" s="1853"/>
      <c r="U35" s="1853"/>
      <c r="V35" s="1853"/>
      <c r="W35" s="1853"/>
      <c r="X35" s="1853"/>
      <c r="Y35" s="1853"/>
      <c r="Z35" s="1853"/>
      <c r="AA35" s="1853"/>
      <c r="AB35" s="1853"/>
      <c r="AC35" s="1853"/>
      <c r="AD35" s="1853"/>
      <c r="AE35" s="1853"/>
      <c r="AF35" s="1853"/>
      <c r="AG35" s="1853"/>
      <c r="AH35" s="1853"/>
      <c r="AI35" s="1853"/>
      <c r="AJ35" s="1853"/>
      <c r="AK35" s="1853"/>
      <c r="AL35" s="1853"/>
      <c r="AM35" s="1853"/>
      <c r="AN35" s="1854"/>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9"/>
      <c r="BX35" s="1699"/>
      <c r="BY35" s="1699"/>
      <c r="BZ35" s="1699"/>
      <c r="CA35" s="1699"/>
    </row>
    <row r="36" spans="1:80" ht="12" customHeight="1">
      <c r="A36" s="1860"/>
      <c r="B36" s="1861"/>
      <c r="C36" s="1768"/>
      <c r="D36" s="1768"/>
      <c r="E36" s="1884"/>
      <c r="F36" s="1884"/>
      <c r="G36" s="1884"/>
      <c r="H36" s="1884"/>
      <c r="I36" s="1884"/>
      <c r="J36" s="1884"/>
      <c r="K36" s="1874"/>
      <c r="L36" s="1874"/>
      <c r="M36" s="1874"/>
      <c r="N36" s="1874"/>
      <c r="O36" s="1874"/>
      <c r="P36" s="1874"/>
      <c r="Q36" s="1874"/>
      <c r="R36" s="1875"/>
      <c r="S36" s="1852"/>
      <c r="T36" s="1853"/>
      <c r="U36" s="1853"/>
      <c r="V36" s="1853"/>
      <c r="W36" s="1853"/>
      <c r="X36" s="1853"/>
      <c r="Y36" s="1853"/>
      <c r="Z36" s="1853"/>
      <c r="AA36" s="1853"/>
      <c r="AB36" s="1853"/>
      <c r="AC36" s="1853"/>
      <c r="AD36" s="1853"/>
      <c r="AE36" s="1853"/>
      <c r="AF36" s="1853"/>
      <c r="AG36" s="1853"/>
      <c r="AH36" s="1853"/>
      <c r="AI36" s="1853"/>
      <c r="AJ36" s="1853"/>
      <c r="AK36" s="1853"/>
      <c r="AL36" s="1853"/>
      <c r="AM36" s="1853"/>
      <c r="AN36" s="1854"/>
      <c r="AO36" s="39"/>
      <c r="AP36" s="39"/>
      <c r="AQ36" s="39"/>
      <c r="AR36" s="39"/>
      <c r="AS36" s="1681"/>
      <c r="AT36" s="1681"/>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9"/>
      <c r="BW36" s="1699"/>
      <c r="BX36" s="1699"/>
      <c r="BY36" s="1699"/>
      <c r="BZ36" s="1699"/>
      <c r="CA36" s="1699"/>
    </row>
    <row r="37" spans="1:80" ht="12" customHeight="1">
      <c r="A37" s="1687"/>
      <c r="B37" s="1688"/>
      <c r="C37" s="1768" t="str">
        <f>IF(一括入力シート!B66="","□","■")</f>
        <v>□</v>
      </c>
      <c r="D37" s="1768"/>
      <c r="E37" s="1874" t="s">
        <v>3202</v>
      </c>
      <c r="F37" s="1874"/>
      <c r="G37" s="1874"/>
      <c r="H37" s="1874"/>
      <c r="I37" s="1874"/>
      <c r="J37" s="1874"/>
      <c r="K37" s="1874"/>
      <c r="L37" s="1874"/>
      <c r="M37" s="1874"/>
      <c r="N37" s="1874"/>
      <c r="O37" s="1874"/>
      <c r="P37" s="1874"/>
      <c r="Q37" s="1874"/>
      <c r="R37" s="1875"/>
      <c r="S37" s="1852"/>
      <c r="T37" s="1853"/>
      <c r="U37" s="1853"/>
      <c r="V37" s="1853"/>
      <c r="W37" s="1853"/>
      <c r="X37" s="1853"/>
      <c r="Y37" s="1853"/>
      <c r="Z37" s="1853"/>
      <c r="AA37" s="1853"/>
      <c r="AB37" s="1853"/>
      <c r="AC37" s="1853"/>
      <c r="AD37" s="1853"/>
      <c r="AE37" s="1853"/>
      <c r="AF37" s="1853"/>
      <c r="AG37" s="1853"/>
      <c r="AH37" s="1853"/>
      <c r="AI37" s="1853"/>
      <c r="AJ37" s="1853"/>
      <c r="AK37" s="1853"/>
      <c r="AL37" s="1853"/>
      <c r="AM37" s="1853"/>
      <c r="AN37" s="1854"/>
      <c r="AO37" s="39"/>
      <c r="AP37" s="39"/>
      <c r="AQ37" s="39"/>
      <c r="AR37" s="39"/>
      <c r="AS37" s="1681"/>
      <c r="AT37" s="1681"/>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9"/>
      <c r="BW37" s="1699"/>
      <c r="BX37" s="1699"/>
      <c r="BY37" s="1699"/>
      <c r="BZ37" s="1699"/>
      <c r="CA37" s="1699"/>
    </row>
    <row r="38" spans="1:80" ht="12" customHeight="1">
      <c r="A38" s="1687"/>
      <c r="B38" s="1688"/>
      <c r="C38" s="1768"/>
      <c r="D38" s="1768"/>
      <c r="E38" s="1874"/>
      <c r="F38" s="1874"/>
      <c r="G38" s="1874"/>
      <c r="H38" s="1874"/>
      <c r="I38" s="1874"/>
      <c r="J38" s="1874"/>
      <c r="K38" s="1874"/>
      <c r="L38" s="1874"/>
      <c r="M38" s="1874"/>
      <c r="N38" s="1874"/>
      <c r="O38" s="1874"/>
      <c r="P38" s="1874"/>
      <c r="Q38" s="1874"/>
      <c r="R38" s="1875"/>
      <c r="S38" s="1852"/>
      <c r="T38" s="1853"/>
      <c r="U38" s="1853"/>
      <c r="V38" s="1853"/>
      <c r="W38" s="1853"/>
      <c r="X38" s="1853"/>
      <c r="Y38" s="1853"/>
      <c r="Z38" s="1853"/>
      <c r="AA38" s="1853"/>
      <c r="AB38" s="1853"/>
      <c r="AC38" s="1853"/>
      <c r="AD38" s="1853"/>
      <c r="AE38" s="1853"/>
      <c r="AF38" s="1853"/>
      <c r="AG38" s="1853"/>
      <c r="AH38" s="1853"/>
      <c r="AI38" s="1853"/>
      <c r="AJ38" s="1853"/>
      <c r="AK38" s="1853"/>
      <c r="AL38" s="1853"/>
      <c r="AM38" s="1853"/>
      <c r="AN38" s="1854"/>
      <c r="AO38" s="39"/>
      <c r="AP38" s="39"/>
      <c r="AQ38" s="39"/>
      <c r="AR38" s="39"/>
      <c r="AS38" s="1681"/>
      <c r="AT38" s="1681"/>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9"/>
      <c r="BW38" s="1699"/>
      <c r="BX38" s="1699"/>
      <c r="BY38" s="1699"/>
      <c r="BZ38" s="1699"/>
      <c r="CA38" s="1699"/>
    </row>
    <row r="39" spans="1:80" ht="13.5" customHeight="1">
      <c r="A39" s="32" t="s">
        <v>3210</v>
      </c>
      <c r="B39" s="1683"/>
      <c r="C39" s="1683"/>
      <c r="D39" s="1683"/>
      <c r="E39" s="1683"/>
      <c r="F39" s="1683"/>
      <c r="G39" s="1683"/>
      <c r="H39" s="1683"/>
      <c r="I39" s="1683"/>
      <c r="J39" s="1683"/>
      <c r="K39" s="1683"/>
      <c r="L39" s="1683"/>
      <c r="M39" s="1683"/>
      <c r="N39" s="1683"/>
      <c r="O39" s="1683"/>
      <c r="P39" s="1683"/>
      <c r="Q39" s="1683"/>
      <c r="R39" s="1683"/>
      <c r="S39" s="38" t="s">
        <v>72</v>
      </c>
      <c r="T39" s="31" t="s">
        <v>3203</v>
      </c>
      <c r="U39" s="31"/>
      <c r="V39" s="31"/>
      <c r="W39" s="1220"/>
      <c r="X39" s="1220"/>
      <c r="Y39" s="1220"/>
      <c r="Z39" s="31"/>
      <c r="AA39" s="31"/>
      <c r="AB39" s="31"/>
      <c r="AC39" s="31"/>
      <c r="AD39" s="31"/>
      <c r="AE39" s="1680"/>
      <c r="AF39" s="1680"/>
      <c r="AG39" s="1680"/>
      <c r="AH39" s="1680"/>
      <c r="AI39" s="1680"/>
      <c r="AJ39" s="1680"/>
      <c r="AK39" s="1680"/>
      <c r="AL39" s="1680"/>
      <c r="AM39" s="1681"/>
      <c r="AN39" s="1682"/>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9"/>
      <c r="BX39" s="1699"/>
      <c r="BY39" s="1699"/>
      <c r="BZ39" s="1699"/>
      <c r="CA39" s="1699"/>
      <c r="CB39" s="1699"/>
    </row>
    <row r="40" spans="1:80" ht="13.5" customHeight="1">
      <c r="A40" s="32" t="s">
        <v>3211</v>
      </c>
      <c r="B40" s="1683"/>
      <c r="C40" s="1683"/>
      <c r="D40" s="1683"/>
      <c r="E40" s="1683"/>
      <c r="F40" s="1683"/>
      <c r="G40" s="1683"/>
      <c r="H40" s="1683"/>
      <c r="I40" s="1683"/>
      <c r="J40" s="1683"/>
      <c r="K40" s="1683"/>
      <c r="L40" s="1683"/>
      <c r="M40" s="1683"/>
      <c r="N40" s="1683"/>
      <c r="O40" s="1683"/>
      <c r="P40" s="1683"/>
      <c r="Q40" s="1683"/>
      <c r="R40" s="1683"/>
      <c r="S40" s="1706"/>
      <c r="T40" s="31"/>
      <c r="U40" s="31"/>
      <c r="V40" s="31"/>
      <c r="W40" s="1220"/>
      <c r="X40" s="1220"/>
      <c r="Y40" s="1220"/>
      <c r="Z40" s="31" t="s">
        <v>48</v>
      </c>
      <c r="AA40" s="31"/>
      <c r="AB40" s="31"/>
      <c r="AC40" s="31"/>
      <c r="AD40" s="31"/>
      <c r="AE40" s="1776"/>
      <c r="AF40" s="1776"/>
      <c r="AG40" s="1776"/>
      <c r="AH40" s="1776"/>
      <c r="AI40" s="1776"/>
      <c r="AJ40" s="1776"/>
      <c r="AK40" s="1776"/>
      <c r="AL40" s="1776"/>
      <c r="AM40" s="1738" t="s">
        <v>42</v>
      </c>
      <c r="AN40" s="1739"/>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9"/>
      <c r="BX40" s="1699"/>
      <c r="BY40" s="1699"/>
      <c r="BZ40" s="1699"/>
      <c r="CA40" s="1699"/>
    </row>
    <row r="41" spans="1:80" ht="13.5" customHeight="1">
      <c r="A41" s="32"/>
      <c r="B41" s="1683"/>
      <c r="C41" s="1683"/>
      <c r="D41" s="1683"/>
      <c r="E41" s="1683"/>
      <c r="F41" s="1683"/>
      <c r="G41" s="1683"/>
      <c r="H41" s="1683"/>
      <c r="I41" s="1683"/>
      <c r="J41" s="1683"/>
      <c r="K41" s="1683"/>
      <c r="L41" s="1683"/>
      <c r="M41" s="1683"/>
      <c r="N41" s="1683"/>
      <c r="O41" s="1683"/>
      <c r="P41" s="1683"/>
      <c r="Q41" s="1683"/>
      <c r="R41" s="1683"/>
      <c r="S41" s="1707" t="s">
        <v>3204</v>
      </c>
      <c r="T41" s="31"/>
      <c r="U41" s="31"/>
      <c r="V41" s="31"/>
      <c r="W41" s="1220"/>
      <c r="X41" s="1220"/>
      <c r="Y41" s="1220"/>
      <c r="Z41" s="31"/>
      <c r="AA41" s="31"/>
      <c r="AB41" s="31"/>
      <c r="AC41" s="31"/>
      <c r="AD41" s="31"/>
      <c r="AE41" s="1680"/>
      <c r="AF41" s="1680"/>
      <c r="AG41" s="1680"/>
      <c r="AH41" s="1680"/>
      <c r="AI41" s="1680"/>
      <c r="AJ41" s="1680"/>
      <c r="AK41" s="1680"/>
      <c r="AL41" s="1680"/>
      <c r="AM41" s="1681"/>
      <c r="AN41" s="1682"/>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9"/>
      <c r="BX41" s="1699"/>
      <c r="BY41" s="1699"/>
      <c r="BZ41" s="1699"/>
      <c r="CA41" s="1699"/>
    </row>
    <row r="42" spans="1:80" ht="12.65" customHeight="1">
      <c r="A42" s="1704"/>
      <c r="B42" s="1685"/>
      <c r="C42" s="1683"/>
      <c r="D42" s="1683"/>
      <c r="E42" s="1683"/>
      <c r="F42" s="1683"/>
      <c r="G42" s="1683"/>
      <c r="H42" s="1683"/>
      <c r="I42" s="1683"/>
      <c r="J42" s="1683"/>
      <c r="K42" s="1683"/>
      <c r="L42" s="1683"/>
      <c r="M42" s="1683"/>
      <c r="N42" s="1683"/>
      <c r="O42" s="1683"/>
      <c r="P42" s="1683"/>
      <c r="Q42" s="1683"/>
      <c r="R42" s="1683"/>
      <c r="S42" s="662" t="s">
        <v>3205</v>
      </c>
      <c r="T42" s="31"/>
      <c r="U42" s="31"/>
      <c r="V42" s="1220"/>
      <c r="W42" s="1220"/>
      <c r="X42" s="1220"/>
      <c r="Y42" s="1220"/>
      <c r="Z42" s="31"/>
      <c r="AA42" s="31"/>
      <c r="AB42" s="31"/>
      <c r="AC42" s="31"/>
      <c r="AD42" s="31"/>
      <c r="AE42" s="1680"/>
      <c r="AF42" s="1680"/>
      <c r="AG42" s="1680"/>
      <c r="AH42" s="1680"/>
      <c r="AI42" s="1680"/>
      <c r="AJ42" s="1680"/>
      <c r="AK42" s="1680"/>
      <c r="AL42" s="1680"/>
      <c r="AM42" s="1681"/>
      <c r="AN42" s="1682"/>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9"/>
      <c r="BX42" s="1699"/>
      <c r="BY42" s="1699"/>
      <c r="BZ42" s="1699"/>
      <c r="CA42" s="1699"/>
    </row>
    <row r="43" spans="1:80" ht="12.65" customHeight="1">
      <c r="A43" s="1749" t="s">
        <v>1459</v>
      </c>
      <c r="B43" s="1750"/>
      <c r="C43" s="1750"/>
      <c r="D43" s="1750"/>
      <c r="E43" s="1750"/>
      <c r="F43" s="1750"/>
      <c r="G43" s="1750"/>
      <c r="H43" s="1750"/>
      <c r="I43" s="1750"/>
      <c r="J43" s="1750"/>
      <c r="K43" s="1750"/>
      <c r="L43" s="1750"/>
      <c r="M43" s="1750"/>
      <c r="N43" s="1750"/>
      <c r="O43" s="1750"/>
      <c r="P43" s="1750"/>
      <c r="Q43" s="1750"/>
      <c r="R43" s="1750"/>
      <c r="S43" s="1750"/>
      <c r="T43" s="1750"/>
      <c r="U43" s="1750"/>
      <c r="V43" s="1750"/>
      <c r="W43" s="1750"/>
      <c r="X43" s="1750"/>
      <c r="Y43" s="1750"/>
      <c r="Z43" s="1750"/>
      <c r="AA43" s="1750"/>
      <c r="AB43" s="1750"/>
      <c r="AC43" s="1750"/>
      <c r="AD43" s="1750"/>
      <c r="AE43" s="1750"/>
      <c r="AF43" s="1750"/>
      <c r="AG43" s="1750"/>
      <c r="AH43" s="1750"/>
      <c r="AI43" s="1750"/>
      <c r="AJ43" s="1750"/>
      <c r="AK43" s="1750"/>
      <c r="AL43" s="1750"/>
      <c r="AM43" s="1750"/>
      <c r="AN43" s="1751"/>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9"/>
      <c r="BX43" s="1699"/>
      <c r="BY43" s="1699"/>
      <c r="BZ43" s="1699"/>
      <c r="CA43" s="1699"/>
      <c r="CB43" s="1699"/>
    </row>
    <row r="44" spans="1:80" ht="12.65" customHeight="1">
      <c r="A44" s="1752" t="s">
        <v>2911</v>
      </c>
      <c r="B44" s="1753"/>
      <c r="C44" s="1753"/>
      <c r="D44" s="1753"/>
      <c r="E44" s="1753"/>
      <c r="F44" s="1753"/>
      <c r="G44" s="1753"/>
      <c r="H44" s="1753"/>
      <c r="I44" s="1753"/>
      <c r="J44" s="1753"/>
      <c r="K44" s="1753"/>
      <c r="L44" s="1753"/>
      <c r="M44" s="1753"/>
      <c r="N44" s="1753"/>
      <c r="O44" s="1753"/>
      <c r="P44" s="1753"/>
      <c r="Q44" s="1753"/>
      <c r="R44" s="1753"/>
      <c r="S44" s="1753"/>
      <c r="T44" s="1753"/>
      <c r="U44" s="1753"/>
      <c r="V44" s="1753"/>
      <c r="W44" s="1753"/>
      <c r="X44" s="1753"/>
      <c r="Y44" s="1753"/>
      <c r="Z44" s="1753"/>
      <c r="AA44" s="1753"/>
      <c r="AB44" s="1753"/>
      <c r="AC44" s="1753"/>
      <c r="AD44" s="1753"/>
      <c r="AE44" s="1753"/>
      <c r="AF44" s="1753"/>
      <c r="AG44" s="1753"/>
      <c r="AH44" s="1753"/>
      <c r="AI44" s="1753"/>
      <c r="AJ44" s="1753"/>
      <c r="AK44" s="1753"/>
      <c r="AL44" s="1753"/>
      <c r="AM44" s="1753"/>
      <c r="AN44" s="1754"/>
      <c r="AO44" s="402" t="s">
        <v>1723</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9"/>
      <c r="BX44" s="1699"/>
      <c r="BY44" s="1699"/>
      <c r="BZ44" s="1699"/>
      <c r="CA44" s="1699"/>
      <c r="CB44" s="1699"/>
    </row>
    <row r="45" spans="1:80" ht="12.65" customHeight="1">
      <c r="A45" s="1755" t="s">
        <v>2912</v>
      </c>
      <c r="B45" s="1756"/>
      <c r="C45" s="1756"/>
      <c r="D45" s="1756"/>
      <c r="E45" s="1756"/>
      <c r="F45" s="1756"/>
      <c r="G45" s="1756"/>
      <c r="H45" s="1756"/>
      <c r="I45" s="1698" t="s">
        <v>2107</v>
      </c>
      <c r="J45" s="1690"/>
      <c r="K45" s="1697" t="s">
        <v>72</v>
      </c>
      <c r="L45" s="1697" t="s">
        <v>49</v>
      </c>
      <c r="M45" s="1690"/>
      <c r="N45" s="1690"/>
      <c r="O45" s="1690"/>
      <c r="P45" s="1690"/>
      <c r="Q45" s="1690"/>
      <c r="R45" s="1690"/>
      <c r="S45" s="1690"/>
      <c r="T45" s="1690"/>
      <c r="U45" s="1690"/>
      <c r="V45" s="1698"/>
      <c r="X45" s="1698" t="s">
        <v>2107</v>
      </c>
      <c r="Y45" s="1690"/>
      <c r="Z45" s="1697" t="s">
        <v>72</v>
      </c>
      <c r="AA45" s="1697" t="s">
        <v>49</v>
      </c>
      <c r="AB45" s="1690"/>
      <c r="AC45" s="1757" t="s">
        <v>52</v>
      </c>
      <c r="AD45" s="1758"/>
      <c r="AE45" s="1758"/>
      <c r="AF45" s="1758"/>
      <c r="AG45" s="1758"/>
      <c r="AH45" s="1758"/>
      <c r="AI45" s="1758"/>
      <c r="AJ45" s="1758"/>
      <c r="AK45" s="1758"/>
      <c r="AL45" s="1758"/>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9"/>
      <c r="BX45" s="1699"/>
      <c r="BY45" s="1699"/>
      <c r="BZ45" s="1699"/>
      <c r="CA45" s="1699"/>
      <c r="CB45" s="1699"/>
    </row>
    <row r="46" spans="1:80" ht="12.65" customHeight="1">
      <c r="A46" s="1755"/>
      <c r="B46" s="1756"/>
      <c r="C46" s="1756"/>
      <c r="D46" s="1756"/>
      <c r="E46" s="1756"/>
      <c r="F46" s="1756"/>
      <c r="G46" s="1756"/>
      <c r="H46" s="1756"/>
      <c r="I46" s="1690"/>
      <c r="J46" s="1690"/>
      <c r="K46" s="1697" t="s">
        <v>72</v>
      </c>
      <c r="L46" s="1697" t="s">
        <v>50</v>
      </c>
      <c r="M46" s="1690"/>
      <c r="N46" s="1692" t="s">
        <v>1460</v>
      </c>
      <c r="O46" s="1225"/>
      <c r="P46" s="1225"/>
      <c r="Q46" s="1225"/>
      <c r="R46" s="1225"/>
      <c r="S46" s="1225"/>
      <c r="T46" s="1225"/>
      <c r="U46" s="1225"/>
      <c r="V46" s="1225"/>
      <c r="Y46" s="1690"/>
      <c r="Z46" s="1697" t="s">
        <v>72</v>
      </c>
      <c r="AA46" s="1697" t="s">
        <v>50</v>
      </c>
      <c r="AB46" s="1690"/>
      <c r="AC46" s="1758"/>
      <c r="AD46" s="1758"/>
      <c r="AE46" s="1758"/>
      <c r="AF46" s="1758"/>
      <c r="AG46" s="1758"/>
      <c r="AH46" s="1758"/>
      <c r="AI46" s="1758"/>
      <c r="AJ46" s="1758"/>
      <c r="AK46" s="1758"/>
      <c r="AL46" s="1758"/>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9"/>
      <c r="BX46" s="1699"/>
      <c r="BY46" s="1699"/>
      <c r="BZ46" s="1699"/>
      <c r="CA46" s="1699"/>
      <c r="CB46" s="1699"/>
    </row>
    <row r="47" spans="1:80" ht="12.65" customHeight="1">
      <c r="A47" s="1755"/>
      <c r="B47" s="1756"/>
      <c r="C47" s="1756"/>
      <c r="D47" s="1756"/>
      <c r="E47" s="1756"/>
      <c r="F47" s="1756"/>
      <c r="G47" s="1756"/>
      <c r="H47" s="1756"/>
      <c r="I47" s="1697"/>
      <c r="J47" s="1697"/>
      <c r="K47" s="1697" t="s">
        <v>72</v>
      </c>
      <c r="L47" s="1697" t="s">
        <v>51</v>
      </c>
      <c r="M47" s="1698"/>
      <c r="N47" s="1698"/>
      <c r="O47" s="1698"/>
      <c r="P47" s="1698"/>
      <c r="Q47" s="1698"/>
      <c r="R47" s="1698"/>
      <c r="S47" s="1698"/>
      <c r="T47" s="1698"/>
      <c r="U47" s="960"/>
      <c r="V47" s="960"/>
      <c r="Y47" s="1697"/>
      <c r="Z47" s="1697" t="s">
        <v>72</v>
      </c>
      <c r="AA47" s="1697" t="s">
        <v>51</v>
      </c>
      <c r="AB47" s="1698"/>
      <c r="AC47" s="1758"/>
      <c r="AD47" s="1758"/>
      <c r="AE47" s="1758"/>
      <c r="AF47" s="1758"/>
      <c r="AG47" s="1758"/>
      <c r="AH47" s="1758"/>
      <c r="AI47" s="1758"/>
      <c r="AJ47" s="1758"/>
      <c r="AK47" s="1758"/>
      <c r="AL47" s="1758"/>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9"/>
      <c r="BX47" s="1699"/>
      <c r="BY47" s="1699"/>
      <c r="BZ47" s="1699"/>
      <c r="CA47" s="1699"/>
      <c r="CB47" s="1699"/>
    </row>
    <row r="48" spans="1:80" ht="12.65" customHeight="1">
      <c r="A48" s="1752" t="s">
        <v>1461</v>
      </c>
      <c r="B48" s="1753"/>
      <c r="C48" s="1753"/>
      <c r="D48" s="1753"/>
      <c r="E48" s="1753"/>
      <c r="F48" s="1753"/>
      <c r="G48" s="1753"/>
      <c r="H48" s="1753"/>
      <c r="I48" s="1753"/>
      <c r="J48" s="1753"/>
      <c r="K48" s="1753"/>
      <c r="L48" s="1753"/>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c r="AL48" s="1753"/>
      <c r="AM48" s="1753"/>
      <c r="AN48" s="1754"/>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9"/>
      <c r="BX48" s="1699"/>
      <c r="BY48" s="1699"/>
      <c r="BZ48" s="1699"/>
      <c r="CA48" s="1699"/>
      <c r="CB48" s="1699"/>
    </row>
    <row r="49" spans="1:80" ht="12.65" customHeight="1">
      <c r="A49" s="1752" t="s">
        <v>2426</v>
      </c>
      <c r="B49" s="1753"/>
      <c r="C49" s="1753"/>
      <c r="D49" s="1753"/>
      <c r="E49" s="1753"/>
      <c r="F49" s="1753"/>
      <c r="G49" s="1753"/>
      <c r="H49" s="1753"/>
      <c r="I49" s="1753"/>
      <c r="J49" s="1753"/>
      <c r="K49" s="1753"/>
      <c r="L49" s="1753"/>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3"/>
      <c r="AJ49" s="1753"/>
      <c r="AK49" s="1753"/>
      <c r="AL49" s="1753"/>
      <c r="AM49" s="1753"/>
      <c r="AN49" s="1754"/>
      <c r="AO49" s="402"/>
      <c r="AP49" s="402"/>
      <c r="AQ49" s="402"/>
      <c r="BV49" s="404"/>
      <c r="BW49" s="1699"/>
      <c r="BX49" s="1699"/>
      <c r="BY49" s="1699"/>
      <c r="BZ49" s="1699"/>
      <c r="CA49" s="1699"/>
      <c r="CB49" s="1699"/>
    </row>
    <row r="50" spans="1:80" ht="12.65" customHeight="1">
      <c r="A50" s="1752" t="s">
        <v>2427</v>
      </c>
      <c r="B50" s="1753"/>
      <c r="C50" s="1753"/>
      <c r="D50" s="1753"/>
      <c r="E50" s="1753"/>
      <c r="F50" s="1753"/>
      <c r="G50" s="1753"/>
      <c r="H50" s="1753"/>
      <c r="I50" s="1753"/>
      <c r="J50" s="1753"/>
      <c r="K50" s="1753"/>
      <c r="L50" s="1753"/>
      <c r="M50" s="1753"/>
      <c r="N50" s="1753"/>
      <c r="O50" s="1753"/>
      <c r="P50" s="1753"/>
      <c r="Q50" s="1753"/>
      <c r="R50" s="1753"/>
      <c r="S50" s="1753"/>
      <c r="T50" s="1753"/>
      <c r="U50" s="1753"/>
      <c r="V50" s="1753"/>
      <c r="W50" s="1753"/>
      <c r="X50" s="1753"/>
      <c r="Y50" s="1753"/>
      <c r="Z50" s="1753"/>
      <c r="AA50" s="1753"/>
      <c r="AB50" s="1753"/>
      <c r="AC50" s="1753"/>
      <c r="AD50" s="1753"/>
      <c r="AE50" s="1753"/>
      <c r="AF50" s="1753"/>
      <c r="AG50" s="1753"/>
      <c r="AH50" s="1753"/>
      <c r="AI50" s="1753"/>
      <c r="AJ50" s="1753"/>
      <c r="AK50" s="1753"/>
      <c r="AL50" s="1753"/>
      <c r="AM50" s="1753"/>
      <c r="AN50" s="1754"/>
      <c r="AO50" s="402"/>
      <c r="AP50" s="402"/>
      <c r="AQ50" s="402"/>
      <c r="BV50" s="404"/>
      <c r="BW50" s="1699"/>
      <c r="BX50" s="1699"/>
      <c r="BY50" s="1699"/>
      <c r="BZ50" s="1699"/>
      <c r="CA50" s="1699"/>
      <c r="CB50" s="1699"/>
    </row>
    <row r="51" spans="1:80" ht="12.65" customHeight="1">
      <c r="A51" s="1759" t="s">
        <v>3195</v>
      </c>
      <c r="B51" s="1760"/>
      <c r="C51" s="1760"/>
      <c r="D51" s="1760"/>
      <c r="E51" s="1760"/>
      <c r="F51" s="1760"/>
      <c r="G51" s="1760"/>
      <c r="H51" s="1760"/>
      <c r="I51" s="1760"/>
      <c r="K51" s="1698"/>
      <c r="L51" s="1690"/>
      <c r="M51" s="1697"/>
      <c r="N51" s="1697"/>
      <c r="O51" s="1698" t="s">
        <v>2429</v>
      </c>
      <c r="P51" s="1698"/>
      <c r="Q51" s="1698"/>
      <c r="R51" s="1698"/>
      <c r="S51" s="1698"/>
      <c r="T51" s="1698"/>
      <c r="U51" s="1698"/>
      <c r="V51" s="1698"/>
      <c r="W51" s="1698"/>
      <c r="X51" s="1698"/>
      <c r="Y51" s="960"/>
      <c r="Z51" s="1697" t="s">
        <v>72</v>
      </c>
      <c r="AA51" s="960" t="s">
        <v>2430</v>
      </c>
      <c r="AB51" s="1697"/>
      <c r="AC51" s="1698"/>
      <c r="AD51" s="1697" t="s">
        <v>72</v>
      </c>
      <c r="AE51" s="1698" t="s">
        <v>2431</v>
      </c>
      <c r="AF51" s="1698"/>
      <c r="AG51" s="1697" t="s">
        <v>72</v>
      </c>
      <c r="AH51" s="1698" t="s">
        <v>2432</v>
      </c>
      <c r="AI51" s="1698"/>
      <c r="AJ51" s="1698" t="s">
        <v>2433</v>
      </c>
      <c r="AK51" s="1698"/>
      <c r="AL51" s="1698"/>
      <c r="AM51" s="1698"/>
      <c r="AN51" s="4"/>
      <c r="AO51" s="402" t="s">
        <v>2442</v>
      </c>
      <c r="AP51" s="402"/>
      <c r="AQ51" s="402"/>
      <c r="BV51" s="404"/>
      <c r="BW51" s="1699"/>
      <c r="BX51" s="1699"/>
      <c r="BY51" s="1699"/>
      <c r="BZ51" s="1699"/>
      <c r="CA51" s="1699"/>
      <c r="CB51" s="1699"/>
    </row>
    <row r="52" spans="1:80" ht="12.65" customHeight="1">
      <c r="A52" s="1759"/>
      <c r="B52" s="1760"/>
      <c r="C52" s="1760"/>
      <c r="D52" s="1760"/>
      <c r="E52" s="1760"/>
      <c r="F52" s="1760"/>
      <c r="G52" s="1760"/>
      <c r="H52" s="1760"/>
      <c r="I52" s="1760"/>
      <c r="J52" s="1698"/>
      <c r="K52" s="1698" t="s">
        <v>2107</v>
      </c>
      <c r="L52" s="960"/>
      <c r="M52" s="960"/>
      <c r="N52" s="960"/>
      <c r="O52" s="1698" t="s">
        <v>2434</v>
      </c>
      <c r="P52" s="1698"/>
      <c r="Q52" s="1698"/>
      <c r="R52" s="1698"/>
      <c r="S52" s="1698"/>
      <c r="T52" s="1698"/>
      <c r="U52" s="1698"/>
      <c r="V52" s="1698"/>
      <c r="W52" s="1698"/>
      <c r="X52" s="1698"/>
      <c r="Y52" s="1697"/>
      <c r="Z52" s="1697"/>
      <c r="AA52" s="1697"/>
      <c r="AB52" s="1697"/>
      <c r="AC52" s="1698"/>
      <c r="AD52" s="1698"/>
      <c r="AE52" s="1698"/>
      <c r="AF52" s="1698"/>
      <c r="AG52" s="1698"/>
      <c r="AH52" s="1698"/>
      <c r="AI52" s="1698"/>
      <c r="AJ52" s="1698"/>
      <c r="AK52" s="1698"/>
      <c r="AL52" s="1698"/>
      <c r="AM52" s="1698"/>
      <c r="AN52" s="4"/>
      <c r="AO52" s="402"/>
      <c r="AP52" s="402"/>
      <c r="AQ52" s="402"/>
      <c r="BV52" s="404"/>
      <c r="BW52" s="1699"/>
      <c r="BX52" s="1699"/>
      <c r="BY52" s="1699"/>
      <c r="BZ52" s="1699"/>
      <c r="CA52" s="1699"/>
      <c r="CB52" s="1699"/>
    </row>
    <row r="53" spans="1:80" ht="12.65" customHeight="1">
      <c r="A53" s="1759"/>
      <c r="B53" s="1760"/>
      <c r="C53" s="1760"/>
      <c r="D53" s="1760"/>
      <c r="E53" s="1760"/>
      <c r="F53" s="1760"/>
      <c r="G53" s="1760"/>
      <c r="H53" s="1760"/>
      <c r="I53" s="1760"/>
      <c r="J53" s="1690"/>
      <c r="K53" s="1697" t="s">
        <v>72</v>
      </c>
      <c r="L53" s="1753" t="s">
        <v>2428</v>
      </c>
      <c r="M53" s="1758"/>
      <c r="N53" s="1758"/>
      <c r="O53" s="1692" t="s">
        <v>2450</v>
      </c>
      <c r="P53" s="1690"/>
      <c r="Q53" s="1690"/>
      <c r="R53" s="1690"/>
      <c r="S53" s="1690"/>
      <c r="T53" s="1690"/>
      <c r="U53" s="1690"/>
      <c r="V53" s="1690"/>
      <c r="W53" s="1690"/>
      <c r="X53" s="1690"/>
      <c r="Y53" s="1690"/>
      <c r="Z53" s="1690"/>
      <c r="AA53" s="1690"/>
      <c r="AB53" s="1690"/>
      <c r="AC53" s="1690"/>
      <c r="AD53" s="1690"/>
      <c r="AE53" s="1690"/>
      <c r="AF53" s="1690"/>
      <c r="AG53" s="1690"/>
      <c r="AH53" s="1690"/>
      <c r="AI53" s="1690"/>
      <c r="AJ53" s="1690"/>
      <c r="AK53" s="1690"/>
      <c r="AL53" s="1690"/>
      <c r="AM53" s="1690"/>
      <c r="AN53" s="4"/>
      <c r="AO53" s="402"/>
      <c r="AP53" s="402"/>
      <c r="AQ53" s="402"/>
      <c r="BV53" s="404"/>
      <c r="BW53" s="1699"/>
      <c r="BX53" s="1699"/>
      <c r="BY53" s="1699"/>
      <c r="BZ53" s="1699"/>
      <c r="CA53" s="1699"/>
      <c r="CB53" s="1699"/>
    </row>
    <row r="54" spans="1:80" ht="12.65" customHeight="1">
      <c r="A54" s="1759"/>
      <c r="B54" s="1760"/>
      <c r="C54" s="1760"/>
      <c r="D54" s="1760"/>
      <c r="E54" s="1760"/>
      <c r="F54" s="1760"/>
      <c r="G54" s="1760"/>
      <c r="H54" s="1760"/>
      <c r="I54" s="1760"/>
      <c r="J54" s="1690"/>
      <c r="K54" s="1690"/>
      <c r="L54" s="1690"/>
      <c r="M54" s="1690"/>
      <c r="N54" s="1690"/>
      <c r="O54" s="1692" t="s">
        <v>2435</v>
      </c>
      <c r="P54" s="1690"/>
      <c r="Q54" s="1690"/>
      <c r="R54" s="1690"/>
      <c r="S54" s="1690"/>
      <c r="T54" s="1690"/>
      <c r="U54" s="1690"/>
      <c r="V54" s="1690"/>
      <c r="W54" s="1690"/>
      <c r="X54" s="1690"/>
      <c r="Y54" s="1690"/>
      <c r="Z54" s="1690"/>
      <c r="AA54" s="1697" t="s">
        <v>72</v>
      </c>
      <c r="AB54" s="960" t="s">
        <v>2430</v>
      </c>
      <c r="AC54" s="1697"/>
      <c r="AD54" s="1698"/>
      <c r="AE54" s="1697" t="s">
        <v>72</v>
      </c>
      <c r="AF54" s="1698" t="s">
        <v>2431</v>
      </c>
      <c r="AG54" s="1698"/>
      <c r="AH54" s="1697" t="s">
        <v>72</v>
      </c>
      <c r="AI54" s="1698" t="s">
        <v>2432</v>
      </c>
      <c r="AJ54" s="1698"/>
      <c r="AK54" s="1698" t="s">
        <v>2433</v>
      </c>
      <c r="AL54" s="1698"/>
      <c r="AM54" s="1690"/>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9"/>
      <c r="BX54" s="1699"/>
      <c r="BY54" s="1699"/>
      <c r="BZ54" s="1699"/>
      <c r="CA54" s="1699"/>
      <c r="CB54" s="1699"/>
    </row>
    <row r="55" spans="1:80" ht="10.5" customHeight="1">
      <c r="A55" s="1759"/>
      <c r="B55" s="1760"/>
      <c r="C55" s="1760"/>
      <c r="D55" s="1760"/>
      <c r="E55" s="1760"/>
      <c r="F55" s="1760"/>
      <c r="G55" s="1760"/>
      <c r="H55" s="1760"/>
      <c r="I55" s="1760"/>
      <c r="J55" s="1690"/>
      <c r="K55" s="1690"/>
      <c r="L55" s="1690"/>
      <c r="M55" s="1690"/>
      <c r="N55" s="1690"/>
      <c r="O55" s="1692" t="s">
        <v>2436</v>
      </c>
      <c r="P55" s="1690"/>
      <c r="Q55" s="1690"/>
      <c r="R55" s="1690"/>
      <c r="S55" s="1690"/>
      <c r="T55" s="1690"/>
      <c r="U55" s="1690"/>
      <c r="V55" s="1690"/>
      <c r="W55" s="1690"/>
      <c r="X55" s="1690"/>
      <c r="Y55" s="1690"/>
      <c r="Z55" s="1690"/>
      <c r="AA55" s="1690"/>
      <c r="AB55" s="1690"/>
      <c r="AC55" s="1690"/>
      <c r="AD55" s="1690"/>
      <c r="AE55" s="1690"/>
      <c r="AF55" s="1690"/>
      <c r="AG55" s="1690"/>
      <c r="AH55" s="1690"/>
      <c r="AI55" s="1690"/>
      <c r="AJ55" s="1690"/>
      <c r="AK55" s="1690"/>
      <c r="AL55" s="1690"/>
      <c r="AM55" s="1690"/>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9"/>
      <c r="BX55" s="1699"/>
      <c r="BY55" s="1699"/>
      <c r="BZ55" s="1699"/>
      <c r="CA55" s="1699"/>
      <c r="CB55" s="1699"/>
    </row>
    <row r="56" spans="1:80" ht="10.5" customHeight="1">
      <c r="A56" s="1689"/>
      <c r="B56" s="1690"/>
      <c r="C56" s="1690"/>
      <c r="D56" s="1690"/>
      <c r="E56" s="1690"/>
      <c r="F56" s="1690"/>
      <c r="G56" s="1690"/>
      <c r="H56" s="1690"/>
      <c r="I56" s="1690"/>
      <c r="J56" s="1690"/>
      <c r="K56" s="1697" t="s">
        <v>72</v>
      </c>
      <c r="L56" s="1692" t="s">
        <v>2437</v>
      </c>
      <c r="M56" s="1693"/>
      <c r="N56" s="1693"/>
      <c r="O56" s="1690"/>
      <c r="P56" s="1690"/>
      <c r="Q56" s="1690"/>
      <c r="R56" s="1690"/>
      <c r="S56" s="1690"/>
      <c r="T56" s="1690"/>
      <c r="U56" s="1690"/>
      <c r="V56" s="1690"/>
      <c r="W56" s="1690"/>
      <c r="X56" s="1690"/>
      <c r="Y56" s="1690"/>
      <c r="Z56" s="1690"/>
      <c r="AA56" s="1690"/>
      <c r="AB56" s="1690"/>
      <c r="AC56" s="1690"/>
      <c r="AD56" s="1690"/>
      <c r="AE56" s="1690"/>
      <c r="AF56" s="1690"/>
      <c r="AG56" s="1690"/>
      <c r="AH56" s="1690"/>
      <c r="AI56" s="1690"/>
      <c r="AJ56" s="1690"/>
      <c r="AK56" s="1690"/>
      <c r="AL56" s="1690"/>
      <c r="AM56" s="1690"/>
      <c r="AN56" s="1691"/>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9"/>
      <c r="BX56" s="1699"/>
      <c r="BY56" s="1699"/>
      <c r="BZ56" s="1699"/>
      <c r="CA56" s="1699"/>
      <c r="CB56" s="1699"/>
    </row>
    <row r="57" spans="1:80" ht="10.5" customHeight="1">
      <c r="A57" s="1744" t="s">
        <v>2438</v>
      </c>
      <c r="B57" s="1745"/>
      <c r="C57" s="1745"/>
      <c r="D57" s="1745"/>
      <c r="E57" s="1745"/>
      <c r="F57" s="1745"/>
      <c r="G57" s="1745"/>
      <c r="H57" s="1745"/>
      <c r="I57" s="1745"/>
      <c r="J57" s="1745"/>
      <c r="K57" s="1745"/>
      <c r="L57" s="1745"/>
      <c r="M57" s="1745"/>
      <c r="N57" s="1745"/>
      <c r="O57" s="1745"/>
      <c r="P57" s="1745"/>
      <c r="Q57" s="1745"/>
      <c r="R57" s="1745"/>
      <c r="S57" s="1745"/>
      <c r="T57" s="1745"/>
      <c r="U57" s="1745"/>
      <c r="V57" s="1745"/>
      <c r="W57" s="1745"/>
      <c r="X57" s="1745"/>
      <c r="Y57" s="1745"/>
      <c r="Z57" s="1745"/>
      <c r="AA57" s="1690"/>
      <c r="AB57" s="1690"/>
      <c r="AC57" s="1690"/>
      <c r="AD57" s="1690"/>
      <c r="AE57" s="1690"/>
      <c r="AF57" s="1690"/>
      <c r="AG57" s="1690"/>
      <c r="AH57" s="1690"/>
      <c r="AI57" s="1690"/>
      <c r="AJ57" s="1690"/>
      <c r="AK57" s="1690"/>
      <c r="AL57" s="1690"/>
      <c r="AM57" s="1690"/>
      <c r="AN57" s="1691"/>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9"/>
      <c r="BX57" s="1699"/>
      <c r="BY57" s="1699"/>
      <c r="BZ57" s="1699"/>
      <c r="CA57" s="1699"/>
      <c r="CB57" s="1699"/>
    </row>
    <row r="58" spans="1:80"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746" t="s">
        <v>2318</v>
      </c>
      <c r="AB58" s="1746"/>
      <c r="AC58" s="1747"/>
      <c r="AD58" s="1746"/>
      <c r="AE58" s="1746" t="s">
        <v>85</v>
      </c>
      <c r="AF58" s="1746"/>
      <c r="AG58" s="1747"/>
      <c r="AH58" s="1746"/>
      <c r="AI58" s="1746" t="s">
        <v>84</v>
      </c>
      <c r="AJ58" s="1746"/>
      <c r="AK58" s="1747"/>
      <c r="AL58" s="1746"/>
      <c r="AM58" s="1746" t="s">
        <v>83</v>
      </c>
      <c r="AN58" s="1748"/>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9"/>
      <c r="BX58" s="1699"/>
      <c r="BY58" s="1699"/>
      <c r="BZ58" s="1699"/>
      <c r="CA58" s="1699"/>
      <c r="CB58" s="1699"/>
    </row>
    <row r="59" spans="1:80"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746"/>
      <c r="AB59" s="1746"/>
      <c r="AC59" s="1746"/>
      <c r="AD59" s="1746"/>
      <c r="AE59" s="1746"/>
      <c r="AF59" s="1746"/>
      <c r="AG59" s="1746"/>
      <c r="AH59" s="1746"/>
      <c r="AI59" s="1746"/>
      <c r="AJ59" s="1746"/>
      <c r="AK59" s="1746"/>
      <c r="AL59" s="1746"/>
      <c r="AM59" s="1746"/>
      <c r="AN59" s="1748"/>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9"/>
      <c r="BX59" s="1699"/>
      <c r="BY59" s="1699"/>
      <c r="BZ59" s="1699"/>
      <c r="CA59" s="1699"/>
      <c r="CB59" s="1699"/>
    </row>
    <row r="60" spans="1:80" ht="12.65" customHeight="1">
      <c r="A60" s="1890" t="s">
        <v>1462</v>
      </c>
      <c r="B60" s="1891"/>
      <c r="C60" s="1891"/>
      <c r="D60" s="1891"/>
      <c r="E60" s="1891"/>
      <c r="F60" s="1891"/>
      <c r="G60" s="1891"/>
      <c r="H60" s="1891"/>
      <c r="I60" s="1891"/>
      <c r="J60" s="1891"/>
      <c r="K60" s="1891"/>
      <c r="L60" s="1891"/>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c r="AN60" s="1892"/>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9"/>
      <c r="BX60" s="1699"/>
      <c r="BY60" s="1699"/>
      <c r="BZ60" s="1699"/>
      <c r="CA60" s="1699"/>
      <c r="CB60" s="1699"/>
    </row>
    <row r="61" spans="1:80" ht="12.65" customHeight="1">
      <c r="A61" s="1890"/>
      <c r="B61" s="1891"/>
      <c r="C61" s="1891"/>
      <c r="D61" s="1891"/>
      <c r="E61" s="1891"/>
      <c r="F61" s="1891"/>
      <c r="G61" s="1891"/>
      <c r="H61" s="1891"/>
      <c r="I61" s="1891"/>
      <c r="J61" s="1891"/>
      <c r="K61" s="1891"/>
      <c r="L61" s="1891"/>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c r="AN61" s="1892"/>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9"/>
      <c r="BX61" s="1699"/>
      <c r="BY61" s="1699"/>
      <c r="BZ61" s="1699"/>
      <c r="CA61" s="1699"/>
      <c r="CB61" s="1699"/>
    </row>
    <row r="62" spans="1:80" ht="12.65" customHeight="1">
      <c r="A62" s="1888" t="s">
        <v>2</v>
      </c>
      <c r="B62" s="1889"/>
      <c r="C62" s="1889"/>
      <c r="D62" s="1889"/>
      <c r="E62" s="1885" t="s">
        <v>54</v>
      </c>
      <c r="F62" s="1885"/>
      <c r="G62" s="1885"/>
      <c r="H62" s="1885"/>
      <c r="I62" s="1885"/>
      <c r="J62" s="1885"/>
      <c r="K62" s="1885"/>
      <c r="L62" s="1886">
        <f>一括入力シート!B44</f>
        <v>0</v>
      </c>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c r="AN62" s="1887"/>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9"/>
      <c r="BX62" s="1699"/>
      <c r="BY62" s="1699"/>
      <c r="BZ62" s="1699"/>
      <c r="CA62" s="1699"/>
      <c r="CB62" s="1699"/>
    </row>
    <row r="63" spans="1:80" ht="12.65" customHeight="1">
      <c r="A63" s="1888"/>
      <c r="B63" s="1889"/>
      <c r="C63" s="1889"/>
      <c r="D63" s="1889"/>
      <c r="E63" s="1885"/>
      <c r="F63" s="1885"/>
      <c r="G63" s="1885"/>
      <c r="H63" s="1885"/>
      <c r="I63" s="1885"/>
      <c r="J63" s="1885"/>
      <c r="K63" s="1885"/>
      <c r="L63" s="1886"/>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c r="AN63" s="1887"/>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9"/>
      <c r="BX63" s="1699"/>
      <c r="BY63" s="1699"/>
      <c r="BZ63" s="1699"/>
      <c r="CA63" s="1699"/>
      <c r="CB63" s="1699"/>
    </row>
    <row r="64" spans="1:80" ht="12.65" customHeight="1">
      <c r="A64" s="40"/>
      <c r="B64" s="41"/>
      <c r="C64" s="41"/>
      <c r="D64" s="41"/>
      <c r="E64" s="1885" t="s">
        <v>53</v>
      </c>
      <c r="F64" s="1885"/>
      <c r="G64" s="1885"/>
      <c r="H64" s="1885"/>
      <c r="I64" s="1885"/>
      <c r="J64" s="1885"/>
      <c r="K64" s="1885"/>
      <c r="L64" s="1886">
        <f>一括入力シート!B45</f>
        <v>0</v>
      </c>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c r="AI64" s="1886"/>
      <c r="AJ64" s="1886"/>
      <c r="AK64" s="1886"/>
      <c r="AL64" s="1886"/>
      <c r="AM64" s="1886"/>
      <c r="AN64" s="1887"/>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9"/>
      <c r="BX64" s="1699"/>
      <c r="BY64" s="1699"/>
      <c r="BZ64" s="1699"/>
      <c r="CA64" s="1699"/>
      <c r="CB64" s="1699"/>
    </row>
    <row r="65" spans="1:93" ht="12.65" customHeight="1">
      <c r="A65" s="40"/>
      <c r="B65" s="41"/>
      <c r="C65" s="41"/>
      <c r="D65" s="41"/>
      <c r="E65" s="1885"/>
      <c r="F65" s="1885"/>
      <c r="G65" s="1885"/>
      <c r="H65" s="1885"/>
      <c r="I65" s="1885"/>
      <c r="J65" s="1885"/>
      <c r="K65" s="1885"/>
      <c r="L65" s="1886"/>
      <c r="M65" s="1886"/>
      <c r="N65" s="1886"/>
      <c r="O65" s="1886"/>
      <c r="P65" s="1886"/>
      <c r="Q65" s="1886"/>
      <c r="R65" s="1886"/>
      <c r="S65" s="1886"/>
      <c r="T65" s="1886"/>
      <c r="U65" s="1886"/>
      <c r="V65" s="1886"/>
      <c r="W65" s="1886"/>
      <c r="X65" s="1886"/>
      <c r="Y65" s="1886"/>
      <c r="Z65" s="1886"/>
      <c r="AA65" s="1886"/>
      <c r="AB65" s="1886"/>
      <c r="AC65" s="1886"/>
      <c r="AD65" s="1886"/>
      <c r="AE65" s="1886"/>
      <c r="AF65" s="1886"/>
      <c r="AG65" s="1886"/>
      <c r="AH65" s="1886"/>
      <c r="AI65" s="1886"/>
      <c r="AJ65" s="1886"/>
      <c r="AK65" s="1886"/>
      <c r="AL65" s="1886"/>
      <c r="AM65" s="1886"/>
      <c r="AN65" s="1887"/>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9"/>
      <c r="BX65" s="1699"/>
      <c r="BY65" s="1699"/>
      <c r="BZ65" s="1699"/>
      <c r="CA65" s="1699"/>
      <c r="CB65" s="1699"/>
    </row>
    <row r="66" spans="1:93" ht="12.65" customHeight="1">
      <c r="A66" s="40"/>
      <c r="B66" s="41"/>
      <c r="C66" s="41"/>
      <c r="D66" s="41"/>
      <c r="E66" s="1885"/>
      <c r="F66" s="1885"/>
      <c r="G66" s="1885"/>
      <c r="H66" s="1885"/>
      <c r="I66" s="1885"/>
      <c r="J66" s="1885"/>
      <c r="K66" s="1885"/>
      <c r="L66" s="1886"/>
      <c r="M66" s="1886"/>
      <c r="N66" s="1886"/>
      <c r="O66" s="1886"/>
      <c r="P66" s="1886"/>
      <c r="Q66" s="1886"/>
      <c r="R66" s="1886"/>
      <c r="S66" s="1886"/>
      <c r="T66" s="1886"/>
      <c r="U66" s="1886"/>
      <c r="V66" s="1886"/>
      <c r="W66" s="1886"/>
      <c r="X66" s="1886"/>
      <c r="Y66" s="1886"/>
      <c r="Z66" s="1886"/>
      <c r="AA66" s="1886"/>
      <c r="AB66" s="1886"/>
      <c r="AC66" s="1886"/>
      <c r="AD66" s="1886"/>
      <c r="AE66" s="1886"/>
      <c r="AF66" s="1886"/>
      <c r="AG66" s="1886"/>
      <c r="AH66" s="1886"/>
      <c r="AI66" s="1886"/>
      <c r="AJ66" s="1886"/>
      <c r="AK66" s="1886"/>
      <c r="AL66" s="1886"/>
      <c r="AM66" s="1886"/>
      <c r="AN66" s="1887"/>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9"/>
      <c r="BX66" s="1699"/>
      <c r="BY66" s="1699"/>
      <c r="BZ66" s="1699"/>
      <c r="CA66" s="1699"/>
      <c r="CB66" s="1699"/>
    </row>
    <row r="67" spans="1:93" ht="12.65" customHeight="1">
      <c r="A67" s="40"/>
      <c r="B67" s="41"/>
      <c r="C67" s="41"/>
      <c r="D67" s="41"/>
      <c r="E67" s="1885" t="s">
        <v>3194</v>
      </c>
      <c r="F67" s="1885"/>
      <c r="G67" s="1885"/>
      <c r="H67" s="1885"/>
      <c r="I67" s="1885"/>
      <c r="J67" s="1885"/>
      <c r="K67" s="1885"/>
      <c r="L67" s="1886" t="str">
        <f>一括入力シート!B46&amp;IF(一括入力シート!B46="","",CONCATENATE("　　　　　"))</f>
        <v/>
      </c>
      <c r="M67" s="1886"/>
      <c r="N67" s="1886"/>
      <c r="O67" s="1886"/>
      <c r="P67" s="1886"/>
      <c r="Q67" s="1886"/>
      <c r="R67" s="1886"/>
      <c r="S67" s="1886"/>
      <c r="T67" s="1886"/>
      <c r="U67" s="1886"/>
      <c r="V67" s="1886"/>
      <c r="W67" s="1886"/>
      <c r="X67" s="1886"/>
      <c r="Y67" s="1886"/>
      <c r="Z67" s="1886"/>
      <c r="AA67" s="1886"/>
      <c r="AB67" s="1886"/>
      <c r="AC67" s="1886"/>
      <c r="AD67" s="1886"/>
      <c r="AE67" s="1886"/>
      <c r="AF67" s="1886"/>
      <c r="AG67" s="1886"/>
      <c r="AH67" s="1886"/>
      <c r="AI67" s="1886"/>
      <c r="AJ67" s="1886"/>
      <c r="AK67" s="1886"/>
      <c r="AL67" s="1886"/>
      <c r="AM67" s="1886"/>
      <c r="AN67" s="1887"/>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9"/>
      <c r="BX67" s="1699"/>
      <c r="BY67" s="1699"/>
      <c r="BZ67" s="1699"/>
      <c r="CA67" s="1699"/>
      <c r="CB67" s="1699"/>
    </row>
    <row r="68" spans="1:93" ht="12.65" customHeight="1">
      <c r="A68" s="36"/>
      <c r="B68" s="960"/>
      <c r="C68" s="960"/>
      <c r="D68" s="1695"/>
      <c r="E68" s="1885"/>
      <c r="F68" s="1885"/>
      <c r="G68" s="1885"/>
      <c r="H68" s="1885"/>
      <c r="I68" s="1885"/>
      <c r="J68" s="1885"/>
      <c r="K68" s="1885"/>
      <c r="L68" s="1886"/>
      <c r="M68" s="1886"/>
      <c r="N68" s="1886"/>
      <c r="O68" s="1886"/>
      <c r="P68" s="1886"/>
      <c r="Q68" s="1886"/>
      <c r="R68" s="1886"/>
      <c r="S68" s="1886"/>
      <c r="T68" s="1886"/>
      <c r="U68" s="1886"/>
      <c r="V68" s="1886"/>
      <c r="W68" s="1886"/>
      <c r="X68" s="1886"/>
      <c r="Y68" s="1886"/>
      <c r="Z68" s="1886"/>
      <c r="AA68" s="1886"/>
      <c r="AB68" s="1886"/>
      <c r="AC68" s="1886"/>
      <c r="AD68" s="1886"/>
      <c r="AE68" s="1886"/>
      <c r="AF68" s="1886"/>
      <c r="AG68" s="1886"/>
      <c r="AH68" s="1886"/>
      <c r="AI68" s="1886"/>
      <c r="AJ68" s="1886"/>
      <c r="AK68" s="1886"/>
      <c r="AL68" s="1886"/>
      <c r="AM68" s="1886"/>
      <c r="AN68" s="1887"/>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9"/>
      <c r="BX68" s="1699"/>
      <c r="BY68" s="1699"/>
      <c r="BZ68" s="1699"/>
      <c r="CA68" s="1699"/>
      <c r="CB68" s="1699"/>
    </row>
    <row r="69" spans="1:93" ht="12.65" customHeight="1">
      <c r="A69" s="36"/>
      <c r="B69" s="960"/>
      <c r="C69" s="960"/>
      <c r="D69" s="1695"/>
      <c r="E69" s="1885"/>
      <c r="F69" s="1885"/>
      <c r="G69" s="1885"/>
      <c r="H69" s="1885"/>
      <c r="I69" s="1885"/>
      <c r="J69" s="1885"/>
      <c r="K69" s="1885"/>
      <c r="L69" s="1886"/>
      <c r="M69" s="1886"/>
      <c r="N69" s="1886"/>
      <c r="O69" s="1886"/>
      <c r="P69" s="1886"/>
      <c r="Q69" s="1886"/>
      <c r="R69" s="1886"/>
      <c r="S69" s="1886"/>
      <c r="T69" s="1886"/>
      <c r="U69" s="1886"/>
      <c r="V69" s="1886"/>
      <c r="W69" s="1886"/>
      <c r="X69" s="1886"/>
      <c r="Y69" s="1886"/>
      <c r="Z69" s="1886"/>
      <c r="AA69" s="1886"/>
      <c r="AB69" s="1886"/>
      <c r="AC69" s="1886"/>
      <c r="AD69" s="1886"/>
      <c r="AE69" s="1886"/>
      <c r="AF69" s="1886"/>
      <c r="AG69" s="1886"/>
      <c r="AH69" s="1886"/>
      <c r="AI69" s="1886"/>
      <c r="AJ69" s="1886"/>
      <c r="AK69" s="1886"/>
      <c r="AL69" s="1886"/>
      <c r="AM69" s="1886"/>
      <c r="AN69" s="1887"/>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9"/>
      <c r="BX69" s="1699"/>
      <c r="BY69" s="1699"/>
      <c r="BZ69" s="1699"/>
      <c r="CA69" s="1699"/>
      <c r="CB69" s="1699"/>
    </row>
    <row r="70" spans="1:93" ht="12.65" customHeight="1">
      <c r="A70" s="37"/>
      <c r="B70" s="6"/>
      <c r="C70" s="6"/>
      <c r="D70" s="1696"/>
      <c r="E70" s="1800" t="s">
        <v>2451</v>
      </c>
      <c r="F70" s="1800"/>
      <c r="G70" s="1800"/>
      <c r="H70" s="1800"/>
      <c r="I70" s="1800"/>
      <c r="J70" s="1800"/>
      <c r="K70" s="1800"/>
      <c r="L70" s="1801" t="str">
        <f>CONCATENATE(一括入力シート!B49," - ",一括入力シート!C49," - ",一括入力シート!D49)</f>
        <v xml:space="preserve">078 -  - </v>
      </c>
      <c r="M70" s="1801"/>
      <c r="N70" s="1801"/>
      <c r="O70" s="1801"/>
      <c r="P70" s="1801"/>
      <c r="Q70" s="1801"/>
      <c r="R70" s="1801"/>
      <c r="S70" s="1801"/>
      <c r="T70" s="1801"/>
      <c r="U70" s="1801"/>
      <c r="V70" s="1801"/>
      <c r="W70" s="1801"/>
      <c r="X70" s="1801"/>
      <c r="Y70" s="1801"/>
      <c r="Z70" s="1801"/>
      <c r="AA70" s="1801"/>
      <c r="AB70" s="1801"/>
      <c r="AC70" s="1801"/>
      <c r="AD70" s="1801"/>
      <c r="AE70" s="1801"/>
      <c r="AF70" s="1801"/>
      <c r="AG70" s="1801"/>
      <c r="AH70" s="1801"/>
      <c r="AI70" s="1801"/>
      <c r="AJ70" s="1801"/>
      <c r="AK70" s="1801"/>
      <c r="AL70" s="1801"/>
      <c r="AM70" s="1801"/>
      <c r="AN70" s="1802"/>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9"/>
      <c r="BX70" s="1699"/>
      <c r="BY70" s="1699"/>
      <c r="BZ70" s="1699"/>
      <c r="CA70" s="1699"/>
      <c r="CB70" s="1699"/>
    </row>
    <row r="71" spans="1:93" s="917" customFormat="1" ht="12.65" customHeight="1">
      <c r="A71" s="917" t="s">
        <v>3</v>
      </c>
      <c r="D71" s="1708" t="s">
        <v>3206</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9"/>
      <c r="BY71" s="1699"/>
      <c r="BZ71" s="1699"/>
      <c r="CA71" s="1699"/>
      <c r="CB71" s="1699"/>
      <c r="CC71" s="179"/>
      <c r="CD71" s="179"/>
      <c r="CE71" s="179"/>
      <c r="CF71" s="179"/>
      <c r="CG71" s="179"/>
      <c r="CH71" s="179"/>
      <c r="CI71" s="179"/>
      <c r="CJ71" s="179"/>
      <c r="CK71" s="179"/>
      <c r="CL71" s="179"/>
      <c r="CM71" s="179"/>
      <c r="CN71" s="179"/>
      <c r="CO71" s="179"/>
    </row>
    <row r="72" spans="1:93" s="917" customFormat="1" ht="12.65" customHeight="1">
      <c r="D72" s="1229" t="s">
        <v>2630</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803"/>
      <c r="B73" s="1804"/>
      <c r="C73" s="1804"/>
      <c r="D73" s="1804"/>
      <c r="E73" s="1805"/>
      <c r="F73" s="1803" t="s">
        <v>57</v>
      </c>
      <c r="G73" s="1804"/>
      <c r="H73" s="1804"/>
      <c r="I73" s="1804"/>
      <c r="J73" s="1804"/>
      <c r="K73" s="1804"/>
      <c r="L73" s="1804"/>
      <c r="M73" s="1804"/>
      <c r="N73" s="1804"/>
      <c r="O73" s="1805"/>
      <c r="P73" s="1803" t="s">
        <v>56</v>
      </c>
      <c r="Q73" s="1804"/>
      <c r="R73" s="1804"/>
      <c r="S73" s="1804"/>
      <c r="T73" s="1804"/>
      <c r="U73" s="1804"/>
      <c r="V73" s="1804"/>
      <c r="W73" s="1804"/>
      <c r="X73" s="1804"/>
      <c r="Y73" s="1804"/>
      <c r="Z73" s="1804"/>
      <c r="AA73" s="1804"/>
      <c r="AB73" s="1804"/>
      <c r="AC73" s="1804"/>
      <c r="AD73" s="1805"/>
      <c r="AE73" s="1803" t="s">
        <v>58</v>
      </c>
      <c r="AF73" s="1804"/>
      <c r="AG73" s="1804"/>
      <c r="AH73" s="1804"/>
      <c r="AI73" s="1804"/>
      <c r="AJ73" s="1804"/>
      <c r="AK73" s="1804"/>
      <c r="AL73" s="1804"/>
      <c r="AM73" s="1804"/>
      <c r="AN73" s="1805"/>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806"/>
      <c r="B74" s="1807"/>
      <c r="C74" s="1807"/>
      <c r="D74" s="1807"/>
      <c r="E74" s="1808"/>
      <c r="F74" s="1806"/>
      <c r="G74" s="1807"/>
      <c r="H74" s="1807"/>
      <c r="I74" s="1807"/>
      <c r="J74" s="1807"/>
      <c r="K74" s="1807"/>
      <c r="L74" s="1807"/>
      <c r="M74" s="1807"/>
      <c r="N74" s="1807"/>
      <c r="O74" s="1808"/>
      <c r="P74" s="1806"/>
      <c r="Q74" s="1807"/>
      <c r="R74" s="1807"/>
      <c r="S74" s="1807"/>
      <c r="T74" s="1807"/>
      <c r="U74" s="1807"/>
      <c r="V74" s="1807"/>
      <c r="W74" s="1807"/>
      <c r="X74" s="1807"/>
      <c r="Y74" s="1807"/>
      <c r="Z74" s="1807"/>
      <c r="AA74" s="1807"/>
      <c r="AB74" s="1807"/>
      <c r="AC74" s="1807"/>
      <c r="AD74" s="1808"/>
      <c r="AE74" s="1806"/>
      <c r="AF74" s="1807"/>
      <c r="AG74" s="1807"/>
      <c r="AH74" s="1807"/>
      <c r="AI74" s="1807"/>
      <c r="AJ74" s="1807"/>
      <c r="AK74" s="1807"/>
      <c r="AL74" s="1807"/>
      <c r="AM74" s="1807"/>
      <c r="AN74" s="1808"/>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809" t="s">
        <v>12</v>
      </c>
      <c r="B75" s="1810"/>
      <c r="C75" s="1810"/>
      <c r="D75" s="1810"/>
      <c r="E75" s="1811"/>
      <c r="F75" s="1812" t="s">
        <v>2904</v>
      </c>
      <c r="G75" s="1813"/>
      <c r="H75" s="1813"/>
      <c r="I75" s="1813"/>
      <c r="J75" s="1813"/>
      <c r="K75" s="1813"/>
      <c r="L75" s="1813"/>
      <c r="M75" s="1813"/>
      <c r="N75" s="1813"/>
      <c r="O75" s="1814"/>
      <c r="P75" s="1812" t="s">
        <v>59</v>
      </c>
      <c r="Q75" s="1813"/>
      <c r="R75" s="1813"/>
      <c r="S75" s="1813"/>
      <c r="T75" s="1813"/>
      <c r="U75" s="1813"/>
      <c r="V75" s="1813"/>
      <c r="W75" s="1813"/>
      <c r="X75" s="1813"/>
      <c r="Y75" s="1813"/>
      <c r="Z75" s="1813"/>
      <c r="AA75" s="1813"/>
      <c r="AB75" s="1813"/>
      <c r="AC75" s="1813"/>
      <c r="AD75" s="1814"/>
      <c r="AE75" s="1812" t="s">
        <v>2906</v>
      </c>
      <c r="AF75" s="1813"/>
      <c r="AG75" s="1813"/>
      <c r="AH75" s="1813"/>
      <c r="AI75" s="1813"/>
      <c r="AJ75" s="1813"/>
      <c r="AK75" s="1813"/>
      <c r="AL75" s="1813"/>
      <c r="AM75" s="1813"/>
      <c r="AN75" s="1814"/>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809"/>
      <c r="B76" s="1810"/>
      <c r="C76" s="1810"/>
      <c r="D76" s="1810"/>
      <c r="E76" s="1811"/>
      <c r="F76" s="1812"/>
      <c r="G76" s="1813"/>
      <c r="H76" s="1813"/>
      <c r="I76" s="1813"/>
      <c r="J76" s="1813"/>
      <c r="K76" s="1813"/>
      <c r="L76" s="1813"/>
      <c r="M76" s="1813"/>
      <c r="N76" s="1813"/>
      <c r="O76" s="1814"/>
      <c r="P76" s="1812"/>
      <c r="Q76" s="1813"/>
      <c r="R76" s="1813"/>
      <c r="S76" s="1813"/>
      <c r="T76" s="1813"/>
      <c r="U76" s="1813"/>
      <c r="V76" s="1813"/>
      <c r="W76" s="1813"/>
      <c r="X76" s="1813"/>
      <c r="Y76" s="1813"/>
      <c r="Z76" s="1813"/>
      <c r="AA76" s="1813"/>
      <c r="AB76" s="1813"/>
      <c r="AC76" s="1813"/>
      <c r="AD76" s="1814"/>
      <c r="AE76" s="1812"/>
      <c r="AF76" s="1813"/>
      <c r="AG76" s="1813"/>
      <c r="AH76" s="1813"/>
      <c r="AI76" s="1813"/>
      <c r="AJ76" s="1813"/>
      <c r="AK76" s="1813"/>
      <c r="AL76" s="1813"/>
      <c r="AM76" s="1813"/>
      <c r="AN76" s="1814"/>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809"/>
      <c r="B77" s="1810"/>
      <c r="C77" s="1810"/>
      <c r="D77" s="1810"/>
      <c r="E77" s="1811"/>
      <c r="F77" s="1812"/>
      <c r="G77" s="1813"/>
      <c r="H77" s="1813"/>
      <c r="I77" s="1813"/>
      <c r="J77" s="1813"/>
      <c r="K77" s="1813"/>
      <c r="L77" s="1813"/>
      <c r="M77" s="1813"/>
      <c r="N77" s="1813"/>
      <c r="O77" s="1814"/>
      <c r="P77" s="1686" t="s">
        <v>60</v>
      </c>
      <c r="Q77" s="1255"/>
      <c r="R77" s="1255"/>
      <c r="S77" s="1255"/>
      <c r="T77" s="1255"/>
      <c r="U77" s="1255"/>
      <c r="V77" s="1255"/>
      <c r="W77" s="1255"/>
      <c r="X77" s="1255"/>
      <c r="Y77" s="1255"/>
      <c r="Z77" s="1255"/>
      <c r="AA77" s="1255"/>
      <c r="AB77" s="1255"/>
      <c r="AC77" s="1255"/>
      <c r="AD77" s="1256"/>
      <c r="AE77" s="1812"/>
      <c r="AF77" s="1813"/>
      <c r="AG77" s="1813"/>
      <c r="AH77" s="1813"/>
      <c r="AI77" s="1813"/>
      <c r="AJ77" s="1813"/>
      <c r="AK77" s="1813"/>
      <c r="AL77" s="1813"/>
      <c r="AM77" s="1813"/>
      <c r="AN77" s="1814"/>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809"/>
      <c r="B78" s="1810"/>
      <c r="C78" s="1810"/>
      <c r="D78" s="1810"/>
      <c r="E78" s="1811"/>
      <c r="F78" s="1812"/>
      <c r="G78" s="1813"/>
      <c r="H78" s="1813"/>
      <c r="I78" s="1813"/>
      <c r="J78" s="1813"/>
      <c r="K78" s="1813"/>
      <c r="L78" s="1813"/>
      <c r="M78" s="1813"/>
      <c r="N78" s="1813"/>
      <c r="O78" s="1814"/>
      <c r="P78" s="1815" t="s">
        <v>61</v>
      </c>
      <c r="Q78" s="1816"/>
      <c r="R78" s="1813" t="s">
        <v>2905</v>
      </c>
      <c r="S78" s="1813"/>
      <c r="T78" s="1813"/>
      <c r="U78" s="1813"/>
      <c r="V78" s="1813"/>
      <c r="W78" s="1813"/>
      <c r="X78" s="1813"/>
      <c r="Y78" s="1813"/>
      <c r="Z78" s="1813"/>
      <c r="AA78" s="1813"/>
      <c r="AB78" s="1813"/>
      <c r="AC78" s="1813"/>
      <c r="AD78" s="1814"/>
      <c r="AE78" s="1812"/>
      <c r="AF78" s="1813"/>
      <c r="AG78" s="1813"/>
      <c r="AH78" s="1813"/>
      <c r="AI78" s="1813"/>
      <c r="AJ78" s="1813"/>
      <c r="AK78" s="1813"/>
      <c r="AL78" s="1813"/>
      <c r="AM78" s="1813"/>
      <c r="AN78" s="1814"/>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809"/>
      <c r="B79" s="1810"/>
      <c r="C79" s="1810"/>
      <c r="D79" s="1810"/>
      <c r="E79" s="1811"/>
      <c r="F79" s="1812"/>
      <c r="G79" s="1813"/>
      <c r="H79" s="1813"/>
      <c r="I79" s="1813"/>
      <c r="J79" s="1813"/>
      <c r="K79" s="1813"/>
      <c r="L79" s="1813"/>
      <c r="M79" s="1813"/>
      <c r="N79" s="1813"/>
      <c r="O79" s="1814"/>
      <c r="P79" s="1815"/>
      <c r="Q79" s="1816"/>
      <c r="R79" s="1813"/>
      <c r="S79" s="1813"/>
      <c r="T79" s="1813"/>
      <c r="U79" s="1813"/>
      <c r="V79" s="1813"/>
      <c r="W79" s="1813"/>
      <c r="X79" s="1813"/>
      <c r="Y79" s="1813"/>
      <c r="Z79" s="1813"/>
      <c r="AA79" s="1813"/>
      <c r="AB79" s="1813"/>
      <c r="AC79" s="1813"/>
      <c r="AD79" s="1814"/>
      <c r="AE79" s="1812"/>
      <c r="AF79" s="1813"/>
      <c r="AG79" s="1813"/>
      <c r="AH79" s="1813"/>
      <c r="AI79" s="1813"/>
      <c r="AJ79" s="1813"/>
      <c r="AK79" s="1813"/>
      <c r="AL79" s="1813"/>
      <c r="AM79" s="1813"/>
      <c r="AN79" s="1814"/>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809"/>
      <c r="B80" s="1810"/>
      <c r="C80" s="1810"/>
      <c r="D80" s="1810"/>
      <c r="E80" s="1811"/>
      <c r="F80" s="1812"/>
      <c r="G80" s="1813"/>
      <c r="H80" s="1813"/>
      <c r="I80" s="1813"/>
      <c r="J80" s="1813"/>
      <c r="K80" s="1813"/>
      <c r="L80" s="1813"/>
      <c r="M80" s="1813"/>
      <c r="N80" s="1813"/>
      <c r="O80" s="1814"/>
      <c r="P80" s="1675"/>
      <c r="Q80" s="1676"/>
      <c r="R80" s="1813"/>
      <c r="S80" s="1813"/>
      <c r="T80" s="1813"/>
      <c r="U80" s="1813"/>
      <c r="V80" s="1813"/>
      <c r="W80" s="1813"/>
      <c r="X80" s="1813"/>
      <c r="Y80" s="1813"/>
      <c r="Z80" s="1813"/>
      <c r="AA80" s="1813"/>
      <c r="AB80" s="1813"/>
      <c r="AC80" s="1813"/>
      <c r="AD80" s="1814"/>
      <c r="AE80" s="1812"/>
      <c r="AF80" s="1813"/>
      <c r="AG80" s="1813"/>
      <c r="AH80" s="1813"/>
      <c r="AI80" s="1813"/>
      <c r="AJ80" s="1813"/>
      <c r="AK80" s="1813"/>
      <c r="AL80" s="1813"/>
      <c r="AM80" s="1813"/>
      <c r="AN80" s="1814"/>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809"/>
      <c r="B81" s="1810"/>
      <c r="C81" s="1810"/>
      <c r="D81" s="1810"/>
      <c r="E81" s="1811"/>
      <c r="F81" s="1812"/>
      <c r="G81" s="1813"/>
      <c r="H81" s="1813"/>
      <c r="I81" s="1813"/>
      <c r="J81" s="1813"/>
      <c r="K81" s="1813"/>
      <c r="L81" s="1813"/>
      <c r="M81" s="1813"/>
      <c r="N81" s="1813"/>
      <c r="O81" s="1814"/>
      <c r="P81" s="1675"/>
      <c r="Q81" s="1676"/>
      <c r="R81" s="1813"/>
      <c r="S81" s="1813"/>
      <c r="T81" s="1813"/>
      <c r="U81" s="1813"/>
      <c r="V81" s="1813"/>
      <c r="W81" s="1813"/>
      <c r="X81" s="1813"/>
      <c r="Y81" s="1813"/>
      <c r="Z81" s="1813"/>
      <c r="AA81" s="1813"/>
      <c r="AB81" s="1813"/>
      <c r="AC81" s="1813"/>
      <c r="AD81" s="1814"/>
      <c r="AE81" s="1812"/>
      <c r="AF81" s="1813"/>
      <c r="AG81" s="1813"/>
      <c r="AH81" s="1813"/>
      <c r="AI81" s="1813"/>
      <c r="AJ81" s="1813"/>
      <c r="AK81" s="1813"/>
      <c r="AL81" s="1813"/>
      <c r="AM81" s="1813"/>
      <c r="AN81" s="1814"/>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809"/>
      <c r="B82" s="1810"/>
      <c r="C82" s="1810"/>
      <c r="D82" s="1810"/>
      <c r="E82" s="1811"/>
      <c r="F82" s="1812"/>
      <c r="G82" s="1813"/>
      <c r="H82" s="1813"/>
      <c r="I82" s="1813"/>
      <c r="J82" s="1813"/>
      <c r="K82" s="1813"/>
      <c r="L82" s="1813"/>
      <c r="M82" s="1813"/>
      <c r="N82" s="1813"/>
      <c r="O82" s="1814"/>
      <c r="P82" s="1675"/>
      <c r="Q82" s="1676"/>
      <c r="R82" s="1813"/>
      <c r="S82" s="1813"/>
      <c r="T82" s="1813"/>
      <c r="U82" s="1813"/>
      <c r="V82" s="1813"/>
      <c r="W82" s="1813"/>
      <c r="X82" s="1813"/>
      <c r="Y82" s="1813"/>
      <c r="Z82" s="1813"/>
      <c r="AA82" s="1813"/>
      <c r="AB82" s="1813"/>
      <c r="AC82" s="1813"/>
      <c r="AD82" s="1814"/>
      <c r="AE82" s="1812"/>
      <c r="AF82" s="1813"/>
      <c r="AG82" s="1813"/>
      <c r="AH82" s="1813"/>
      <c r="AI82" s="1813"/>
      <c r="AJ82" s="1813"/>
      <c r="AK82" s="1813"/>
      <c r="AL82" s="1813"/>
      <c r="AM82" s="1813"/>
      <c r="AN82" s="1814"/>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809"/>
      <c r="B83" s="1810"/>
      <c r="C83" s="1810"/>
      <c r="D83" s="1810"/>
      <c r="E83" s="1811"/>
      <c r="F83" s="1812"/>
      <c r="G83" s="1813"/>
      <c r="H83" s="1813"/>
      <c r="I83" s="1813"/>
      <c r="J83" s="1813"/>
      <c r="K83" s="1813"/>
      <c r="L83" s="1813"/>
      <c r="M83" s="1813"/>
      <c r="N83" s="1813"/>
      <c r="O83" s="1814"/>
      <c r="P83" s="1675"/>
      <c r="Q83" s="1676"/>
      <c r="R83" s="1813"/>
      <c r="S83" s="1813"/>
      <c r="T83" s="1813"/>
      <c r="U83" s="1813"/>
      <c r="V83" s="1813"/>
      <c r="W83" s="1813"/>
      <c r="X83" s="1813"/>
      <c r="Y83" s="1813"/>
      <c r="Z83" s="1813"/>
      <c r="AA83" s="1813"/>
      <c r="AB83" s="1813"/>
      <c r="AC83" s="1813"/>
      <c r="AD83" s="1814"/>
      <c r="AE83" s="1812"/>
      <c r="AF83" s="1813"/>
      <c r="AG83" s="1813"/>
      <c r="AH83" s="1813"/>
      <c r="AI83" s="1813"/>
      <c r="AJ83" s="1813"/>
      <c r="AK83" s="1813"/>
      <c r="AL83" s="1813"/>
      <c r="AM83" s="1813"/>
      <c r="AN83" s="1814"/>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809"/>
      <c r="B84" s="1810"/>
      <c r="C84" s="1810"/>
      <c r="D84" s="1810"/>
      <c r="E84" s="1811"/>
      <c r="F84" s="1812"/>
      <c r="G84" s="1813"/>
      <c r="H84" s="1813"/>
      <c r="I84" s="1813"/>
      <c r="J84" s="1813"/>
      <c r="K84" s="1813"/>
      <c r="L84" s="1813"/>
      <c r="M84" s="1813"/>
      <c r="N84" s="1813"/>
      <c r="O84" s="1814"/>
      <c r="P84" s="1675"/>
      <c r="Q84" s="1676"/>
      <c r="R84" s="1813"/>
      <c r="S84" s="1813"/>
      <c r="T84" s="1813"/>
      <c r="U84" s="1813"/>
      <c r="V84" s="1813"/>
      <c r="W84" s="1813"/>
      <c r="X84" s="1813"/>
      <c r="Y84" s="1813"/>
      <c r="Z84" s="1813"/>
      <c r="AA84" s="1813"/>
      <c r="AB84" s="1813"/>
      <c r="AC84" s="1813"/>
      <c r="AD84" s="1814"/>
      <c r="AE84" s="1812"/>
      <c r="AF84" s="1813"/>
      <c r="AG84" s="1813"/>
      <c r="AH84" s="1813"/>
      <c r="AI84" s="1813"/>
      <c r="AJ84" s="1813"/>
      <c r="AK84" s="1813"/>
      <c r="AL84" s="1813"/>
      <c r="AM84" s="1813"/>
      <c r="AN84" s="1814"/>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809"/>
      <c r="B85" s="1810"/>
      <c r="C85" s="1810"/>
      <c r="D85" s="1810"/>
      <c r="E85" s="1811"/>
      <c r="F85" s="1812"/>
      <c r="G85" s="1813"/>
      <c r="H85" s="1813"/>
      <c r="I85" s="1813"/>
      <c r="J85" s="1813"/>
      <c r="K85" s="1813"/>
      <c r="L85" s="1813"/>
      <c r="M85" s="1813"/>
      <c r="N85" s="1813"/>
      <c r="O85" s="1814"/>
      <c r="P85" s="1675"/>
      <c r="Q85" s="1676"/>
      <c r="R85" s="1813"/>
      <c r="S85" s="1813"/>
      <c r="T85" s="1813"/>
      <c r="U85" s="1813"/>
      <c r="V85" s="1813"/>
      <c r="W85" s="1813"/>
      <c r="X85" s="1813"/>
      <c r="Y85" s="1813"/>
      <c r="Z85" s="1813"/>
      <c r="AA85" s="1813"/>
      <c r="AB85" s="1813"/>
      <c r="AC85" s="1813"/>
      <c r="AD85" s="1814"/>
      <c r="AE85" s="1812"/>
      <c r="AF85" s="1813"/>
      <c r="AG85" s="1813"/>
      <c r="AH85" s="1813"/>
      <c r="AI85" s="1813"/>
      <c r="AJ85" s="1813"/>
      <c r="AK85" s="1813"/>
      <c r="AL85" s="1813"/>
      <c r="AM85" s="1813"/>
      <c r="AN85" s="1814"/>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809"/>
      <c r="B86" s="1810"/>
      <c r="C86" s="1810"/>
      <c r="D86" s="1810"/>
      <c r="E86" s="1811"/>
      <c r="F86" s="1812"/>
      <c r="G86" s="1813"/>
      <c r="H86" s="1813"/>
      <c r="I86" s="1813"/>
      <c r="J86" s="1813"/>
      <c r="K86" s="1813"/>
      <c r="L86" s="1813"/>
      <c r="M86" s="1813"/>
      <c r="N86" s="1813"/>
      <c r="O86" s="1814"/>
      <c r="P86" s="1675"/>
      <c r="Q86" s="1676"/>
      <c r="R86" s="1813"/>
      <c r="S86" s="1813"/>
      <c r="T86" s="1813"/>
      <c r="U86" s="1813"/>
      <c r="V86" s="1813"/>
      <c r="W86" s="1813"/>
      <c r="X86" s="1813"/>
      <c r="Y86" s="1813"/>
      <c r="Z86" s="1813"/>
      <c r="AA86" s="1813"/>
      <c r="AB86" s="1813"/>
      <c r="AC86" s="1813"/>
      <c r="AD86" s="1814"/>
      <c r="AE86" s="1812"/>
      <c r="AF86" s="1813"/>
      <c r="AG86" s="1813"/>
      <c r="AH86" s="1813"/>
      <c r="AI86" s="1813"/>
      <c r="AJ86" s="1813"/>
      <c r="AK86" s="1813"/>
      <c r="AL86" s="1813"/>
      <c r="AM86" s="1813"/>
      <c r="AN86" s="1814"/>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809"/>
      <c r="B87" s="1810"/>
      <c r="C87" s="1810"/>
      <c r="D87" s="1810"/>
      <c r="E87" s="1811"/>
      <c r="F87" s="1812"/>
      <c r="G87" s="1813"/>
      <c r="H87" s="1813"/>
      <c r="I87" s="1813"/>
      <c r="J87" s="1813"/>
      <c r="K87" s="1813"/>
      <c r="L87" s="1813"/>
      <c r="M87" s="1813"/>
      <c r="N87" s="1813"/>
      <c r="O87" s="1814"/>
      <c r="P87" s="1675"/>
      <c r="Q87" s="1676"/>
      <c r="R87" s="1813"/>
      <c r="S87" s="1813"/>
      <c r="T87" s="1813"/>
      <c r="U87" s="1813"/>
      <c r="V87" s="1813"/>
      <c r="W87" s="1813"/>
      <c r="X87" s="1813"/>
      <c r="Y87" s="1813"/>
      <c r="Z87" s="1813"/>
      <c r="AA87" s="1813"/>
      <c r="AB87" s="1813"/>
      <c r="AC87" s="1813"/>
      <c r="AD87" s="1814"/>
      <c r="AE87" s="1812"/>
      <c r="AF87" s="1813"/>
      <c r="AG87" s="1813"/>
      <c r="AH87" s="1813"/>
      <c r="AI87" s="1813"/>
      <c r="AJ87" s="1813"/>
      <c r="AK87" s="1813"/>
      <c r="AL87" s="1813"/>
      <c r="AM87" s="1813"/>
      <c r="AN87" s="1814"/>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809"/>
      <c r="B88" s="1810"/>
      <c r="C88" s="1810"/>
      <c r="D88" s="1810"/>
      <c r="E88" s="1811"/>
      <c r="F88" s="1812"/>
      <c r="G88" s="1813"/>
      <c r="H88" s="1813"/>
      <c r="I88" s="1813"/>
      <c r="J88" s="1813"/>
      <c r="K88" s="1813"/>
      <c r="L88" s="1813"/>
      <c r="M88" s="1813"/>
      <c r="N88" s="1813"/>
      <c r="O88" s="1814"/>
      <c r="P88" s="1815" t="s">
        <v>62</v>
      </c>
      <c r="Q88" s="1816"/>
      <c r="R88" s="1813" t="s">
        <v>63</v>
      </c>
      <c r="S88" s="1822"/>
      <c r="T88" s="1822"/>
      <c r="U88" s="1822"/>
      <c r="V88" s="1822"/>
      <c r="W88" s="1822"/>
      <c r="X88" s="1822"/>
      <c r="Y88" s="1822"/>
      <c r="Z88" s="1822"/>
      <c r="AA88" s="1822"/>
      <c r="AB88" s="1822"/>
      <c r="AC88" s="1822"/>
      <c r="AD88" s="1823"/>
      <c r="AE88" s="1812"/>
      <c r="AF88" s="1813"/>
      <c r="AG88" s="1813"/>
      <c r="AH88" s="1813"/>
      <c r="AI88" s="1813"/>
      <c r="AJ88" s="1813"/>
      <c r="AK88" s="1813"/>
      <c r="AL88" s="1813"/>
      <c r="AM88" s="1813"/>
      <c r="AN88" s="1814"/>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809"/>
      <c r="B89" s="1810"/>
      <c r="C89" s="1810"/>
      <c r="D89" s="1810"/>
      <c r="E89" s="1811"/>
      <c r="F89" s="1812"/>
      <c r="G89" s="1813"/>
      <c r="H89" s="1813"/>
      <c r="I89" s="1813"/>
      <c r="J89" s="1813"/>
      <c r="K89" s="1813"/>
      <c r="L89" s="1813"/>
      <c r="M89" s="1813"/>
      <c r="N89" s="1813"/>
      <c r="O89" s="1814"/>
      <c r="P89" s="1815"/>
      <c r="Q89" s="1816"/>
      <c r="R89" s="1822"/>
      <c r="S89" s="1822"/>
      <c r="T89" s="1822"/>
      <c r="U89" s="1822"/>
      <c r="V89" s="1822"/>
      <c r="W89" s="1822"/>
      <c r="X89" s="1822"/>
      <c r="Y89" s="1822"/>
      <c r="Z89" s="1822"/>
      <c r="AA89" s="1822"/>
      <c r="AB89" s="1822"/>
      <c r="AC89" s="1822"/>
      <c r="AD89" s="1823"/>
      <c r="AE89" s="1812"/>
      <c r="AF89" s="1813"/>
      <c r="AG89" s="1813"/>
      <c r="AH89" s="1813"/>
      <c r="AI89" s="1813"/>
      <c r="AJ89" s="1813"/>
      <c r="AK89" s="1813"/>
      <c r="AL89" s="1813"/>
      <c r="AM89" s="1813"/>
      <c r="AN89" s="1814"/>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809"/>
      <c r="B90" s="1810"/>
      <c r="C90" s="1810"/>
      <c r="D90" s="1810"/>
      <c r="E90" s="1811"/>
      <c r="F90" s="1812"/>
      <c r="G90" s="1813"/>
      <c r="H90" s="1813"/>
      <c r="I90" s="1813"/>
      <c r="J90" s="1813"/>
      <c r="K90" s="1813"/>
      <c r="L90" s="1813"/>
      <c r="M90" s="1813"/>
      <c r="N90" s="1813"/>
      <c r="O90" s="1814"/>
      <c r="P90" s="1675"/>
      <c r="Q90" s="1676"/>
      <c r="R90" s="1822"/>
      <c r="S90" s="1822"/>
      <c r="T90" s="1822"/>
      <c r="U90" s="1822"/>
      <c r="V90" s="1822"/>
      <c r="W90" s="1822"/>
      <c r="X90" s="1822"/>
      <c r="Y90" s="1822"/>
      <c r="Z90" s="1822"/>
      <c r="AA90" s="1822"/>
      <c r="AB90" s="1822"/>
      <c r="AC90" s="1822"/>
      <c r="AD90" s="1823"/>
      <c r="AE90" s="1812"/>
      <c r="AF90" s="1813"/>
      <c r="AG90" s="1813"/>
      <c r="AH90" s="1813"/>
      <c r="AI90" s="1813"/>
      <c r="AJ90" s="1813"/>
      <c r="AK90" s="1813"/>
      <c r="AL90" s="1813"/>
      <c r="AM90" s="1813"/>
      <c r="AN90" s="1814"/>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809"/>
      <c r="B91" s="1810"/>
      <c r="C91" s="1810"/>
      <c r="D91" s="1810"/>
      <c r="E91" s="1811"/>
      <c r="F91" s="1812"/>
      <c r="G91" s="1813"/>
      <c r="H91" s="1813"/>
      <c r="I91" s="1813"/>
      <c r="J91" s="1813"/>
      <c r="K91" s="1813"/>
      <c r="L91" s="1813"/>
      <c r="M91" s="1813"/>
      <c r="N91" s="1813"/>
      <c r="O91" s="1814"/>
      <c r="P91" s="1815" t="s">
        <v>64</v>
      </c>
      <c r="Q91" s="1816"/>
      <c r="R91" s="1813" t="s">
        <v>65</v>
      </c>
      <c r="S91" s="1822"/>
      <c r="T91" s="1822"/>
      <c r="U91" s="1822"/>
      <c r="V91" s="1822"/>
      <c r="W91" s="1822"/>
      <c r="X91" s="1822"/>
      <c r="Y91" s="1822"/>
      <c r="Z91" s="1822"/>
      <c r="AA91" s="1822"/>
      <c r="AB91" s="1822"/>
      <c r="AC91" s="1822"/>
      <c r="AD91" s="1823"/>
      <c r="AE91" s="1812"/>
      <c r="AF91" s="1813"/>
      <c r="AG91" s="1813"/>
      <c r="AH91" s="1813"/>
      <c r="AI91" s="1813"/>
      <c r="AJ91" s="1813"/>
      <c r="AK91" s="1813"/>
      <c r="AL91" s="1813"/>
      <c r="AM91" s="1813"/>
      <c r="AN91" s="1814"/>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809"/>
      <c r="B92" s="1810"/>
      <c r="C92" s="1810"/>
      <c r="D92" s="1810"/>
      <c r="E92" s="1811"/>
      <c r="F92" s="1812"/>
      <c r="G92" s="1813"/>
      <c r="H92" s="1813"/>
      <c r="I92" s="1813"/>
      <c r="J92" s="1813"/>
      <c r="K92" s="1813"/>
      <c r="L92" s="1813"/>
      <c r="M92" s="1813"/>
      <c r="N92" s="1813"/>
      <c r="O92" s="1814"/>
      <c r="P92" s="269"/>
      <c r="Q92" s="269"/>
      <c r="R92" s="1822"/>
      <c r="S92" s="1822"/>
      <c r="T92" s="1822"/>
      <c r="U92" s="1822"/>
      <c r="V92" s="1822"/>
      <c r="W92" s="1822"/>
      <c r="X92" s="1822"/>
      <c r="Y92" s="1822"/>
      <c r="Z92" s="1822"/>
      <c r="AA92" s="1822"/>
      <c r="AB92" s="1822"/>
      <c r="AC92" s="1822"/>
      <c r="AD92" s="1823"/>
      <c r="AE92" s="1812"/>
      <c r="AF92" s="1813"/>
      <c r="AG92" s="1813"/>
      <c r="AH92" s="1813"/>
      <c r="AI92" s="1813"/>
      <c r="AJ92" s="1813"/>
      <c r="AK92" s="1813"/>
      <c r="AL92" s="1813"/>
      <c r="AM92" s="1813"/>
      <c r="AN92" s="1814"/>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809"/>
      <c r="B93" s="1810"/>
      <c r="C93" s="1810"/>
      <c r="D93" s="1810"/>
      <c r="E93" s="1811"/>
      <c r="F93" s="1812"/>
      <c r="G93" s="1813"/>
      <c r="H93" s="1813"/>
      <c r="I93" s="1813"/>
      <c r="J93" s="1813"/>
      <c r="K93" s="1813"/>
      <c r="L93" s="1813"/>
      <c r="M93" s="1813"/>
      <c r="N93" s="1813"/>
      <c r="O93" s="1814"/>
      <c r="P93" s="269"/>
      <c r="Q93" s="269"/>
      <c r="R93" s="1822"/>
      <c r="S93" s="1822"/>
      <c r="T93" s="1822"/>
      <c r="U93" s="1822"/>
      <c r="V93" s="1822"/>
      <c r="W93" s="1822"/>
      <c r="X93" s="1822"/>
      <c r="Y93" s="1822"/>
      <c r="Z93" s="1822"/>
      <c r="AA93" s="1822"/>
      <c r="AB93" s="1822"/>
      <c r="AC93" s="1822"/>
      <c r="AD93" s="1823"/>
      <c r="AE93" s="1812"/>
      <c r="AF93" s="1813"/>
      <c r="AG93" s="1813"/>
      <c r="AH93" s="1813"/>
      <c r="AI93" s="1813"/>
      <c r="AJ93" s="1813"/>
      <c r="AK93" s="1813"/>
      <c r="AL93" s="1813"/>
      <c r="AM93" s="1813"/>
      <c r="AN93" s="1814"/>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895" t="s">
        <v>44</v>
      </c>
      <c r="B94" s="1896"/>
      <c r="C94" s="1896"/>
      <c r="D94" s="1896"/>
      <c r="E94" s="1897"/>
      <c r="F94" s="1817" t="s">
        <v>3196</v>
      </c>
      <c r="G94" s="1818"/>
      <c r="H94" s="1818"/>
      <c r="I94" s="1818"/>
      <c r="J94" s="1818"/>
      <c r="K94" s="1818"/>
      <c r="L94" s="1818"/>
      <c r="M94" s="1818"/>
      <c r="N94" s="1818"/>
      <c r="O94" s="1819"/>
      <c r="P94" s="1817" t="s">
        <v>2907</v>
      </c>
      <c r="Q94" s="1818"/>
      <c r="R94" s="1818"/>
      <c r="S94" s="1818"/>
      <c r="T94" s="1818"/>
      <c r="U94" s="1818"/>
      <c r="V94" s="1818"/>
      <c r="W94" s="1818"/>
      <c r="X94" s="1818"/>
      <c r="Y94" s="1818"/>
      <c r="Z94" s="1818"/>
      <c r="AA94" s="1818"/>
      <c r="AB94" s="1818"/>
      <c r="AC94" s="1818"/>
      <c r="AD94" s="1819"/>
      <c r="AE94" s="1812"/>
      <c r="AF94" s="1813"/>
      <c r="AG94" s="1813"/>
      <c r="AH94" s="1813"/>
      <c r="AI94" s="1813"/>
      <c r="AJ94" s="1813"/>
      <c r="AK94" s="1813"/>
      <c r="AL94" s="1813"/>
      <c r="AM94" s="1813"/>
      <c r="AN94" s="1814"/>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809"/>
      <c r="B95" s="1810"/>
      <c r="C95" s="1810"/>
      <c r="D95" s="1810"/>
      <c r="E95" s="1811"/>
      <c r="F95" s="1812"/>
      <c r="G95" s="1813"/>
      <c r="H95" s="1813"/>
      <c r="I95" s="1813"/>
      <c r="J95" s="1813"/>
      <c r="K95" s="1813"/>
      <c r="L95" s="1813"/>
      <c r="M95" s="1813"/>
      <c r="N95" s="1813"/>
      <c r="O95" s="1814"/>
      <c r="P95" s="1812"/>
      <c r="Q95" s="1813"/>
      <c r="R95" s="1813"/>
      <c r="S95" s="1813"/>
      <c r="T95" s="1813"/>
      <c r="U95" s="1813"/>
      <c r="V95" s="1813"/>
      <c r="W95" s="1813"/>
      <c r="X95" s="1813"/>
      <c r="Y95" s="1813"/>
      <c r="Z95" s="1813"/>
      <c r="AA95" s="1813"/>
      <c r="AB95" s="1813"/>
      <c r="AC95" s="1813"/>
      <c r="AD95" s="1814"/>
      <c r="AE95" s="1812"/>
      <c r="AF95" s="1813"/>
      <c r="AG95" s="1813"/>
      <c r="AH95" s="1813"/>
      <c r="AI95" s="1813"/>
      <c r="AJ95" s="1813"/>
      <c r="AK95" s="1813"/>
      <c r="AL95" s="1813"/>
      <c r="AM95" s="1813"/>
      <c r="AN95" s="1814"/>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809"/>
      <c r="B96" s="1810"/>
      <c r="C96" s="1810"/>
      <c r="D96" s="1810"/>
      <c r="E96" s="1811"/>
      <c r="F96" s="1812"/>
      <c r="G96" s="1813"/>
      <c r="H96" s="1813"/>
      <c r="I96" s="1813"/>
      <c r="J96" s="1813"/>
      <c r="K96" s="1813"/>
      <c r="L96" s="1813"/>
      <c r="M96" s="1813"/>
      <c r="N96" s="1813"/>
      <c r="O96" s="1814"/>
      <c r="P96" s="1812"/>
      <c r="Q96" s="1813"/>
      <c r="R96" s="1813"/>
      <c r="S96" s="1813"/>
      <c r="T96" s="1813"/>
      <c r="U96" s="1813"/>
      <c r="V96" s="1813"/>
      <c r="W96" s="1813"/>
      <c r="X96" s="1813"/>
      <c r="Y96" s="1813"/>
      <c r="Z96" s="1813"/>
      <c r="AA96" s="1813"/>
      <c r="AB96" s="1813"/>
      <c r="AC96" s="1813"/>
      <c r="AD96" s="1814"/>
      <c r="AE96" s="1812"/>
      <c r="AF96" s="1813"/>
      <c r="AG96" s="1813"/>
      <c r="AH96" s="1813"/>
      <c r="AI96" s="1813"/>
      <c r="AJ96" s="1813"/>
      <c r="AK96" s="1813"/>
      <c r="AL96" s="1813"/>
      <c r="AM96" s="1813"/>
      <c r="AN96" s="1814"/>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809"/>
      <c r="B97" s="1810"/>
      <c r="C97" s="1810"/>
      <c r="D97" s="1810"/>
      <c r="E97" s="1811"/>
      <c r="F97" s="1812"/>
      <c r="G97" s="1813"/>
      <c r="H97" s="1813"/>
      <c r="I97" s="1813"/>
      <c r="J97" s="1813"/>
      <c r="K97" s="1813"/>
      <c r="L97" s="1813"/>
      <c r="M97" s="1813"/>
      <c r="N97" s="1813"/>
      <c r="O97" s="1814"/>
      <c r="P97" s="1812"/>
      <c r="Q97" s="1813"/>
      <c r="R97" s="1813"/>
      <c r="S97" s="1813"/>
      <c r="T97" s="1813"/>
      <c r="U97" s="1813"/>
      <c r="V97" s="1813"/>
      <c r="W97" s="1813"/>
      <c r="X97" s="1813"/>
      <c r="Y97" s="1813"/>
      <c r="Z97" s="1813"/>
      <c r="AA97" s="1813"/>
      <c r="AB97" s="1813"/>
      <c r="AC97" s="1813"/>
      <c r="AD97" s="1814"/>
      <c r="AE97" s="1812"/>
      <c r="AF97" s="1813"/>
      <c r="AG97" s="1813"/>
      <c r="AH97" s="1813"/>
      <c r="AI97" s="1813"/>
      <c r="AJ97" s="1813"/>
      <c r="AK97" s="1813"/>
      <c r="AL97" s="1813"/>
      <c r="AM97" s="1813"/>
      <c r="AN97" s="1814"/>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809"/>
      <c r="B98" s="1810"/>
      <c r="C98" s="1810"/>
      <c r="D98" s="1810"/>
      <c r="E98" s="1811"/>
      <c r="F98" s="1812"/>
      <c r="G98" s="1813"/>
      <c r="H98" s="1813"/>
      <c r="I98" s="1813"/>
      <c r="J98" s="1813"/>
      <c r="K98" s="1813"/>
      <c r="L98" s="1813"/>
      <c r="M98" s="1813"/>
      <c r="N98" s="1813"/>
      <c r="O98" s="1814"/>
      <c r="P98" s="1812"/>
      <c r="Q98" s="1813"/>
      <c r="R98" s="1813"/>
      <c r="S98" s="1813"/>
      <c r="T98" s="1813"/>
      <c r="U98" s="1813"/>
      <c r="V98" s="1813"/>
      <c r="W98" s="1813"/>
      <c r="X98" s="1813"/>
      <c r="Y98" s="1813"/>
      <c r="Z98" s="1813"/>
      <c r="AA98" s="1813"/>
      <c r="AB98" s="1813"/>
      <c r="AC98" s="1813"/>
      <c r="AD98" s="1814"/>
      <c r="AE98" s="1812"/>
      <c r="AF98" s="1813"/>
      <c r="AG98" s="1813"/>
      <c r="AH98" s="1813"/>
      <c r="AI98" s="1813"/>
      <c r="AJ98" s="1813"/>
      <c r="AK98" s="1813"/>
      <c r="AL98" s="1813"/>
      <c r="AM98" s="1813"/>
      <c r="AN98" s="1814"/>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809"/>
      <c r="B99" s="1810"/>
      <c r="C99" s="1810"/>
      <c r="D99" s="1810"/>
      <c r="E99" s="1811"/>
      <c r="F99" s="1812"/>
      <c r="G99" s="1813"/>
      <c r="H99" s="1813"/>
      <c r="I99" s="1813"/>
      <c r="J99" s="1813"/>
      <c r="K99" s="1813"/>
      <c r="L99" s="1813"/>
      <c r="M99" s="1813"/>
      <c r="N99" s="1813"/>
      <c r="O99" s="1814"/>
      <c r="P99" s="1812"/>
      <c r="Q99" s="1813"/>
      <c r="R99" s="1813"/>
      <c r="S99" s="1813"/>
      <c r="T99" s="1813"/>
      <c r="U99" s="1813"/>
      <c r="V99" s="1813"/>
      <c r="W99" s="1813"/>
      <c r="X99" s="1813"/>
      <c r="Y99" s="1813"/>
      <c r="Z99" s="1813"/>
      <c r="AA99" s="1813"/>
      <c r="AB99" s="1813"/>
      <c r="AC99" s="1813"/>
      <c r="AD99" s="1814"/>
      <c r="AE99" s="1812"/>
      <c r="AF99" s="1813"/>
      <c r="AG99" s="1813"/>
      <c r="AH99" s="1813"/>
      <c r="AI99" s="1813"/>
      <c r="AJ99" s="1813"/>
      <c r="AK99" s="1813"/>
      <c r="AL99" s="1813"/>
      <c r="AM99" s="1813"/>
      <c r="AN99" s="1814"/>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809"/>
      <c r="B100" s="1810"/>
      <c r="C100" s="1810"/>
      <c r="D100" s="1810"/>
      <c r="E100" s="1811"/>
      <c r="F100" s="1812"/>
      <c r="G100" s="1813"/>
      <c r="H100" s="1813"/>
      <c r="I100" s="1813"/>
      <c r="J100" s="1813"/>
      <c r="K100" s="1813"/>
      <c r="L100" s="1813"/>
      <c r="M100" s="1813"/>
      <c r="N100" s="1813"/>
      <c r="O100" s="1814"/>
      <c r="P100" s="1812"/>
      <c r="Q100" s="1813"/>
      <c r="R100" s="1813"/>
      <c r="S100" s="1813"/>
      <c r="T100" s="1813"/>
      <c r="U100" s="1813"/>
      <c r="V100" s="1813"/>
      <c r="W100" s="1813"/>
      <c r="X100" s="1813"/>
      <c r="Y100" s="1813"/>
      <c r="Z100" s="1813"/>
      <c r="AA100" s="1813"/>
      <c r="AB100" s="1813"/>
      <c r="AC100" s="1813"/>
      <c r="AD100" s="1814"/>
      <c r="AE100" s="1812"/>
      <c r="AF100" s="1813"/>
      <c r="AG100" s="1813"/>
      <c r="AH100" s="1813"/>
      <c r="AI100" s="1813"/>
      <c r="AJ100" s="1813"/>
      <c r="AK100" s="1813"/>
      <c r="AL100" s="1813"/>
      <c r="AM100" s="1813"/>
      <c r="AN100" s="1814"/>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809"/>
      <c r="B101" s="1810"/>
      <c r="C101" s="1810"/>
      <c r="D101" s="1810"/>
      <c r="E101" s="1811"/>
      <c r="F101" s="1812"/>
      <c r="G101" s="1813"/>
      <c r="H101" s="1813"/>
      <c r="I101" s="1813"/>
      <c r="J101" s="1813"/>
      <c r="K101" s="1813"/>
      <c r="L101" s="1813"/>
      <c r="M101" s="1813"/>
      <c r="N101" s="1813"/>
      <c r="O101" s="1814"/>
      <c r="P101" s="1812"/>
      <c r="Q101" s="1813"/>
      <c r="R101" s="1813"/>
      <c r="S101" s="1813"/>
      <c r="T101" s="1813"/>
      <c r="U101" s="1813"/>
      <c r="V101" s="1813"/>
      <c r="W101" s="1813"/>
      <c r="X101" s="1813"/>
      <c r="Y101" s="1813"/>
      <c r="Z101" s="1813"/>
      <c r="AA101" s="1813"/>
      <c r="AB101" s="1813"/>
      <c r="AC101" s="1813"/>
      <c r="AD101" s="1814"/>
      <c r="AE101" s="1812"/>
      <c r="AF101" s="1813"/>
      <c r="AG101" s="1813"/>
      <c r="AH101" s="1813"/>
      <c r="AI101" s="1813"/>
      <c r="AJ101" s="1813"/>
      <c r="AK101" s="1813"/>
      <c r="AL101" s="1813"/>
      <c r="AM101" s="1813"/>
      <c r="AN101" s="1814"/>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809"/>
      <c r="B102" s="1810"/>
      <c r="C102" s="1810"/>
      <c r="D102" s="1810"/>
      <c r="E102" s="1811"/>
      <c r="F102" s="1812"/>
      <c r="G102" s="1813"/>
      <c r="H102" s="1813"/>
      <c r="I102" s="1813"/>
      <c r="J102" s="1813"/>
      <c r="K102" s="1813"/>
      <c r="L102" s="1813"/>
      <c r="M102" s="1813"/>
      <c r="N102" s="1813"/>
      <c r="O102" s="1814"/>
      <c r="P102" s="1878" t="s">
        <v>66</v>
      </c>
      <c r="Q102" s="1893"/>
      <c r="R102" s="1893"/>
      <c r="S102" s="1893"/>
      <c r="T102" s="1893"/>
      <c r="U102" s="1893"/>
      <c r="V102" s="1893"/>
      <c r="W102" s="1893"/>
      <c r="X102" s="1893"/>
      <c r="Y102" s="1893"/>
      <c r="Z102" s="1893"/>
      <c r="AA102" s="1893"/>
      <c r="AB102" s="1893"/>
      <c r="AC102" s="1893"/>
      <c r="AD102" s="1894"/>
      <c r="AE102" s="1812"/>
      <c r="AF102" s="1813"/>
      <c r="AG102" s="1813"/>
      <c r="AH102" s="1813"/>
      <c r="AI102" s="1813"/>
      <c r="AJ102" s="1813"/>
      <c r="AK102" s="1813"/>
      <c r="AL102" s="1813"/>
      <c r="AM102" s="1813"/>
      <c r="AN102" s="1814"/>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809"/>
      <c r="B103" s="1810"/>
      <c r="C103" s="1810"/>
      <c r="D103" s="1810"/>
      <c r="E103" s="1811"/>
      <c r="F103" s="1812"/>
      <c r="G103" s="1813"/>
      <c r="H103" s="1813"/>
      <c r="I103" s="1813"/>
      <c r="J103" s="1813"/>
      <c r="K103" s="1813"/>
      <c r="L103" s="1813"/>
      <c r="M103" s="1813"/>
      <c r="N103" s="1813"/>
      <c r="O103" s="1814"/>
      <c r="P103" s="1815" t="s">
        <v>61</v>
      </c>
      <c r="Q103" s="1816"/>
      <c r="R103" s="1813" t="s">
        <v>67</v>
      </c>
      <c r="S103" s="1813"/>
      <c r="T103" s="1813"/>
      <c r="U103" s="1813"/>
      <c r="V103" s="1813"/>
      <c r="W103" s="1813"/>
      <c r="X103" s="1813"/>
      <c r="Y103" s="1813"/>
      <c r="Z103" s="1813"/>
      <c r="AA103" s="1813"/>
      <c r="AB103" s="1813"/>
      <c r="AC103" s="1813"/>
      <c r="AD103" s="1814"/>
      <c r="AE103" s="1812"/>
      <c r="AF103" s="1813"/>
      <c r="AG103" s="1813"/>
      <c r="AH103" s="1813"/>
      <c r="AI103" s="1813"/>
      <c r="AJ103" s="1813"/>
      <c r="AK103" s="1813"/>
      <c r="AL103" s="1813"/>
      <c r="AM103" s="1813"/>
      <c r="AN103" s="1814"/>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809"/>
      <c r="B104" s="1810"/>
      <c r="C104" s="1810"/>
      <c r="D104" s="1810"/>
      <c r="E104" s="1811"/>
      <c r="F104" s="1812"/>
      <c r="G104" s="1813"/>
      <c r="H104" s="1813"/>
      <c r="I104" s="1813"/>
      <c r="J104" s="1813"/>
      <c r="K104" s="1813"/>
      <c r="L104" s="1813"/>
      <c r="M104" s="1813"/>
      <c r="N104" s="1813"/>
      <c r="O104" s="1814"/>
      <c r="P104" s="1815"/>
      <c r="Q104" s="1816"/>
      <c r="R104" s="1813"/>
      <c r="S104" s="1813"/>
      <c r="T104" s="1813"/>
      <c r="U104" s="1813"/>
      <c r="V104" s="1813"/>
      <c r="W104" s="1813"/>
      <c r="X104" s="1813"/>
      <c r="Y104" s="1813"/>
      <c r="Z104" s="1813"/>
      <c r="AA104" s="1813"/>
      <c r="AB104" s="1813"/>
      <c r="AC104" s="1813"/>
      <c r="AD104" s="1814"/>
      <c r="AE104" s="1812"/>
      <c r="AF104" s="1813"/>
      <c r="AG104" s="1813"/>
      <c r="AH104" s="1813"/>
      <c r="AI104" s="1813"/>
      <c r="AJ104" s="1813"/>
      <c r="AK104" s="1813"/>
      <c r="AL104" s="1813"/>
      <c r="AM104" s="1813"/>
      <c r="AN104" s="1814"/>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809"/>
      <c r="B105" s="1810"/>
      <c r="C105" s="1810"/>
      <c r="D105" s="1810"/>
      <c r="E105" s="1811"/>
      <c r="F105" s="1812"/>
      <c r="G105" s="1813"/>
      <c r="H105" s="1813"/>
      <c r="I105" s="1813"/>
      <c r="J105" s="1813"/>
      <c r="K105" s="1813"/>
      <c r="L105" s="1813"/>
      <c r="M105" s="1813"/>
      <c r="N105" s="1813"/>
      <c r="O105" s="1814"/>
      <c r="P105" s="1675"/>
      <c r="Q105" s="1676"/>
      <c r="R105" s="1813"/>
      <c r="S105" s="1813"/>
      <c r="T105" s="1813"/>
      <c r="U105" s="1813"/>
      <c r="V105" s="1813"/>
      <c r="W105" s="1813"/>
      <c r="X105" s="1813"/>
      <c r="Y105" s="1813"/>
      <c r="Z105" s="1813"/>
      <c r="AA105" s="1813"/>
      <c r="AB105" s="1813"/>
      <c r="AC105" s="1813"/>
      <c r="AD105" s="1814"/>
      <c r="AE105" s="1812"/>
      <c r="AF105" s="1813"/>
      <c r="AG105" s="1813"/>
      <c r="AH105" s="1813"/>
      <c r="AI105" s="1813"/>
      <c r="AJ105" s="1813"/>
      <c r="AK105" s="1813"/>
      <c r="AL105" s="1813"/>
      <c r="AM105" s="1813"/>
      <c r="AN105" s="1814"/>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809"/>
      <c r="B106" s="1810"/>
      <c r="C106" s="1810"/>
      <c r="D106" s="1810"/>
      <c r="E106" s="1811"/>
      <c r="F106" s="1812"/>
      <c r="G106" s="1813"/>
      <c r="H106" s="1813"/>
      <c r="I106" s="1813"/>
      <c r="J106" s="1813"/>
      <c r="K106" s="1813"/>
      <c r="L106" s="1813"/>
      <c r="M106" s="1813"/>
      <c r="N106" s="1813"/>
      <c r="O106" s="1814"/>
      <c r="P106" s="1675"/>
      <c r="Q106" s="1676"/>
      <c r="R106" s="1813"/>
      <c r="S106" s="1813"/>
      <c r="T106" s="1813"/>
      <c r="U106" s="1813"/>
      <c r="V106" s="1813"/>
      <c r="W106" s="1813"/>
      <c r="X106" s="1813"/>
      <c r="Y106" s="1813"/>
      <c r="Z106" s="1813"/>
      <c r="AA106" s="1813"/>
      <c r="AB106" s="1813"/>
      <c r="AC106" s="1813"/>
      <c r="AD106" s="1814"/>
      <c r="AE106" s="1812"/>
      <c r="AF106" s="1813"/>
      <c r="AG106" s="1813"/>
      <c r="AH106" s="1813"/>
      <c r="AI106" s="1813"/>
      <c r="AJ106" s="1813"/>
      <c r="AK106" s="1813"/>
      <c r="AL106" s="1813"/>
      <c r="AM106" s="1813"/>
      <c r="AN106" s="1814"/>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809"/>
      <c r="B107" s="1810"/>
      <c r="C107" s="1810"/>
      <c r="D107" s="1810"/>
      <c r="E107" s="1811"/>
      <c r="F107" s="1812"/>
      <c r="G107" s="1813"/>
      <c r="H107" s="1813"/>
      <c r="I107" s="1813"/>
      <c r="J107" s="1813"/>
      <c r="K107" s="1813"/>
      <c r="L107" s="1813"/>
      <c r="M107" s="1813"/>
      <c r="N107" s="1813"/>
      <c r="O107" s="1814"/>
      <c r="P107" s="1675"/>
      <c r="Q107" s="1676"/>
      <c r="R107" s="1813"/>
      <c r="S107" s="1813"/>
      <c r="T107" s="1813"/>
      <c r="U107" s="1813"/>
      <c r="V107" s="1813"/>
      <c r="W107" s="1813"/>
      <c r="X107" s="1813"/>
      <c r="Y107" s="1813"/>
      <c r="Z107" s="1813"/>
      <c r="AA107" s="1813"/>
      <c r="AB107" s="1813"/>
      <c r="AC107" s="1813"/>
      <c r="AD107" s="1814"/>
      <c r="AE107" s="1812"/>
      <c r="AF107" s="1813"/>
      <c r="AG107" s="1813"/>
      <c r="AH107" s="1813"/>
      <c r="AI107" s="1813"/>
      <c r="AJ107" s="1813"/>
      <c r="AK107" s="1813"/>
      <c r="AL107" s="1813"/>
      <c r="AM107" s="1813"/>
      <c r="AN107" s="1814"/>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809"/>
      <c r="B108" s="1810"/>
      <c r="C108" s="1810"/>
      <c r="D108" s="1810"/>
      <c r="E108" s="1811"/>
      <c r="F108" s="1812"/>
      <c r="G108" s="1813"/>
      <c r="H108" s="1813"/>
      <c r="I108" s="1813"/>
      <c r="J108" s="1813"/>
      <c r="K108" s="1813"/>
      <c r="L108" s="1813"/>
      <c r="M108" s="1813"/>
      <c r="N108" s="1813"/>
      <c r="O108" s="1814"/>
      <c r="P108" s="1675"/>
      <c r="Q108" s="1676"/>
      <c r="R108" s="1813"/>
      <c r="S108" s="1813"/>
      <c r="T108" s="1813"/>
      <c r="U108" s="1813"/>
      <c r="V108" s="1813"/>
      <c r="W108" s="1813"/>
      <c r="X108" s="1813"/>
      <c r="Y108" s="1813"/>
      <c r="Z108" s="1813"/>
      <c r="AA108" s="1813"/>
      <c r="AB108" s="1813"/>
      <c r="AC108" s="1813"/>
      <c r="AD108" s="1814"/>
      <c r="AE108" s="1812"/>
      <c r="AF108" s="1813"/>
      <c r="AG108" s="1813"/>
      <c r="AH108" s="1813"/>
      <c r="AI108" s="1813"/>
      <c r="AJ108" s="1813"/>
      <c r="AK108" s="1813"/>
      <c r="AL108" s="1813"/>
      <c r="AM108" s="1813"/>
      <c r="AN108" s="1814"/>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809"/>
      <c r="B109" s="1810"/>
      <c r="C109" s="1810"/>
      <c r="D109" s="1810"/>
      <c r="E109" s="1811"/>
      <c r="F109" s="1812"/>
      <c r="G109" s="1813"/>
      <c r="H109" s="1813"/>
      <c r="I109" s="1813"/>
      <c r="J109" s="1813"/>
      <c r="K109" s="1813"/>
      <c r="L109" s="1813"/>
      <c r="M109" s="1813"/>
      <c r="N109" s="1813"/>
      <c r="O109" s="1814"/>
      <c r="P109" s="1675"/>
      <c r="Q109" s="1676"/>
      <c r="R109" s="1813"/>
      <c r="S109" s="1813"/>
      <c r="T109" s="1813"/>
      <c r="U109" s="1813"/>
      <c r="V109" s="1813"/>
      <c r="W109" s="1813"/>
      <c r="X109" s="1813"/>
      <c r="Y109" s="1813"/>
      <c r="Z109" s="1813"/>
      <c r="AA109" s="1813"/>
      <c r="AB109" s="1813"/>
      <c r="AC109" s="1813"/>
      <c r="AD109" s="1814"/>
      <c r="AE109" s="1812"/>
      <c r="AF109" s="1813"/>
      <c r="AG109" s="1813"/>
      <c r="AH109" s="1813"/>
      <c r="AI109" s="1813"/>
      <c r="AJ109" s="1813"/>
      <c r="AK109" s="1813"/>
      <c r="AL109" s="1813"/>
      <c r="AM109" s="1813"/>
      <c r="AN109" s="1814"/>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809"/>
      <c r="B110" s="1810"/>
      <c r="C110" s="1810"/>
      <c r="D110" s="1810"/>
      <c r="E110" s="1811"/>
      <c r="F110" s="1812"/>
      <c r="G110" s="1813"/>
      <c r="H110" s="1813"/>
      <c r="I110" s="1813"/>
      <c r="J110" s="1813"/>
      <c r="K110" s="1813"/>
      <c r="L110" s="1813"/>
      <c r="M110" s="1813"/>
      <c r="N110" s="1813"/>
      <c r="O110" s="1814"/>
      <c r="P110" s="1815" t="s">
        <v>62</v>
      </c>
      <c r="Q110" s="1816"/>
      <c r="R110" s="1813" t="s">
        <v>2908</v>
      </c>
      <c r="S110" s="1813"/>
      <c r="T110" s="1813"/>
      <c r="U110" s="1813"/>
      <c r="V110" s="1813"/>
      <c r="W110" s="1813"/>
      <c r="X110" s="1813"/>
      <c r="Y110" s="1813"/>
      <c r="Z110" s="1813"/>
      <c r="AA110" s="1813"/>
      <c r="AB110" s="1813"/>
      <c r="AC110" s="1813"/>
      <c r="AD110" s="1814"/>
      <c r="AE110" s="1812"/>
      <c r="AF110" s="1813"/>
      <c r="AG110" s="1813"/>
      <c r="AH110" s="1813"/>
      <c r="AI110" s="1813"/>
      <c r="AJ110" s="1813"/>
      <c r="AK110" s="1813"/>
      <c r="AL110" s="1813"/>
      <c r="AM110" s="1813"/>
      <c r="AN110" s="1814"/>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809"/>
      <c r="B111" s="1810"/>
      <c r="C111" s="1810"/>
      <c r="D111" s="1810"/>
      <c r="E111" s="1811"/>
      <c r="F111" s="1812"/>
      <c r="G111" s="1813"/>
      <c r="H111" s="1813"/>
      <c r="I111" s="1813"/>
      <c r="J111" s="1813"/>
      <c r="K111" s="1813"/>
      <c r="L111" s="1813"/>
      <c r="M111" s="1813"/>
      <c r="N111" s="1813"/>
      <c r="O111" s="1814"/>
      <c r="P111" s="1815"/>
      <c r="Q111" s="1816"/>
      <c r="R111" s="1813"/>
      <c r="S111" s="1813"/>
      <c r="T111" s="1813"/>
      <c r="U111" s="1813"/>
      <c r="V111" s="1813"/>
      <c r="W111" s="1813"/>
      <c r="X111" s="1813"/>
      <c r="Y111" s="1813"/>
      <c r="Z111" s="1813"/>
      <c r="AA111" s="1813"/>
      <c r="AB111" s="1813"/>
      <c r="AC111" s="1813"/>
      <c r="AD111" s="1814"/>
      <c r="AE111" s="1812"/>
      <c r="AF111" s="1813"/>
      <c r="AG111" s="1813"/>
      <c r="AH111" s="1813"/>
      <c r="AI111" s="1813"/>
      <c r="AJ111" s="1813"/>
      <c r="AK111" s="1813"/>
      <c r="AL111" s="1813"/>
      <c r="AM111" s="1813"/>
      <c r="AN111" s="1814"/>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809"/>
      <c r="B112" s="1810"/>
      <c r="C112" s="1810"/>
      <c r="D112" s="1810"/>
      <c r="E112" s="1811"/>
      <c r="F112" s="1812"/>
      <c r="G112" s="1813"/>
      <c r="H112" s="1813"/>
      <c r="I112" s="1813"/>
      <c r="J112" s="1813"/>
      <c r="K112" s="1813"/>
      <c r="L112" s="1813"/>
      <c r="M112" s="1813"/>
      <c r="N112" s="1813"/>
      <c r="O112" s="1814"/>
      <c r="P112" s="1675"/>
      <c r="Q112" s="1676"/>
      <c r="R112" s="1813"/>
      <c r="S112" s="1813"/>
      <c r="T112" s="1813"/>
      <c r="U112" s="1813"/>
      <c r="V112" s="1813"/>
      <c r="W112" s="1813"/>
      <c r="X112" s="1813"/>
      <c r="Y112" s="1813"/>
      <c r="Z112" s="1813"/>
      <c r="AA112" s="1813"/>
      <c r="AB112" s="1813"/>
      <c r="AC112" s="1813"/>
      <c r="AD112" s="1814"/>
      <c r="AE112" s="1812"/>
      <c r="AF112" s="1813"/>
      <c r="AG112" s="1813"/>
      <c r="AH112" s="1813"/>
      <c r="AI112" s="1813"/>
      <c r="AJ112" s="1813"/>
      <c r="AK112" s="1813"/>
      <c r="AL112" s="1813"/>
      <c r="AM112" s="1813"/>
      <c r="AN112" s="1814"/>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809"/>
      <c r="B113" s="1810"/>
      <c r="C113" s="1810"/>
      <c r="D113" s="1810"/>
      <c r="E113" s="1811"/>
      <c r="F113" s="1812"/>
      <c r="G113" s="1813"/>
      <c r="H113" s="1813"/>
      <c r="I113" s="1813"/>
      <c r="J113" s="1813"/>
      <c r="K113" s="1813"/>
      <c r="L113" s="1813"/>
      <c r="M113" s="1813"/>
      <c r="N113" s="1813"/>
      <c r="O113" s="1814"/>
      <c r="P113" s="1675"/>
      <c r="Q113" s="1676"/>
      <c r="R113" s="1813"/>
      <c r="S113" s="1813"/>
      <c r="T113" s="1813"/>
      <c r="U113" s="1813"/>
      <c r="V113" s="1813"/>
      <c r="W113" s="1813"/>
      <c r="X113" s="1813"/>
      <c r="Y113" s="1813"/>
      <c r="Z113" s="1813"/>
      <c r="AA113" s="1813"/>
      <c r="AB113" s="1813"/>
      <c r="AC113" s="1813"/>
      <c r="AD113" s="1814"/>
      <c r="AE113" s="1812"/>
      <c r="AF113" s="1813"/>
      <c r="AG113" s="1813"/>
      <c r="AH113" s="1813"/>
      <c r="AI113" s="1813"/>
      <c r="AJ113" s="1813"/>
      <c r="AK113" s="1813"/>
      <c r="AL113" s="1813"/>
      <c r="AM113" s="1813"/>
      <c r="AN113" s="1814"/>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809"/>
      <c r="B114" s="1810"/>
      <c r="C114" s="1810"/>
      <c r="D114" s="1810"/>
      <c r="E114" s="1811"/>
      <c r="F114" s="1812"/>
      <c r="G114" s="1813"/>
      <c r="H114" s="1813"/>
      <c r="I114" s="1813"/>
      <c r="J114" s="1813"/>
      <c r="K114" s="1813"/>
      <c r="L114" s="1813"/>
      <c r="M114" s="1813"/>
      <c r="N114" s="1813"/>
      <c r="O114" s="1814"/>
      <c r="P114" s="1675"/>
      <c r="Q114" s="1676"/>
      <c r="R114" s="1813"/>
      <c r="S114" s="1813"/>
      <c r="T114" s="1813"/>
      <c r="U114" s="1813"/>
      <c r="V114" s="1813"/>
      <c r="W114" s="1813"/>
      <c r="X114" s="1813"/>
      <c r="Y114" s="1813"/>
      <c r="Z114" s="1813"/>
      <c r="AA114" s="1813"/>
      <c r="AB114" s="1813"/>
      <c r="AC114" s="1813"/>
      <c r="AD114" s="1814"/>
      <c r="AE114" s="1812"/>
      <c r="AF114" s="1813"/>
      <c r="AG114" s="1813"/>
      <c r="AH114" s="1813"/>
      <c r="AI114" s="1813"/>
      <c r="AJ114" s="1813"/>
      <c r="AK114" s="1813"/>
      <c r="AL114" s="1813"/>
      <c r="AM114" s="1813"/>
      <c r="AN114" s="1814"/>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809"/>
      <c r="B115" s="1810"/>
      <c r="C115" s="1810"/>
      <c r="D115" s="1810"/>
      <c r="E115" s="1811"/>
      <c r="F115" s="1812"/>
      <c r="G115" s="1813"/>
      <c r="H115" s="1813"/>
      <c r="I115" s="1813"/>
      <c r="J115" s="1813"/>
      <c r="K115" s="1813"/>
      <c r="L115" s="1813"/>
      <c r="M115" s="1813"/>
      <c r="N115" s="1813"/>
      <c r="O115" s="1814"/>
      <c r="P115" s="1675"/>
      <c r="Q115" s="1676"/>
      <c r="R115" s="1813"/>
      <c r="S115" s="1813"/>
      <c r="T115" s="1813"/>
      <c r="U115" s="1813"/>
      <c r="V115" s="1813"/>
      <c r="W115" s="1813"/>
      <c r="X115" s="1813"/>
      <c r="Y115" s="1813"/>
      <c r="Z115" s="1813"/>
      <c r="AA115" s="1813"/>
      <c r="AB115" s="1813"/>
      <c r="AC115" s="1813"/>
      <c r="AD115" s="1814"/>
      <c r="AE115" s="1812"/>
      <c r="AF115" s="1813"/>
      <c r="AG115" s="1813"/>
      <c r="AH115" s="1813"/>
      <c r="AI115" s="1813"/>
      <c r="AJ115" s="1813"/>
      <c r="AK115" s="1813"/>
      <c r="AL115" s="1813"/>
      <c r="AM115" s="1813"/>
      <c r="AN115" s="1814"/>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809"/>
      <c r="B116" s="1810"/>
      <c r="C116" s="1810"/>
      <c r="D116" s="1810"/>
      <c r="E116" s="1811"/>
      <c r="F116" s="1812"/>
      <c r="G116" s="1813"/>
      <c r="H116" s="1813"/>
      <c r="I116" s="1813"/>
      <c r="J116" s="1813"/>
      <c r="K116" s="1813"/>
      <c r="L116" s="1813"/>
      <c r="M116" s="1813"/>
      <c r="N116" s="1813"/>
      <c r="O116" s="1814"/>
      <c r="P116" s="1815" t="s">
        <v>64</v>
      </c>
      <c r="Q116" s="1816"/>
      <c r="R116" s="1813" t="s">
        <v>68</v>
      </c>
      <c r="S116" s="1813"/>
      <c r="T116" s="1813"/>
      <c r="U116" s="1813"/>
      <c r="V116" s="1813"/>
      <c r="W116" s="1813"/>
      <c r="X116" s="1813"/>
      <c r="Y116" s="1813"/>
      <c r="Z116" s="1813"/>
      <c r="AA116" s="1813"/>
      <c r="AB116" s="1813"/>
      <c r="AC116" s="1813"/>
      <c r="AD116" s="1814"/>
      <c r="AE116" s="1812"/>
      <c r="AF116" s="1813"/>
      <c r="AG116" s="1813"/>
      <c r="AH116" s="1813"/>
      <c r="AI116" s="1813"/>
      <c r="AJ116" s="1813"/>
      <c r="AK116" s="1813"/>
      <c r="AL116" s="1813"/>
      <c r="AM116" s="1813"/>
      <c r="AN116" s="1814"/>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809"/>
      <c r="B117" s="1810"/>
      <c r="C117" s="1810"/>
      <c r="D117" s="1810"/>
      <c r="E117" s="1811"/>
      <c r="F117" s="1812"/>
      <c r="G117" s="1813"/>
      <c r="H117" s="1813"/>
      <c r="I117" s="1813"/>
      <c r="J117" s="1813"/>
      <c r="K117" s="1813"/>
      <c r="L117" s="1813"/>
      <c r="M117" s="1813"/>
      <c r="N117" s="1813"/>
      <c r="O117" s="1814"/>
      <c r="P117" s="1675"/>
      <c r="Q117" s="1676"/>
      <c r="R117" s="1813"/>
      <c r="S117" s="1813"/>
      <c r="T117" s="1813"/>
      <c r="U117" s="1813"/>
      <c r="V117" s="1813"/>
      <c r="W117" s="1813"/>
      <c r="X117" s="1813"/>
      <c r="Y117" s="1813"/>
      <c r="Z117" s="1813"/>
      <c r="AA117" s="1813"/>
      <c r="AB117" s="1813"/>
      <c r="AC117" s="1813"/>
      <c r="AD117" s="1814"/>
      <c r="AE117" s="1812"/>
      <c r="AF117" s="1813"/>
      <c r="AG117" s="1813"/>
      <c r="AH117" s="1813"/>
      <c r="AI117" s="1813"/>
      <c r="AJ117" s="1813"/>
      <c r="AK117" s="1813"/>
      <c r="AL117" s="1813"/>
      <c r="AM117" s="1813"/>
      <c r="AN117" s="1814"/>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898"/>
      <c r="B118" s="1899"/>
      <c r="C118" s="1899"/>
      <c r="D118" s="1899"/>
      <c r="E118" s="1900"/>
      <c r="F118" s="1898"/>
      <c r="G118" s="1899"/>
      <c r="H118" s="1899"/>
      <c r="I118" s="1899"/>
      <c r="J118" s="1899"/>
      <c r="K118" s="1899"/>
      <c r="L118" s="1899"/>
      <c r="M118" s="1899"/>
      <c r="N118" s="1899"/>
      <c r="O118" s="1900"/>
      <c r="P118" s="1677"/>
      <c r="Q118" s="1678"/>
      <c r="R118" s="1820"/>
      <c r="S118" s="1820"/>
      <c r="T118" s="1820"/>
      <c r="U118" s="1820"/>
      <c r="V118" s="1820"/>
      <c r="W118" s="1820"/>
      <c r="X118" s="1820"/>
      <c r="Y118" s="1820"/>
      <c r="Z118" s="1820"/>
      <c r="AA118" s="1820"/>
      <c r="AB118" s="1820"/>
      <c r="AC118" s="1820"/>
      <c r="AD118" s="1821"/>
      <c r="AE118" s="1677"/>
      <c r="AF118" s="1678"/>
      <c r="AG118" s="1678"/>
      <c r="AH118" s="1678"/>
      <c r="AI118" s="1678"/>
      <c r="AJ118" s="1678"/>
      <c r="AK118" s="1678"/>
      <c r="AL118" s="1678"/>
      <c r="AM118" s="1678"/>
      <c r="AN118" s="1679"/>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835" t="s">
        <v>2439</v>
      </c>
      <c r="B119" s="1836"/>
      <c r="C119" s="1836"/>
      <c r="D119" s="1836"/>
      <c r="E119" s="1837"/>
      <c r="F119" s="1844" t="s">
        <v>2440</v>
      </c>
      <c r="G119" s="1845"/>
      <c r="H119" s="1845"/>
      <c r="I119" s="1845"/>
      <c r="J119" s="1845"/>
      <c r="K119" s="1845"/>
      <c r="L119" s="1845"/>
      <c r="M119" s="1845"/>
      <c r="N119" s="1845"/>
      <c r="O119" s="1845"/>
      <c r="P119" s="1844" t="s">
        <v>2909</v>
      </c>
      <c r="Q119" s="1845"/>
      <c r="R119" s="1845"/>
      <c r="S119" s="1845"/>
      <c r="T119" s="1845"/>
      <c r="U119" s="1845"/>
      <c r="V119" s="1845"/>
      <c r="W119" s="1845"/>
      <c r="X119" s="1845"/>
      <c r="Y119" s="1845"/>
      <c r="Z119" s="1845"/>
      <c r="AA119" s="1845"/>
      <c r="AB119" s="1845"/>
      <c r="AC119" s="1845"/>
      <c r="AD119" s="1845"/>
      <c r="AE119" s="1844" t="s">
        <v>2910</v>
      </c>
      <c r="AF119" s="1845"/>
      <c r="AG119" s="1845"/>
      <c r="AH119" s="1845"/>
      <c r="AI119" s="1845"/>
      <c r="AJ119" s="1845"/>
      <c r="AK119" s="1845"/>
      <c r="AL119" s="1845"/>
      <c r="AM119" s="1845"/>
      <c r="AN119" s="1845"/>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838"/>
      <c r="B120" s="1839"/>
      <c r="C120" s="1839"/>
      <c r="D120" s="1839"/>
      <c r="E120" s="1840"/>
      <c r="F120" s="1846"/>
      <c r="G120" s="1846"/>
      <c r="H120" s="1846"/>
      <c r="I120" s="1846"/>
      <c r="J120" s="1846"/>
      <c r="K120" s="1846"/>
      <c r="L120" s="1846"/>
      <c r="M120" s="1846"/>
      <c r="N120" s="1846"/>
      <c r="O120" s="1846"/>
      <c r="P120" s="1846"/>
      <c r="Q120" s="1846"/>
      <c r="R120" s="1846"/>
      <c r="S120" s="1846"/>
      <c r="T120" s="1846"/>
      <c r="U120" s="1846"/>
      <c r="V120" s="1846"/>
      <c r="W120" s="1846"/>
      <c r="X120" s="1846"/>
      <c r="Y120" s="1846"/>
      <c r="Z120" s="1846"/>
      <c r="AA120" s="1846"/>
      <c r="AB120" s="1846"/>
      <c r="AC120" s="1846"/>
      <c r="AD120" s="1846"/>
      <c r="AE120" s="1846"/>
      <c r="AF120" s="1846"/>
      <c r="AG120" s="1846"/>
      <c r="AH120" s="1846"/>
      <c r="AI120" s="1846"/>
      <c r="AJ120" s="1846"/>
      <c r="AK120" s="1846"/>
      <c r="AL120" s="1846"/>
      <c r="AM120" s="1846"/>
      <c r="AN120" s="184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838"/>
      <c r="B121" s="1839"/>
      <c r="C121" s="1839"/>
      <c r="D121" s="1839"/>
      <c r="E121" s="1840"/>
      <c r="F121" s="1846"/>
      <c r="G121" s="1846"/>
      <c r="H121" s="1846"/>
      <c r="I121" s="1846"/>
      <c r="J121" s="1846"/>
      <c r="K121" s="1846"/>
      <c r="L121" s="1846"/>
      <c r="M121" s="1846"/>
      <c r="N121" s="1846"/>
      <c r="O121" s="1846"/>
      <c r="P121" s="1846"/>
      <c r="Q121" s="1846"/>
      <c r="R121" s="1846"/>
      <c r="S121" s="1846"/>
      <c r="T121" s="1846"/>
      <c r="U121" s="1846"/>
      <c r="V121" s="1846"/>
      <c r="W121" s="1846"/>
      <c r="X121" s="1846"/>
      <c r="Y121" s="1846"/>
      <c r="Z121" s="1846"/>
      <c r="AA121" s="1846"/>
      <c r="AB121" s="1846"/>
      <c r="AC121" s="1846"/>
      <c r="AD121" s="1846"/>
      <c r="AE121" s="1846"/>
      <c r="AF121" s="1846"/>
      <c r="AG121" s="1846"/>
      <c r="AH121" s="1846"/>
      <c r="AI121" s="1846"/>
      <c r="AJ121" s="1846"/>
      <c r="AK121" s="1846"/>
      <c r="AL121" s="1846"/>
      <c r="AM121" s="1846"/>
      <c r="AN121" s="184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838"/>
      <c r="B122" s="1839"/>
      <c r="C122" s="1839"/>
      <c r="D122" s="1839"/>
      <c r="E122" s="1840"/>
      <c r="F122" s="1846"/>
      <c r="G122" s="1846"/>
      <c r="H122" s="1846"/>
      <c r="I122" s="1846"/>
      <c r="J122" s="1846"/>
      <c r="K122" s="1846"/>
      <c r="L122" s="1846"/>
      <c r="M122" s="1846"/>
      <c r="N122" s="1846"/>
      <c r="O122" s="1846"/>
      <c r="P122" s="1846"/>
      <c r="Q122" s="1846"/>
      <c r="R122" s="1846"/>
      <c r="S122" s="1846"/>
      <c r="T122" s="1846"/>
      <c r="U122" s="1846"/>
      <c r="V122" s="1846"/>
      <c r="W122" s="1846"/>
      <c r="X122" s="1846"/>
      <c r="Y122" s="1846"/>
      <c r="Z122" s="1846"/>
      <c r="AA122" s="1846"/>
      <c r="AB122" s="1846"/>
      <c r="AC122" s="1846"/>
      <c r="AD122" s="1846"/>
      <c r="AE122" s="1846"/>
      <c r="AF122" s="1846"/>
      <c r="AG122" s="1846"/>
      <c r="AH122" s="1846"/>
      <c r="AI122" s="1846"/>
      <c r="AJ122" s="1846"/>
      <c r="AK122" s="1846"/>
      <c r="AL122" s="1846"/>
      <c r="AM122" s="1846"/>
      <c r="AN122" s="184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838"/>
      <c r="B123" s="1839"/>
      <c r="C123" s="1839"/>
      <c r="D123" s="1839"/>
      <c r="E123" s="1840"/>
      <c r="F123" s="1846"/>
      <c r="G123" s="1846"/>
      <c r="H123" s="1846"/>
      <c r="I123" s="1846"/>
      <c r="J123" s="1846"/>
      <c r="K123" s="1846"/>
      <c r="L123" s="1846"/>
      <c r="M123" s="1846"/>
      <c r="N123" s="1846"/>
      <c r="O123" s="1846"/>
      <c r="P123" s="1846"/>
      <c r="Q123" s="1846"/>
      <c r="R123" s="1846"/>
      <c r="S123" s="1846"/>
      <c r="T123" s="1846"/>
      <c r="U123" s="1846"/>
      <c r="V123" s="1846"/>
      <c r="W123" s="1846"/>
      <c r="X123" s="1846"/>
      <c r="Y123" s="1846"/>
      <c r="Z123" s="1846"/>
      <c r="AA123" s="1846"/>
      <c r="AB123" s="1846"/>
      <c r="AC123" s="1846"/>
      <c r="AD123" s="1846"/>
      <c r="AE123" s="1846"/>
      <c r="AF123" s="1846"/>
      <c r="AG123" s="1846"/>
      <c r="AH123" s="1846"/>
      <c r="AI123" s="1846"/>
      <c r="AJ123" s="1846"/>
      <c r="AK123" s="1846"/>
      <c r="AL123" s="1846"/>
      <c r="AM123" s="1846"/>
      <c r="AN123" s="184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838"/>
      <c r="B124" s="1839"/>
      <c r="C124" s="1839"/>
      <c r="D124" s="1839"/>
      <c r="E124" s="1840"/>
      <c r="F124" s="1846"/>
      <c r="G124" s="1846"/>
      <c r="H124" s="1846"/>
      <c r="I124" s="1846"/>
      <c r="J124" s="1846"/>
      <c r="K124" s="1846"/>
      <c r="L124" s="1846"/>
      <c r="M124" s="1846"/>
      <c r="N124" s="1846"/>
      <c r="O124" s="1846"/>
      <c r="P124" s="1846"/>
      <c r="Q124" s="1846"/>
      <c r="R124" s="1846"/>
      <c r="S124" s="1846"/>
      <c r="T124" s="1846"/>
      <c r="U124" s="1846"/>
      <c r="V124" s="1846"/>
      <c r="W124" s="1846"/>
      <c r="X124" s="1846"/>
      <c r="Y124" s="1846"/>
      <c r="Z124" s="1846"/>
      <c r="AA124" s="1846"/>
      <c r="AB124" s="1846"/>
      <c r="AC124" s="1846"/>
      <c r="AD124" s="1846"/>
      <c r="AE124" s="1846"/>
      <c r="AF124" s="1846"/>
      <c r="AG124" s="1846"/>
      <c r="AH124" s="1846"/>
      <c r="AI124" s="1846"/>
      <c r="AJ124" s="1846"/>
      <c r="AK124" s="1846"/>
      <c r="AL124" s="1846"/>
      <c r="AM124" s="1846"/>
      <c r="AN124" s="184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838"/>
      <c r="B125" s="1839"/>
      <c r="C125" s="1839"/>
      <c r="D125" s="1839"/>
      <c r="E125" s="1840"/>
      <c r="F125" s="1846"/>
      <c r="G125" s="1846"/>
      <c r="H125" s="1846"/>
      <c r="I125" s="1846"/>
      <c r="J125" s="1846"/>
      <c r="K125" s="1846"/>
      <c r="L125" s="1846"/>
      <c r="M125" s="1846"/>
      <c r="N125" s="1846"/>
      <c r="O125" s="1846"/>
      <c r="P125" s="1846"/>
      <c r="Q125" s="1846"/>
      <c r="R125" s="1846"/>
      <c r="S125" s="1846"/>
      <c r="T125" s="1846"/>
      <c r="U125" s="1846"/>
      <c r="V125" s="1846"/>
      <c r="W125" s="1846"/>
      <c r="X125" s="1846"/>
      <c r="Y125" s="1846"/>
      <c r="Z125" s="1846"/>
      <c r="AA125" s="1846"/>
      <c r="AB125" s="1846"/>
      <c r="AC125" s="1846"/>
      <c r="AD125" s="1846"/>
      <c r="AE125" s="1846"/>
      <c r="AF125" s="1846"/>
      <c r="AG125" s="1846"/>
      <c r="AH125" s="1846"/>
      <c r="AI125" s="1846"/>
      <c r="AJ125" s="1846"/>
      <c r="AK125" s="1846"/>
      <c r="AL125" s="1846"/>
      <c r="AM125" s="1846"/>
      <c r="AN125" s="184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838"/>
      <c r="B126" s="1839"/>
      <c r="C126" s="1839"/>
      <c r="D126" s="1839"/>
      <c r="E126" s="1840"/>
      <c r="F126" s="1846"/>
      <c r="G126" s="1846"/>
      <c r="H126" s="1846"/>
      <c r="I126" s="1846"/>
      <c r="J126" s="1846"/>
      <c r="K126" s="1846"/>
      <c r="L126" s="1846"/>
      <c r="M126" s="1846"/>
      <c r="N126" s="1846"/>
      <c r="O126" s="1846"/>
      <c r="P126" s="1846"/>
      <c r="Q126" s="1846"/>
      <c r="R126" s="1846"/>
      <c r="S126" s="1846"/>
      <c r="T126" s="1846"/>
      <c r="U126" s="1846"/>
      <c r="V126" s="1846"/>
      <c r="W126" s="1846"/>
      <c r="X126" s="1846"/>
      <c r="Y126" s="1846"/>
      <c r="Z126" s="1846"/>
      <c r="AA126" s="1846"/>
      <c r="AB126" s="1846"/>
      <c r="AC126" s="1846"/>
      <c r="AD126" s="1846"/>
      <c r="AE126" s="1846"/>
      <c r="AF126" s="1846"/>
      <c r="AG126" s="1846"/>
      <c r="AH126" s="1846"/>
      <c r="AI126" s="1846"/>
      <c r="AJ126" s="1846"/>
      <c r="AK126" s="1846"/>
      <c r="AL126" s="1846"/>
      <c r="AM126" s="1846"/>
      <c r="AN126" s="184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838"/>
      <c r="B127" s="1839"/>
      <c r="C127" s="1839"/>
      <c r="D127" s="1839"/>
      <c r="E127" s="1840"/>
      <c r="F127" s="1846"/>
      <c r="G127" s="1846"/>
      <c r="H127" s="1846"/>
      <c r="I127" s="1846"/>
      <c r="J127" s="1846"/>
      <c r="K127" s="1846"/>
      <c r="L127" s="1846"/>
      <c r="M127" s="1846"/>
      <c r="N127" s="1846"/>
      <c r="O127" s="1846"/>
      <c r="P127" s="1846"/>
      <c r="Q127" s="1846"/>
      <c r="R127" s="1846"/>
      <c r="S127" s="1846"/>
      <c r="T127" s="1846"/>
      <c r="U127" s="1846"/>
      <c r="V127" s="1846"/>
      <c r="W127" s="1846"/>
      <c r="X127" s="1846"/>
      <c r="Y127" s="1846"/>
      <c r="Z127" s="1846"/>
      <c r="AA127" s="1846"/>
      <c r="AB127" s="1846"/>
      <c r="AC127" s="1846"/>
      <c r="AD127" s="1846"/>
      <c r="AE127" s="1846"/>
      <c r="AF127" s="1846"/>
      <c r="AG127" s="1846"/>
      <c r="AH127" s="1846"/>
      <c r="AI127" s="1846"/>
      <c r="AJ127" s="1846"/>
      <c r="AK127" s="1846"/>
      <c r="AL127" s="1846"/>
      <c r="AM127" s="1846"/>
      <c r="AN127" s="184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838"/>
      <c r="B128" s="1839"/>
      <c r="C128" s="1839"/>
      <c r="D128" s="1839"/>
      <c r="E128" s="1840"/>
      <c r="F128" s="1846"/>
      <c r="G128" s="1846"/>
      <c r="H128" s="1846"/>
      <c r="I128" s="1846"/>
      <c r="J128" s="1846"/>
      <c r="K128" s="1846"/>
      <c r="L128" s="1846"/>
      <c r="M128" s="1846"/>
      <c r="N128" s="1846"/>
      <c r="O128" s="1846"/>
      <c r="P128" s="1846"/>
      <c r="Q128" s="1846"/>
      <c r="R128" s="1846"/>
      <c r="S128" s="1846"/>
      <c r="T128" s="1846"/>
      <c r="U128" s="1846"/>
      <c r="V128" s="1846"/>
      <c r="W128" s="1846"/>
      <c r="X128" s="1846"/>
      <c r="Y128" s="1846"/>
      <c r="Z128" s="1846"/>
      <c r="AA128" s="1846"/>
      <c r="AB128" s="1846"/>
      <c r="AC128" s="1846"/>
      <c r="AD128" s="1846"/>
      <c r="AE128" s="1846"/>
      <c r="AF128" s="1846"/>
      <c r="AG128" s="1846"/>
      <c r="AH128" s="1846"/>
      <c r="AI128" s="1846"/>
      <c r="AJ128" s="1846"/>
      <c r="AK128" s="1846"/>
      <c r="AL128" s="1846"/>
      <c r="AM128" s="1846"/>
      <c r="AN128" s="184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838"/>
      <c r="B129" s="1839"/>
      <c r="C129" s="1839"/>
      <c r="D129" s="1839"/>
      <c r="E129" s="1840"/>
      <c r="F129" s="1846"/>
      <c r="G129" s="1846"/>
      <c r="H129" s="1846"/>
      <c r="I129" s="1846"/>
      <c r="J129" s="1846"/>
      <c r="K129" s="1846"/>
      <c r="L129" s="1846"/>
      <c r="M129" s="1846"/>
      <c r="N129" s="1846"/>
      <c r="O129" s="1846"/>
      <c r="P129" s="1846"/>
      <c r="Q129" s="1846"/>
      <c r="R129" s="1846"/>
      <c r="S129" s="1846"/>
      <c r="T129" s="1846"/>
      <c r="U129" s="1846"/>
      <c r="V129" s="1846"/>
      <c r="W129" s="1846"/>
      <c r="X129" s="1846"/>
      <c r="Y129" s="1846"/>
      <c r="Z129" s="1846"/>
      <c r="AA129" s="1846"/>
      <c r="AB129" s="1846"/>
      <c r="AC129" s="1846"/>
      <c r="AD129" s="1846"/>
      <c r="AE129" s="1846"/>
      <c r="AF129" s="1846"/>
      <c r="AG129" s="1846"/>
      <c r="AH129" s="1846"/>
      <c r="AI129" s="1846"/>
      <c r="AJ129" s="1846"/>
      <c r="AK129" s="1846"/>
      <c r="AL129" s="1846"/>
      <c r="AM129" s="1846"/>
      <c r="AN129" s="184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838"/>
      <c r="B130" s="1839"/>
      <c r="C130" s="1839"/>
      <c r="D130" s="1839"/>
      <c r="E130" s="1840"/>
      <c r="F130" s="1846"/>
      <c r="G130" s="1846"/>
      <c r="H130" s="1846"/>
      <c r="I130" s="1846"/>
      <c r="J130" s="1846"/>
      <c r="K130" s="1846"/>
      <c r="L130" s="1846"/>
      <c r="M130" s="1846"/>
      <c r="N130" s="1846"/>
      <c r="O130" s="1846"/>
      <c r="P130" s="1846"/>
      <c r="Q130" s="1846"/>
      <c r="R130" s="1846"/>
      <c r="S130" s="1846"/>
      <c r="T130" s="1846"/>
      <c r="U130" s="1846"/>
      <c r="V130" s="1846"/>
      <c r="W130" s="1846"/>
      <c r="X130" s="1846"/>
      <c r="Y130" s="1846"/>
      <c r="Z130" s="1846"/>
      <c r="AA130" s="1846"/>
      <c r="AB130" s="1846"/>
      <c r="AC130" s="1846"/>
      <c r="AD130" s="1846"/>
      <c r="AE130" s="1846"/>
      <c r="AF130" s="1846"/>
      <c r="AG130" s="1846"/>
      <c r="AH130" s="1846"/>
      <c r="AI130" s="1846"/>
      <c r="AJ130" s="1846"/>
      <c r="AK130" s="1846"/>
      <c r="AL130" s="1846"/>
      <c r="AM130" s="1846"/>
      <c r="AN130" s="184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1841"/>
      <c r="B131" s="1842"/>
      <c r="C131" s="1842"/>
      <c r="D131" s="1842"/>
      <c r="E131" s="1843"/>
      <c r="F131" s="1847"/>
      <c r="G131" s="1847"/>
      <c r="H131" s="1847"/>
      <c r="I131" s="1847"/>
      <c r="J131" s="1847"/>
      <c r="K131" s="1847"/>
      <c r="L131" s="1847"/>
      <c r="M131" s="1847"/>
      <c r="N131" s="1847"/>
      <c r="O131" s="1847"/>
      <c r="P131" s="1847"/>
      <c r="Q131" s="1847"/>
      <c r="R131" s="1847"/>
      <c r="S131" s="1847"/>
      <c r="T131" s="1847"/>
      <c r="U131" s="1847"/>
      <c r="V131" s="1847"/>
      <c r="W131" s="1847"/>
      <c r="X131" s="1847"/>
      <c r="Y131" s="1847"/>
      <c r="Z131" s="1847"/>
      <c r="AA131" s="1847"/>
      <c r="AB131" s="1847"/>
      <c r="AC131" s="1847"/>
      <c r="AD131" s="1847"/>
      <c r="AE131" s="1847"/>
      <c r="AF131" s="1847"/>
      <c r="AG131" s="1847"/>
      <c r="AH131" s="1847"/>
      <c r="AI131" s="1847"/>
      <c r="AJ131" s="1847"/>
      <c r="AK131" s="1847"/>
      <c r="AL131" s="1847"/>
      <c r="AM131" s="1847"/>
      <c r="AN131" s="1847"/>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6"/>
      <c r="B132" s="1676"/>
      <c r="C132" s="1676"/>
      <c r="D132" s="1676"/>
      <c r="E132" s="1676"/>
      <c r="F132" s="1700"/>
      <c r="G132" s="1700"/>
      <c r="H132" s="1700"/>
      <c r="I132" s="1700"/>
      <c r="J132" s="1700"/>
      <c r="K132" s="1700"/>
      <c r="L132" s="1700"/>
      <c r="M132" s="1700"/>
      <c r="N132" s="1700"/>
      <c r="O132" s="1700"/>
      <c r="P132" s="1700"/>
      <c r="Q132" s="1700"/>
      <c r="R132" s="1700"/>
      <c r="S132" s="1700"/>
      <c r="T132" s="1700"/>
      <c r="U132" s="1700"/>
      <c r="V132" s="1700"/>
      <c r="W132" s="1700"/>
      <c r="X132" s="1700"/>
      <c r="Y132" s="1700"/>
      <c r="Z132" s="1700"/>
      <c r="AA132" s="1700"/>
      <c r="AB132" s="1700"/>
      <c r="AC132" s="1700"/>
      <c r="AD132" s="1700"/>
      <c r="AE132" s="1700"/>
      <c r="AF132" s="1700"/>
      <c r="AG132" s="1700"/>
      <c r="AH132" s="1700"/>
      <c r="AI132" s="1700"/>
      <c r="AJ132" s="1700"/>
      <c r="AK132" s="1700"/>
      <c r="AL132" s="1700"/>
      <c r="AM132" s="1700"/>
      <c r="AN132" s="1700"/>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6" t="s">
        <v>3198</v>
      </c>
      <c r="B133" s="1676"/>
      <c r="C133" s="1676"/>
      <c r="D133" s="1676"/>
      <c r="E133" s="1676"/>
      <c r="F133" s="1700"/>
      <c r="G133" s="1700"/>
      <c r="H133" s="1700"/>
      <c r="I133" s="1700"/>
      <c r="J133" s="1700"/>
      <c r="K133" s="1700"/>
      <c r="L133" s="1700"/>
      <c r="M133" s="1700"/>
      <c r="N133" s="1700"/>
      <c r="O133" s="1700"/>
      <c r="P133" s="1700"/>
      <c r="Q133" s="1700"/>
      <c r="R133" s="1700"/>
      <c r="S133" s="1700"/>
      <c r="T133" s="1700"/>
      <c r="U133" s="1700"/>
      <c r="V133" s="1700"/>
      <c r="W133" s="1700"/>
      <c r="X133" s="1700"/>
      <c r="Y133" s="1700"/>
      <c r="Z133" s="1700"/>
      <c r="AA133" s="1700"/>
      <c r="AB133" s="1700"/>
      <c r="AC133" s="1700"/>
      <c r="AD133" s="1700"/>
      <c r="AE133" s="1700"/>
      <c r="AF133" s="1700"/>
      <c r="AG133" s="1700"/>
      <c r="AH133" s="1700"/>
      <c r="AI133" s="1700"/>
      <c r="AJ133" s="1700"/>
      <c r="AK133" s="1700"/>
      <c r="AL133" s="1700"/>
      <c r="AM133" s="1700"/>
      <c r="AN133" s="1700"/>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701" t="s">
        <v>3199</v>
      </c>
      <c r="B134" s="1676"/>
      <c r="C134" s="1676"/>
      <c r="D134" s="1676"/>
      <c r="E134" s="1676"/>
      <c r="F134" s="1700"/>
      <c r="G134" s="1700"/>
      <c r="H134" s="1700"/>
      <c r="I134" s="1700"/>
      <c r="J134" s="1700"/>
      <c r="K134" s="1700"/>
      <c r="L134" s="1700"/>
      <c r="M134" s="1700"/>
      <c r="N134" s="1700"/>
      <c r="O134" s="1700"/>
      <c r="P134" s="1700"/>
      <c r="Q134" s="1700"/>
      <c r="R134" s="1700"/>
      <c r="S134" s="1700"/>
      <c r="T134" s="1700"/>
      <c r="U134" s="1700"/>
      <c r="V134" s="1700"/>
      <c r="W134" s="1700"/>
      <c r="X134" s="1700"/>
      <c r="Y134" s="1700"/>
      <c r="Z134" s="1700"/>
      <c r="AA134" s="1700"/>
      <c r="AB134" s="1700"/>
      <c r="AC134" s="1700"/>
      <c r="AD134" s="1700"/>
      <c r="AE134" s="1700"/>
      <c r="AF134" s="1700"/>
      <c r="AG134" s="1700"/>
      <c r="AH134" s="1700"/>
      <c r="AI134" s="1700"/>
      <c r="AJ134" s="1700"/>
      <c r="AK134" s="1700"/>
      <c r="AL134" s="1700"/>
      <c r="AM134" s="1700"/>
      <c r="AN134" s="1700"/>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817" t="s">
        <v>3200</v>
      </c>
      <c r="B135" s="1876"/>
      <c r="C135" s="1876"/>
      <c r="D135" s="1876"/>
      <c r="E135" s="1876"/>
      <c r="F135" s="1876"/>
      <c r="G135" s="1876"/>
      <c r="H135" s="1876"/>
      <c r="I135" s="1876"/>
      <c r="J135" s="1876"/>
      <c r="K135" s="1876"/>
      <c r="L135" s="1876"/>
      <c r="M135" s="1876"/>
      <c r="N135" s="1876"/>
      <c r="O135" s="1876"/>
      <c r="P135" s="1876"/>
      <c r="Q135" s="1876"/>
      <c r="R135" s="1876"/>
      <c r="S135" s="1876"/>
      <c r="T135" s="1876"/>
      <c r="U135" s="1876"/>
      <c r="V135" s="1876"/>
      <c r="W135" s="1876"/>
      <c r="X135" s="1876"/>
      <c r="Y135" s="1876"/>
      <c r="Z135" s="1876"/>
      <c r="AA135" s="1876"/>
      <c r="AB135" s="1876"/>
      <c r="AC135" s="1876"/>
      <c r="AD135" s="1876"/>
      <c r="AE135" s="1876"/>
      <c r="AF135" s="1876"/>
      <c r="AG135" s="1876"/>
      <c r="AH135" s="1876"/>
      <c r="AI135" s="1876"/>
      <c r="AJ135" s="1876"/>
      <c r="AK135" s="1876"/>
      <c r="AL135" s="1876"/>
      <c r="AM135" s="1876"/>
      <c r="AN135" s="1877"/>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878"/>
      <c r="B136" s="1879"/>
      <c r="C136" s="1879"/>
      <c r="D136" s="1879"/>
      <c r="E136" s="1879"/>
      <c r="F136" s="1879"/>
      <c r="G136" s="1879"/>
      <c r="H136" s="1879"/>
      <c r="I136" s="1879"/>
      <c r="J136" s="1879"/>
      <c r="K136" s="1879"/>
      <c r="L136" s="1879"/>
      <c r="M136" s="1879"/>
      <c r="N136" s="1879"/>
      <c r="O136" s="1879"/>
      <c r="P136" s="1879"/>
      <c r="Q136" s="1879"/>
      <c r="R136" s="1879"/>
      <c r="S136" s="1879"/>
      <c r="T136" s="1879"/>
      <c r="U136" s="1879"/>
      <c r="V136" s="1879"/>
      <c r="W136" s="1879"/>
      <c r="X136" s="1879"/>
      <c r="Y136" s="1879"/>
      <c r="Z136" s="1879"/>
      <c r="AA136" s="1879"/>
      <c r="AB136" s="1879"/>
      <c r="AC136" s="1879"/>
      <c r="AD136" s="1879"/>
      <c r="AE136" s="1879"/>
      <c r="AF136" s="1879"/>
      <c r="AG136" s="1879"/>
      <c r="AH136" s="1879"/>
      <c r="AI136" s="1879"/>
      <c r="AJ136" s="1879"/>
      <c r="AK136" s="1879"/>
      <c r="AL136" s="1879"/>
      <c r="AM136" s="1879"/>
      <c r="AN136" s="1880"/>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878"/>
      <c r="B137" s="1879"/>
      <c r="C137" s="1879"/>
      <c r="D137" s="1879"/>
      <c r="E137" s="1879"/>
      <c r="F137" s="1879"/>
      <c r="G137" s="1879"/>
      <c r="H137" s="1879"/>
      <c r="I137" s="1879"/>
      <c r="J137" s="1879"/>
      <c r="K137" s="1879"/>
      <c r="L137" s="1879"/>
      <c r="M137" s="1879"/>
      <c r="N137" s="1879"/>
      <c r="O137" s="1879"/>
      <c r="P137" s="1879"/>
      <c r="Q137" s="1879"/>
      <c r="R137" s="1879"/>
      <c r="S137" s="1879"/>
      <c r="T137" s="1879"/>
      <c r="U137" s="1879"/>
      <c r="V137" s="1879"/>
      <c r="W137" s="1879"/>
      <c r="X137" s="1879"/>
      <c r="Y137" s="1879"/>
      <c r="Z137" s="1879"/>
      <c r="AA137" s="1879"/>
      <c r="AB137" s="1879"/>
      <c r="AC137" s="1879"/>
      <c r="AD137" s="1879"/>
      <c r="AE137" s="1879"/>
      <c r="AF137" s="1879"/>
      <c r="AG137" s="1879"/>
      <c r="AH137" s="1879"/>
      <c r="AI137" s="1879"/>
      <c r="AJ137" s="1879"/>
      <c r="AK137" s="1879"/>
      <c r="AL137" s="1879"/>
      <c r="AM137" s="1879"/>
      <c r="AN137" s="1880"/>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878"/>
      <c r="B138" s="1879"/>
      <c r="C138" s="1879"/>
      <c r="D138" s="1879"/>
      <c r="E138" s="1879"/>
      <c r="F138" s="1879"/>
      <c r="G138" s="1879"/>
      <c r="H138" s="1879"/>
      <c r="I138" s="1879"/>
      <c r="J138" s="1879"/>
      <c r="K138" s="1879"/>
      <c r="L138" s="1879"/>
      <c r="M138" s="1879"/>
      <c r="N138" s="1879"/>
      <c r="O138" s="1879"/>
      <c r="P138" s="1879"/>
      <c r="Q138" s="1879"/>
      <c r="R138" s="1879"/>
      <c r="S138" s="1879"/>
      <c r="T138" s="1879"/>
      <c r="U138" s="1879"/>
      <c r="V138" s="1879"/>
      <c r="W138" s="1879"/>
      <c r="X138" s="1879"/>
      <c r="Y138" s="1879"/>
      <c r="Z138" s="1879"/>
      <c r="AA138" s="1879"/>
      <c r="AB138" s="1879"/>
      <c r="AC138" s="1879"/>
      <c r="AD138" s="1879"/>
      <c r="AE138" s="1879"/>
      <c r="AF138" s="1879"/>
      <c r="AG138" s="1879"/>
      <c r="AH138" s="1879"/>
      <c r="AI138" s="1879"/>
      <c r="AJ138" s="1879"/>
      <c r="AK138" s="1879"/>
      <c r="AL138" s="1879"/>
      <c r="AM138" s="1879"/>
      <c r="AN138" s="1880"/>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878"/>
      <c r="B139" s="1879"/>
      <c r="C139" s="1879"/>
      <c r="D139" s="1879"/>
      <c r="E139" s="1879"/>
      <c r="F139" s="1879"/>
      <c r="G139" s="1879"/>
      <c r="H139" s="1879"/>
      <c r="I139" s="1879"/>
      <c r="J139" s="1879"/>
      <c r="K139" s="1879"/>
      <c r="L139" s="1879"/>
      <c r="M139" s="1879"/>
      <c r="N139" s="1879"/>
      <c r="O139" s="1879"/>
      <c r="P139" s="1879"/>
      <c r="Q139" s="1879"/>
      <c r="R139" s="1879"/>
      <c r="S139" s="1879"/>
      <c r="T139" s="1879"/>
      <c r="U139" s="1879"/>
      <c r="V139" s="1879"/>
      <c r="W139" s="1879"/>
      <c r="X139" s="1879"/>
      <c r="Y139" s="1879"/>
      <c r="Z139" s="1879"/>
      <c r="AA139" s="1879"/>
      <c r="AB139" s="1879"/>
      <c r="AC139" s="1879"/>
      <c r="AD139" s="1879"/>
      <c r="AE139" s="1879"/>
      <c r="AF139" s="1879"/>
      <c r="AG139" s="1879"/>
      <c r="AH139" s="1879"/>
      <c r="AI139" s="1879"/>
      <c r="AJ139" s="1879"/>
      <c r="AK139" s="1879"/>
      <c r="AL139" s="1879"/>
      <c r="AM139" s="1879"/>
      <c r="AN139" s="1880"/>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878"/>
      <c r="B140" s="1879"/>
      <c r="C140" s="1879"/>
      <c r="D140" s="1879"/>
      <c r="E140" s="1879"/>
      <c r="F140" s="1879"/>
      <c r="G140" s="1879"/>
      <c r="H140" s="1879"/>
      <c r="I140" s="1879"/>
      <c r="J140" s="1879"/>
      <c r="K140" s="1879"/>
      <c r="L140" s="1879"/>
      <c r="M140" s="1879"/>
      <c r="N140" s="1879"/>
      <c r="O140" s="1879"/>
      <c r="P140" s="1879"/>
      <c r="Q140" s="1879"/>
      <c r="R140" s="1879"/>
      <c r="S140" s="1879"/>
      <c r="T140" s="1879"/>
      <c r="U140" s="1879"/>
      <c r="V140" s="1879"/>
      <c r="W140" s="1879"/>
      <c r="X140" s="1879"/>
      <c r="Y140" s="1879"/>
      <c r="Z140" s="1879"/>
      <c r="AA140" s="1879"/>
      <c r="AB140" s="1879"/>
      <c r="AC140" s="1879"/>
      <c r="AD140" s="1879"/>
      <c r="AE140" s="1879"/>
      <c r="AF140" s="1879"/>
      <c r="AG140" s="1879"/>
      <c r="AH140" s="1879"/>
      <c r="AI140" s="1879"/>
      <c r="AJ140" s="1879"/>
      <c r="AK140" s="1879"/>
      <c r="AL140" s="1879"/>
      <c r="AM140" s="1879"/>
      <c r="AN140" s="1880"/>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878"/>
      <c r="B141" s="1879"/>
      <c r="C141" s="1879"/>
      <c r="D141" s="1879"/>
      <c r="E141" s="1879"/>
      <c r="F141" s="1879"/>
      <c r="G141" s="1879"/>
      <c r="H141" s="1879"/>
      <c r="I141" s="1879"/>
      <c r="J141" s="1879"/>
      <c r="K141" s="1879"/>
      <c r="L141" s="1879"/>
      <c r="M141" s="1879"/>
      <c r="N141" s="1879"/>
      <c r="O141" s="1879"/>
      <c r="P141" s="1879"/>
      <c r="Q141" s="1879"/>
      <c r="R141" s="1879"/>
      <c r="S141" s="1879"/>
      <c r="T141" s="1879"/>
      <c r="U141" s="1879"/>
      <c r="V141" s="1879"/>
      <c r="W141" s="1879"/>
      <c r="X141" s="1879"/>
      <c r="Y141" s="1879"/>
      <c r="Z141" s="1879"/>
      <c r="AA141" s="1879"/>
      <c r="AB141" s="1879"/>
      <c r="AC141" s="1879"/>
      <c r="AD141" s="1879"/>
      <c r="AE141" s="1879"/>
      <c r="AF141" s="1879"/>
      <c r="AG141" s="1879"/>
      <c r="AH141" s="1879"/>
      <c r="AI141" s="1879"/>
      <c r="AJ141" s="1879"/>
      <c r="AK141" s="1879"/>
      <c r="AL141" s="1879"/>
      <c r="AM141" s="1879"/>
      <c r="AN141" s="1880"/>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878"/>
      <c r="B142" s="1879"/>
      <c r="C142" s="1879"/>
      <c r="D142" s="1879"/>
      <c r="E142" s="1879"/>
      <c r="F142" s="1879"/>
      <c r="G142" s="1879"/>
      <c r="H142" s="1879"/>
      <c r="I142" s="1879"/>
      <c r="J142" s="1879"/>
      <c r="K142" s="1879"/>
      <c r="L142" s="1879"/>
      <c r="M142" s="1879"/>
      <c r="N142" s="1879"/>
      <c r="O142" s="1879"/>
      <c r="P142" s="1879"/>
      <c r="Q142" s="1879"/>
      <c r="R142" s="1879"/>
      <c r="S142" s="1879"/>
      <c r="T142" s="1879"/>
      <c r="U142" s="1879"/>
      <c r="V142" s="1879"/>
      <c r="W142" s="1879"/>
      <c r="X142" s="1879"/>
      <c r="Y142" s="1879"/>
      <c r="Z142" s="1879"/>
      <c r="AA142" s="1879"/>
      <c r="AB142" s="1879"/>
      <c r="AC142" s="1879"/>
      <c r="AD142" s="1879"/>
      <c r="AE142" s="1879"/>
      <c r="AF142" s="1879"/>
      <c r="AG142" s="1879"/>
      <c r="AH142" s="1879"/>
      <c r="AI142" s="1879"/>
      <c r="AJ142" s="1879"/>
      <c r="AK142" s="1879"/>
      <c r="AL142" s="1879"/>
      <c r="AM142" s="1879"/>
      <c r="AN142" s="1880"/>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878"/>
      <c r="B143" s="1879"/>
      <c r="C143" s="1879"/>
      <c r="D143" s="1879"/>
      <c r="E143" s="1879"/>
      <c r="F143" s="1879"/>
      <c r="G143" s="1879"/>
      <c r="H143" s="1879"/>
      <c r="I143" s="1879"/>
      <c r="J143" s="1879"/>
      <c r="K143" s="1879"/>
      <c r="L143" s="1879"/>
      <c r="M143" s="1879"/>
      <c r="N143" s="1879"/>
      <c r="O143" s="1879"/>
      <c r="P143" s="1879"/>
      <c r="Q143" s="1879"/>
      <c r="R143" s="1879"/>
      <c r="S143" s="1879"/>
      <c r="T143" s="1879"/>
      <c r="U143" s="1879"/>
      <c r="V143" s="1879"/>
      <c r="W143" s="1879"/>
      <c r="X143" s="1879"/>
      <c r="Y143" s="1879"/>
      <c r="Z143" s="1879"/>
      <c r="AA143" s="1879"/>
      <c r="AB143" s="1879"/>
      <c r="AC143" s="1879"/>
      <c r="AD143" s="1879"/>
      <c r="AE143" s="1879"/>
      <c r="AF143" s="1879"/>
      <c r="AG143" s="1879"/>
      <c r="AH143" s="1879"/>
      <c r="AI143" s="1879"/>
      <c r="AJ143" s="1879"/>
      <c r="AK143" s="1879"/>
      <c r="AL143" s="1879"/>
      <c r="AM143" s="1879"/>
      <c r="AN143" s="1880"/>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878"/>
      <c r="B144" s="1879"/>
      <c r="C144" s="1879"/>
      <c r="D144" s="1879"/>
      <c r="E144" s="1879"/>
      <c r="F144" s="1879"/>
      <c r="G144" s="1879"/>
      <c r="H144" s="1879"/>
      <c r="I144" s="1879"/>
      <c r="J144" s="1879"/>
      <c r="K144" s="1879"/>
      <c r="L144" s="1879"/>
      <c r="M144" s="1879"/>
      <c r="N144" s="1879"/>
      <c r="O144" s="1879"/>
      <c r="P144" s="1879"/>
      <c r="Q144" s="1879"/>
      <c r="R144" s="1879"/>
      <c r="S144" s="1879"/>
      <c r="T144" s="1879"/>
      <c r="U144" s="1879"/>
      <c r="V144" s="1879"/>
      <c r="W144" s="1879"/>
      <c r="X144" s="1879"/>
      <c r="Y144" s="1879"/>
      <c r="Z144" s="1879"/>
      <c r="AA144" s="1879"/>
      <c r="AB144" s="1879"/>
      <c r="AC144" s="1879"/>
      <c r="AD144" s="1879"/>
      <c r="AE144" s="1879"/>
      <c r="AF144" s="1879"/>
      <c r="AG144" s="1879"/>
      <c r="AH144" s="1879"/>
      <c r="AI144" s="1879"/>
      <c r="AJ144" s="1879"/>
      <c r="AK144" s="1879"/>
      <c r="AL144" s="1879"/>
      <c r="AM144" s="1879"/>
      <c r="AN144" s="1880"/>
    </row>
    <row r="145" spans="1:40" ht="12.65" customHeight="1">
      <c r="A145" s="1881"/>
      <c r="B145" s="1882"/>
      <c r="C145" s="1882"/>
      <c r="D145" s="1882"/>
      <c r="E145" s="1882"/>
      <c r="F145" s="1882"/>
      <c r="G145" s="1882"/>
      <c r="H145" s="1882"/>
      <c r="I145" s="1882"/>
      <c r="J145" s="1882"/>
      <c r="K145" s="1882"/>
      <c r="L145" s="1882"/>
      <c r="M145" s="1882"/>
      <c r="N145" s="1882"/>
      <c r="O145" s="1882"/>
      <c r="P145" s="1882"/>
      <c r="Q145" s="1882"/>
      <c r="R145" s="1882"/>
      <c r="S145" s="1882"/>
      <c r="T145" s="1882"/>
      <c r="U145" s="1882"/>
      <c r="V145" s="1882"/>
      <c r="W145" s="1882"/>
      <c r="X145" s="1882"/>
      <c r="Y145" s="1882"/>
      <c r="Z145" s="1882"/>
      <c r="AA145" s="1882"/>
      <c r="AB145" s="1882"/>
      <c r="AC145" s="1882"/>
      <c r="AD145" s="1882"/>
      <c r="AE145" s="1882"/>
      <c r="AF145" s="1882"/>
      <c r="AG145" s="1882"/>
      <c r="AH145" s="1882"/>
      <c r="AI145" s="1882"/>
      <c r="AJ145" s="1882"/>
      <c r="AK145" s="1882"/>
      <c r="AL145" s="1882"/>
      <c r="AM145" s="1882"/>
      <c r="AN145" s="1883"/>
    </row>
    <row r="146" spans="1:40" ht="12.65" customHeight="1">
      <c r="A146" s="1688" t="s">
        <v>3197</v>
      </c>
      <c r="B146" s="1698"/>
      <c r="C146" s="1698"/>
      <c r="D146" s="1692"/>
      <c r="E146" s="1698"/>
      <c r="F146" s="1698"/>
      <c r="G146" s="1688"/>
      <c r="H146" s="1688"/>
      <c r="I146" s="1688"/>
      <c r="J146" s="1688"/>
      <c r="K146" s="1688"/>
      <c r="L146" s="1688"/>
      <c r="M146" s="1688"/>
      <c r="N146" s="1688"/>
      <c r="O146" s="1688"/>
      <c r="P146" s="1698"/>
      <c r="Q146" s="1698"/>
      <c r="R146" s="1698"/>
      <c r="S146" s="1698"/>
      <c r="T146" s="1698"/>
      <c r="U146" s="1698"/>
      <c r="V146" s="1698"/>
      <c r="W146" s="1698"/>
      <c r="X146" s="1698"/>
      <c r="Y146" s="1698"/>
      <c r="Z146" s="1698"/>
      <c r="AA146" s="1698"/>
      <c r="AB146" s="1698"/>
      <c r="AC146" s="1698"/>
      <c r="AD146" s="1698"/>
      <c r="AE146" s="1688"/>
      <c r="AF146" s="1688"/>
      <c r="AG146" s="1688"/>
      <c r="AH146" s="1688"/>
      <c r="AI146" s="1688"/>
      <c r="AJ146" s="1688"/>
      <c r="AK146" s="1688"/>
      <c r="AL146" s="1688"/>
      <c r="AM146" s="1688"/>
      <c r="AN146" s="1688"/>
    </row>
  </sheetData>
  <mergeCells count="114">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 ref="A75:E93"/>
    <mergeCell ref="F75:O93"/>
    <mergeCell ref="P75:AD76"/>
    <mergeCell ref="AE75:AN117"/>
    <mergeCell ref="P78:Q79"/>
    <mergeCell ref="R78:AD87"/>
    <mergeCell ref="P88:Q89"/>
    <mergeCell ref="R88:AD90"/>
    <mergeCell ref="P91:Q91"/>
    <mergeCell ref="R91:AD93"/>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48:AN48"/>
    <mergeCell ref="A49:AN49"/>
    <mergeCell ref="A50:AN50"/>
    <mergeCell ref="A51:I55"/>
    <mergeCell ref="L53:N53"/>
    <mergeCell ref="A57:Z57"/>
    <mergeCell ref="AE40:AL40"/>
    <mergeCell ref="AM40:AN40"/>
    <mergeCell ref="A43:AN43"/>
    <mergeCell ref="A44:AN44"/>
    <mergeCell ref="A45:H47"/>
    <mergeCell ref="AC45:AL47"/>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C2:M5"/>
    <mergeCell ref="N2:U5"/>
    <mergeCell ref="V2:AC5"/>
    <mergeCell ref="AD2:AJ5"/>
    <mergeCell ref="A6:F7"/>
    <mergeCell ref="G6:AG9"/>
    <mergeCell ref="AH6:AN7"/>
    <mergeCell ref="AH8:AN9"/>
    <mergeCell ref="A14:R16"/>
    <mergeCell ref="S14:AN16"/>
  </mergeCells>
  <phoneticPr fontId="67"/>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08984375" defaultRowHeight="12.65" customHeight="1"/>
  <cols>
    <col min="1" max="36" width="2.08984375" style="179"/>
    <col min="37" max="37" width="3" style="179" bestFit="1" customWidth="1"/>
    <col min="38" max="38" width="2.08984375" style="179"/>
    <col min="39" max="39" width="3" style="179" bestFit="1" customWidth="1"/>
    <col min="40" max="40" width="2.08984375" style="179"/>
    <col min="41" max="59" width="2.08984375" style="392"/>
    <col min="60" max="16384" width="2.08984375" style="179"/>
  </cols>
  <sheetData>
    <row r="1" spans="1:41" ht="12.65" customHeight="1">
      <c r="A1" s="179" t="s">
        <v>157</v>
      </c>
    </row>
    <row r="2" spans="1:41" ht="12.65" customHeight="1">
      <c r="B2" s="28"/>
      <c r="C2" s="28"/>
      <c r="D2" s="28"/>
      <c r="E2" s="28"/>
      <c r="F2" s="28"/>
      <c r="I2" s="148"/>
      <c r="J2" s="1849" t="s">
        <v>170</v>
      </c>
      <c r="K2" s="1849"/>
      <c r="L2" s="1849"/>
      <c r="M2" s="1849"/>
      <c r="N2" s="1849"/>
      <c r="O2" s="1849"/>
      <c r="P2" s="1849"/>
      <c r="Q2" s="1849"/>
      <c r="R2" s="1849"/>
      <c r="S2" s="1849"/>
      <c r="T2" s="1849"/>
      <c r="U2" s="1849"/>
      <c r="V2" s="1849" t="s">
        <v>171</v>
      </c>
      <c r="W2" s="1849"/>
      <c r="X2" s="1849"/>
      <c r="Y2" s="1849"/>
      <c r="Z2" s="1849"/>
      <c r="AA2" s="1849"/>
      <c r="AB2" s="1849"/>
      <c r="AC2" s="1849"/>
      <c r="AD2" s="1857" t="s">
        <v>1744</v>
      </c>
      <c r="AE2" s="1857"/>
      <c r="AF2" s="1857"/>
      <c r="AG2" s="1857"/>
      <c r="AH2" s="1857"/>
      <c r="AI2" s="1857"/>
      <c r="AJ2" s="1857"/>
      <c r="AK2" s="28"/>
      <c r="AL2" s="28"/>
      <c r="AM2" s="28"/>
      <c r="AN2" s="28"/>
    </row>
    <row r="3" spans="1:41" ht="12.65" customHeight="1">
      <c r="A3" s="28"/>
      <c r="B3" s="28"/>
      <c r="C3" s="28"/>
      <c r="D3" s="28"/>
      <c r="E3" s="28"/>
      <c r="F3" s="28"/>
      <c r="G3" s="148"/>
      <c r="H3" s="148"/>
      <c r="I3" s="148"/>
      <c r="J3" s="1849"/>
      <c r="K3" s="1849"/>
      <c r="L3" s="1849"/>
      <c r="M3" s="1849"/>
      <c r="N3" s="1849"/>
      <c r="O3" s="1849"/>
      <c r="P3" s="1849"/>
      <c r="Q3" s="1849"/>
      <c r="R3" s="1849"/>
      <c r="S3" s="1849"/>
      <c r="T3" s="1849"/>
      <c r="U3" s="1849"/>
      <c r="V3" s="1849"/>
      <c r="W3" s="1849"/>
      <c r="X3" s="1849"/>
      <c r="Y3" s="1849"/>
      <c r="Z3" s="1849"/>
      <c r="AA3" s="1849"/>
      <c r="AB3" s="1849"/>
      <c r="AC3" s="1849"/>
      <c r="AD3" s="1857"/>
      <c r="AE3" s="1857"/>
      <c r="AF3" s="1857"/>
      <c r="AG3" s="1857"/>
      <c r="AH3" s="1857"/>
      <c r="AI3" s="1857"/>
      <c r="AJ3" s="1857"/>
      <c r="AK3" s="28"/>
      <c r="AL3" s="28"/>
      <c r="AM3" s="28"/>
      <c r="AN3" s="28"/>
    </row>
    <row r="4" spans="1:41" ht="12.65" customHeight="1">
      <c r="A4" s="28"/>
      <c r="B4" s="28"/>
      <c r="C4" s="28"/>
      <c r="D4" s="28"/>
      <c r="E4" s="28"/>
      <c r="F4" s="28"/>
      <c r="I4" s="148"/>
      <c r="J4" s="1849" t="s">
        <v>2443</v>
      </c>
      <c r="K4" s="1849"/>
      <c r="L4" s="1849"/>
      <c r="M4" s="1849"/>
      <c r="N4" s="1849"/>
      <c r="O4" s="1849"/>
      <c r="P4" s="1849"/>
      <c r="Q4" s="1849"/>
      <c r="R4" s="1849"/>
      <c r="S4" s="1849"/>
      <c r="T4" s="1849"/>
      <c r="U4" s="1849"/>
      <c r="V4" s="1849"/>
      <c r="W4" s="1849"/>
      <c r="X4" s="1849"/>
      <c r="Y4" s="1849"/>
      <c r="Z4" s="1849"/>
      <c r="AA4" s="1849"/>
      <c r="AB4" s="1849"/>
      <c r="AC4" s="1849"/>
      <c r="AD4" s="1857"/>
      <c r="AE4" s="1857"/>
      <c r="AF4" s="1857"/>
      <c r="AG4" s="1857"/>
      <c r="AH4" s="1857"/>
      <c r="AI4" s="1857"/>
      <c r="AJ4" s="1857"/>
      <c r="AK4" s="28"/>
      <c r="AL4" s="28"/>
      <c r="AM4" s="28"/>
      <c r="AN4" s="28"/>
    </row>
    <row r="5" spans="1:41" ht="12.65" customHeight="1">
      <c r="A5" s="28"/>
      <c r="B5" s="28"/>
      <c r="C5" s="149"/>
      <c r="D5" s="149"/>
      <c r="E5" s="149"/>
      <c r="F5" s="149"/>
      <c r="G5" s="150"/>
      <c r="H5" s="150"/>
      <c r="I5" s="150"/>
      <c r="J5" s="1968"/>
      <c r="K5" s="1968"/>
      <c r="L5" s="1968"/>
      <c r="M5" s="1968"/>
      <c r="N5" s="1968"/>
      <c r="O5" s="1968"/>
      <c r="P5" s="1968"/>
      <c r="Q5" s="1968"/>
      <c r="R5" s="1968"/>
      <c r="S5" s="1968"/>
      <c r="T5" s="1968"/>
      <c r="U5" s="1968"/>
      <c r="V5" s="1968"/>
      <c r="W5" s="1968"/>
      <c r="X5" s="1968"/>
      <c r="Y5" s="1968"/>
      <c r="Z5" s="1968"/>
      <c r="AA5" s="1968"/>
      <c r="AB5" s="1968"/>
      <c r="AC5" s="1968"/>
      <c r="AD5" s="1857"/>
      <c r="AE5" s="1857"/>
      <c r="AF5" s="1857"/>
      <c r="AG5" s="1857"/>
      <c r="AH5" s="1857"/>
      <c r="AI5" s="1857"/>
      <c r="AJ5" s="1857"/>
      <c r="AK5" s="28"/>
      <c r="AL5" s="28"/>
      <c r="AM5" s="28"/>
      <c r="AN5" s="28"/>
    </row>
    <row r="6" spans="1:41" ht="12.65" customHeight="1">
      <c r="A6" s="1970" t="s">
        <v>159</v>
      </c>
      <c r="B6" s="1971"/>
      <c r="C6" s="1971"/>
      <c r="D6" s="1971"/>
      <c r="E6" s="1971"/>
      <c r="F6" s="1972"/>
      <c r="G6" s="1973"/>
      <c r="H6" s="1974"/>
      <c r="I6" s="1974"/>
      <c r="J6" s="1974"/>
      <c r="K6" s="1974"/>
      <c r="L6" s="1974"/>
      <c r="M6" s="1974"/>
      <c r="N6" s="1974"/>
      <c r="O6" s="1974"/>
      <c r="P6" s="1974"/>
      <c r="Q6" s="1974"/>
      <c r="R6" s="1974"/>
      <c r="S6" s="1974"/>
      <c r="T6" s="1974"/>
      <c r="U6" s="1974"/>
      <c r="V6" s="1974"/>
      <c r="W6" s="1974"/>
      <c r="X6" s="1974"/>
      <c r="Y6" s="1974"/>
      <c r="Z6" s="1974"/>
      <c r="AA6" s="1974"/>
      <c r="AB6" s="1984" t="s">
        <v>158</v>
      </c>
      <c r="AC6" s="1985"/>
      <c r="AD6" s="1985"/>
      <c r="AE6" s="1985"/>
      <c r="AF6" s="1985"/>
      <c r="AG6" s="1985"/>
      <c r="AH6" s="1985"/>
      <c r="AI6" s="1985"/>
      <c r="AJ6" s="1985"/>
      <c r="AK6" s="1985"/>
      <c r="AL6" s="1985"/>
      <c r="AM6" s="1985"/>
      <c r="AN6" s="1986"/>
      <c r="AO6" s="392" t="s">
        <v>1729</v>
      </c>
    </row>
    <row r="7" spans="1:41" ht="12.65" customHeight="1">
      <c r="A7" s="1860" t="s">
        <v>179</v>
      </c>
      <c r="B7" s="1861"/>
      <c r="C7" s="1861"/>
      <c r="D7" s="1861"/>
      <c r="E7" s="1861"/>
      <c r="F7" s="1937"/>
      <c r="G7" s="3734"/>
      <c r="H7" s="3735"/>
      <c r="I7" s="3735"/>
      <c r="J7" s="3735"/>
      <c r="K7" s="3735"/>
      <c r="L7" s="3735"/>
      <c r="M7" s="3735"/>
      <c r="N7" s="3735"/>
      <c r="O7" s="3735"/>
      <c r="P7" s="3735"/>
      <c r="Q7" s="3735"/>
      <c r="R7" s="3735"/>
      <c r="S7" s="3735"/>
      <c r="T7" s="3735"/>
      <c r="U7" s="3735"/>
      <c r="V7" s="3735"/>
      <c r="W7" s="3735"/>
      <c r="X7" s="3735"/>
      <c r="Y7" s="3735"/>
      <c r="Z7" s="3735"/>
      <c r="AA7" s="3736"/>
      <c r="AB7" s="346"/>
      <c r="AC7" s="322"/>
      <c r="AD7" s="322"/>
      <c r="AE7" s="322"/>
      <c r="AF7" s="322"/>
      <c r="AG7" s="322"/>
      <c r="AH7" s="322"/>
      <c r="AI7" s="322"/>
      <c r="AJ7" s="322"/>
      <c r="AK7" s="322"/>
      <c r="AL7" s="322"/>
      <c r="AM7" s="322"/>
      <c r="AN7" s="347"/>
      <c r="AO7" s="402" t="s">
        <v>2146</v>
      </c>
    </row>
    <row r="8" spans="1:41" ht="12.65" customHeight="1">
      <c r="A8" s="1860"/>
      <c r="B8" s="1861"/>
      <c r="C8" s="1861"/>
      <c r="D8" s="1861"/>
      <c r="E8" s="1861"/>
      <c r="F8" s="1937"/>
      <c r="G8" s="1926"/>
      <c r="H8" s="1828"/>
      <c r="I8" s="1828"/>
      <c r="J8" s="1828"/>
      <c r="K8" s="1828"/>
      <c r="L8" s="1828"/>
      <c r="M8" s="1828"/>
      <c r="N8" s="1828"/>
      <c r="O8" s="1828"/>
      <c r="P8" s="1828"/>
      <c r="Q8" s="1828"/>
      <c r="R8" s="1828"/>
      <c r="S8" s="1828"/>
      <c r="T8" s="1828"/>
      <c r="U8" s="1828"/>
      <c r="V8" s="1828"/>
      <c r="W8" s="1828"/>
      <c r="X8" s="1828"/>
      <c r="Y8" s="1828"/>
      <c r="Z8" s="1828"/>
      <c r="AA8" s="1829"/>
      <c r="AB8" s="1926" t="s">
        <v>2106</v>
      </c>
      <c r="AC8" s="1828"/>
      <c r="AD8" s="1927"/>
      <c r="AE8" s="1927"/>
      <c r="AF8" s="518" t="s">
        <v>1725</v>
      </c>
      <c r="AG8" s="1927"/>
      <c r="AH8" s="1927"/>
      <c r="AI8" s="518" t="s">
        <v>1726</v>
      </c>
      <c r="AJ8" s="1927"/>
      <c r="AK8" s="1927"/>
      <c r="AL8" s="513" t="s">
        <v>1727</v>
      </c>
      <c r="AM8" s="322"/>
      <c r="AN8" s="347"/>
      <c r="AO8" s="392" t="s">
        <v>1728</v>
      </c>
    </row>
    <row r="9" spans="1:41" ht="12.65" customHeight="1">
      <c r="A9" s="1938"/>
      <c r="B9" s="1939"/>
      <c r="C9" s="1939"/>
      <c r="D9" s="1939"/>
      <c r="E9" s="1939"/>
      <c r="F9" s="1940"/>
      <c r="G9" s="2372"/>
      <c r="H9" s="1830"/>
      <c r="I9" s="1830"/>
      <c r="J9" s="1830"/>
      <c r="K9" s="1830"/>
      <c r="L9" s="1830"/>
      <c r="M9" s="1830"/>
      <c r="N9" s="1830"/>
      <c r="O9" s="1830"/>
      <c r="P9" s="1830"/>
      <c r="Q9" s="1830"/>
      <c r="R9" s="1830"/>
      <c r="S9" s="1830"/>
      <c r="T9" s="1830"/>
      <c r="U9" s="1830"/>
      <c r="V9" s="1830"/>
      <c r="W9" s="1830"/>
      <c r="X9" s="1830"/>
      <c r="Y9" s="1830"/>
      <c r="Z9" s="1830"/>
      <c r="AA9" s="1831"/>
      <c r="AB9" s="348"/>
      <c r="AC9" s="344"/>
      <c r="AD9" s="344"/>
      <c r="AE9" s="344"/>
      <c r="AF9" s="344"/>
      <c r="AG9" s="344"/>
      <c r="AH9" s="344"/>
      <c r="AI9" s="344"/>
      <c r="AJ9" s="344"/>
      <c r="AK9" s="344"/>
      <c r="AL9" s="344"/>
      <c r="AM9" s="344"/>
      <c r="AN9" s="345"/>
    </row>
    <row r="10" spans="1:41" ht="12.65" customHeight="1">
      <c r="A10" s="1964" t="s">
        <v>177</v>
      </c>
      <c r="B10" s="1965"/>
      <c r="C10" s="1965"/>
      <c r="D10" s="1965"/>
      <c r="E10" s="1965"/>
      <c r="F10" s="1965"/>
      <c r="G10" s="1965"/>
      <c r="H10" s="1965"/>
      <c r="I10" s="1965"/>
      <c r="J10" s="1965"/>
      <c r="K10" s="1965"/>
      <c r="L10" s="1965"/>
      <c r="M10" s="1965"/>
      <c r="N10" s="1965"/>
      <c r="O10" s="1965"/>
      <c r="P10" s="1965"/>
      <c r="Q10" s="1965"/>
      <c r="R10" s="1965"/>
      <c r="S10" s="1965"/>
      <c r="T10" s="1965"/>
      <c r="U10" s="1965"/>
      <c r="V10" s="1965"/>
      <c r="W10" s="1965"/>
      <c r="X10" s="1965"/>
      <c r="Y10" s="1965"/>
      <c r="Z10" s="1965"/>
      <c r="AA10" s="1965"/>
      <c r="AB10" s="1965"/>
      <c r="AC10" s="1965"/>
      <c r="AD10" s="1965"/>
      <c r="AE10" s="1965"/>
      <c r="AF10" s="1965"/>
      <c r="AG10" s="1965"/>
      <c r="AH10" s="1965"/>
      <c r="AI10" s="1965"/>
      <c r="AJ10" s="1965"/>
      <c r="AK10" s="1965"/>
      <c r="AL10" s="1965"/>
      <c r="AM10" s="1965"/>
      <c r="AN10" s="1966"/>
    </row>
    <row r="11" spans="1:41" ht="12.65" customHeight="1">
      <c r="A11" s="1967"/>
      <c r="B11" s="1968"/>
      <c r="C11" s="1968"/>
      <c r="D11" s="1968"/>
      <c r="E11" s="1968"/>
      <c r="F11" s="1968"/>
      <c r="G11" s="1968"/>
      <c r="H11" s="1968"/>
      <c r="I11" s="1968"/>
      <c r="J11" s="1968"/>
      <c r="K11" s="1968"/>
      <c r="L11" s="1968"/>
      <c r="M11" s="1968"/>
      <c r="N11" s="1968"/>
      <c r="O11" s="1968"/>
      <c r="P11" s="1968"/>
      <c r="Q11" s="1968"/>
      <c r="R11" s="1968"/>
      <c r="S11" s="1968"/>
      <c r="T11" s="1968"/>
      <c r="U11" s="1968"/>
      <c r="V11" s="1968"/>
      <c r="W11" s="1968"/>
      <c r="X11" s="1968"/>
      <c r="Y11" s="1968"/>
      <c r="Z11" s="1968"/>
      <c r="AA11" s="1968"/>
      <c r="AB11" s="1968"/>
      <c r="AC11" s="1968"/>
      <c r="AD11" s="1968"/>
      <c r="AE11" s="1968"/>
      <c r="AF11" s="1968"/>
      <c r="AG11" s="1968"/>
      <c r="AH11" s="1968"/>
      <c r="AI11" s="1968"/>
      <c r="AJ11" s="1968"/>
      <c r="AK11" s="1968"/>
      <c r="AL11" s="1968"/>
      <c r="AM11" s="1968"/>
      <c r="AN11" s="1969"/>
    </row>
    <row r="12" spans="1:41" ht="12.65" customHeight="1">
      <c r="A12" s="1934" t="s">
        <v>160</v>
      </c>
      <c r="B12" s="1935"/>
      <c r="C12" s="1935"/>
      <c r="D12" s="1935"/>
      <c r="E12" s="1935"/>
      <c r="F12" s="1936"/>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1733</v>
      </c>
    </row>
    <row r="13" spans="1:41" ht="12.65" customHeight="1">
      <c r="A13" s="1860"/>
      <c r="B13" s="1861"/>
      <c r="C13" s="1861"/>
      <c r="D13" s="1861"/>
      <c r="E13" s="1861"/>
      <c r="F13" s="1937"/>
      <c r="G13" s="1948"/>
      <c r="H13" s="1886"/>
      <c r="I13" s="1886"/>
      <c r="J13" s="1886"/>
      <c r="K13" s="1886"/>
      <c r="L13" s="1886"/>
      <c r="M13" s="1886"/>
      <c r="N13" s="1886"/>
      <c r="O13" s="1886"/>
      <c r="P13" s="1886"/>
      <c r="Q13" s="1886"/>
      <c r="R13" s="1886"/>
      <c r="S13" s="1886"/>
      <c r="T13" s="1886"/>
      <c r="U13" s="1886"/>
      <c r="V13" s="1886"/>
      <c r="W13" s="1886"/>
      <c r="X13" s="1886"/>
      <c r="Y13" s="1886"/>
      <c r="Z13" s="1886"/>
      <c r="AA13" s="1887"/>
      <c r="AB13" s="331"/>
      <c r="AC13" s="332"/>
      <c r="AD13" s="332"/>
      <c r="AE13" s="332"/>
      <c r="AF13" s="332"/>
      <c r="AG13" s="332"/>
      <c r="AH13" s="332"/>
      <c r="AI13" s="332"/>
      <c r="AJ13" s="332"/>
      <c r="AK13" s="332"/>
      <c r="AL13" s="332"/>
      <c r="AM13" s="332"/>
      <c r="AN13" s="333"/>
    </row>
    <row r="14" spans="1:41" ht="12.65" customHeight="1">
      <c r="A14" s="1860"/>
      <c r="B14" s="1861"/>
      <c r="C14" s="1861"/>
      <c r="D14" s="1861"/>
      <c r="E14" s="1861"/>
      <c r="F14" s="1937"/>
      <c r="G14" s="1948"/>
      <c r="H14" s="1886"/>
      <c r="I14" s="1886"/>
      <c r="J14" s="1886"/>
      <c r="K14" s="1886"/>
      <c r="L14" s="1886"/>
      <c r="M14" s="1886"/>
      <c r="N14" s="1886"/>
      <c r="O14" s="1886"/>
      <c r="P14" s="1886"/>
      <c r="Q14" s="1886"/>
      <c r="R14" s="1886"/>
      <c r="S14" s="1886"/>
      <c r="T14" s="1886"/>
      <c r="U14" s="1886"/>
      <c r="V14" s="1886"/>
      <c r="W14" s="1886"/>
      <c r="X14" s="1886"/>
      <c r="Y14" s="1886"/>
      <c r="Z14" s="1886"/>
      <c r="AA14" s="1887"/>
      <c r="AB14" s="1926"/>
      <c r="AC14" s="1828"/>
      <c r="AD14" s="1927"/>
      <c r="AE14" s="1927"/>
      <c r="AF14" s="518" t="s">
        <v>1725</v>
      </c>
      <c r="AG14" s="1927"/>
      <c r="AH14" s="1927"/>
      <c r="AI14" s="518" t="s">
        <v>1726</v>
      </c>
      <c r="AJ14" s="1927"/>
      <c r="AK14" s="1927"/>
      <c r="AL14" s="518" t="s">
        <v>1730</v>
      </c>
      <c r="AM14" s="1979"/>
      <c r="AN14" s="1980"/>
      <c r="AO14" s="392" t="s">
        <v>1734</v>
      </c>
    </row>
    <row r="15" spans="1:41" ht="12.65" customHeight="1">
      <c r="A15" s="1938"/>
      <c r="B15" s="1939"/>
      <c r="C15" s="1939"/>
      <c r="D15" s="1939"/>
      <c r="E15" s="1939"/>
      <c r="F15" s="1940"/>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2122</v>
      </c>
    </row>
    <row r="16" spans="1:41" ht="12.65" customHeight="1">
      <c r="A16" s="1941" t="s">
        <v>2913</v>
      </c>
      <c r="B16" s="1942"/>
      <c r="C16" s="1942"/>
      <c r="D16" s="1942"/>
      <c r="E16" s="1942"/>
      <c r="F16" s="1943"/>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888"/>
      <c r="B17" s="1889"/>
      <c r="C17" s="1889"/>
      <c r="D17" s="1889"/>
      <c r="E17" s="1889"/>
      <c r="F17" s="1944"/>
      <c r="G17" s="1948"/>
      <c r="H17" s="1886"/>
      <c r="I17" s="1886"/>
      <c r="J17" s="1886"/>
      <c r="K17" s="1886"/>
      <c r="L17" s="1886"/>
      <c r="M17" s="1886"/>
      <c r="N17" s="1886"/>
      <c r="O17" s="1886"/>
      <c r="P17" s="1886"/>
      <c r="Q17" s="1886"/>
      <c r="R17" s="1886"/>
      <c r="S17" s="1886"/>
      <c r="T17" s="1886"/>
      <c r="U17" s="1886"/>
      <c r="V17" s="1886"/>
      <c r="W17" s="1886"/>
      <c r="X17" s="1886"/>
      <c r="Y17" s="1886"/>
      <c r="Z17" s="1886"/>
      <c r="AA17" s="1887"/>
      <c r="AB17" s="331"/>
      <c r="AC17" s="332"/>
      <c r="AD17" s="332"/>
      <c r="AE17" s="332"/>
      <c r="AF17" s="332"/>
      <c r="AG17" s="332"/>
      <c r="AH17" s="332"/>
      <c r="AI17" s="332"/>
      <c r="AJ17" s="332"/>
      <c r="AK17" s="332"/>
      <c r="AL17" s="332"/>
      <c r="AM17" s="332"/>
      <c r="AN17" s="333"/>
    </row>
    <row r="18" spans="1:74" ht="12.65" customHeight="1">
      <c r="A18" s="1888"/>
      <c r="B18" s="1889"/>
      <c r="C18" s="1889"/>
      <c r="D18" s="1889"/>
      <c r="E18" s="1889"/>
      <c r="F18" s="1944"/>
      <c r="G18" s="1948"/>
      <c r="H18" s="1886"/>
      <c r="I18" s="1886"/>
      <c r="J18" s="1886"/>
      <c r="K18" s="1886"/>
      <c r="L18" s="1886"/>
      <c r="M18" s="1886"/>
      <c r="N18" s="1886"/>
      <c r="O18" s="1886"/>
      <c r="P18" s="1886"/>
      <c r="Q18" s="1886"/>
      <c r="R18" s="1886"/>
      <c r="S18" s="1886"/>
      <c r="T18" s="1886"/>
      <c r="U18" s="1886"/>
      <c r="V18" s="1886"/>
      <c r="W18" s="1886"/>
      <c r="X18" s="1886"/>
      <c r="Y18" s="1886"/>
      <c r="Z18" s="1886"/>
      <c r="AA18" s="1887"/>
      <c r="AB18" s="1926"/>
      <c r="AC18" s="1828"/>
      <c r="AD18" s="1927"/>
      <c r="AE18" s="1927"/>
      <c r="AF18" s="518" t="s">
        <v>1725</v>
      </c>
      <c r="AG18" s="1927"/>
      <c r="AH18" s="1927"/>
      <c r="AI18" s="518" t="s">
        <v>1726</v>
      </c>
      <c r="AJ18" s="1927"/>
      <c r="AK18" s="1927"/>
      <c r="AL18" s="513" t="s">
        <v>1731</v>
      </c>
      <c r="AM18" s="322"/>
      <c r="AN18" s="347"/>
      <c r="AO18" s="392" t="s">
        <v>1735</v>
      </c>
    </row>
    <row r="19" spans="1:74" ht="12.65" customHeight="1">
      <c r="A19" s="1945"/>
      <c r="B19" s="1946"/>
      <c r="C19" s="1946"/>
      <c r="D19" s="1946"/>
      <c r="E19" s="1946"/>
      <c r="F19" s="1947"/>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1934" t="s">
        <v>178</v>
      </c>
      <c r="B20" s="1935"/>
      <c r="C20" s="1935"/>
      <c r="D20" s="1935"/>
      <c r="E20" s="1935"/>
      <c r="F20" s="1936"/>
      <c r="G20" s="1928"/>
      <c r="H20" s="1832"/>
      <c r="I20" s="1832"/>
      <c r="J20" s="1832"/>
      <c r="K20" s="1832"/>
      <c r="L20" s="1832"/>
      <c r="M20" s="1832"/>
      <c r="N20" s="1832"/>
      <c r="O20" s="1832"/>
      <c r="P20" s="1832"/>
      <c r="Q20" s="1832"/>
      <c r="R20" s="1832"/>
      <c r="S20" s="1832"/>
      <c r="T20" s="1832"/>
      <c r="U20" s="1832"/>
      <c r="V20" s="1832"/>
      <c r="W20" s="1832"/>
      <c r="X20" s="1832"/>
      <c r="Y20" s="1832"/>
      <c r="Z20" s="1832"/>
      <c r="AA20" s="1832"/>
      <c r="AB20" s="1832"/>
      <c r="AC20" s="1832"/>
      <c r="AD20" s="1832"/>
      <c r="AE20" s="1832"/>
      <c r="AF20" s="1832"/>
      <c r="AG20" s="1929"/>
      <c r="AH20" s="44" t="s">
        <v>161</v>
      </c>
      <c r="AI20" s="1804"/>
      <c r="AJ20" s="1804"/>
      <c r="AK20" s="526"/>
      <c r="AL20" s="29" t="s">
        <v>163</v>
      </c>
      <c r="AM20" s="526"/>
      <c r="AN20" s="30" t="s">
        <v>164</v>
      </c>
      <c r="AO20" s="392" t="s">
        <v>1741</v>
      </c>
    </row>
    <row r="21" spans="1:74" ht="12.65" customHeight="1">
      <c r="A21" s="1860"/>
      <c r="B21" s="1861"/>
      <c r="C21" s="1861"/>
      <c r="D21" s="1861"/>
      <c r="E21" s="1861"/>
      <c r="F21" s="1937"/>
      <c r="G21" s="1930"/>
      <c r="H21" s="1833"/>
      <c r="I21" s="1833"/>
      <c r="J21" s="1833"/>
      <c r="K21" s="1833"/>
      <c r="L21" s="1833"/>
      <c r="M21" s="1833"/>
      <c r="N21" s="1833"/>
      <c r="O21" s="1833"/>
      <c r="P21" s="1833"/>
      <c r="Q21" s="1833"/>
      <c r="R21" s="1833"/>
      <c r="S21" s="1833"/>
      <c r="T21" s="1833"/>
      <c r="U21" s="1833"/>
      <c r="V21" s="1833"/>
      <c r="W21" s="1833"/>
      <c r="X21" s="1833"/>
      <c r="Y21" s="1833"/>
      <c r="Z21" s="1833"/>
      <c r="AA21" s="1833"/>
      <c r="AB21" s="1833"/>
      <c r="AC21" s="1833"/>
      <c r="AD21" s="1833"/>
      <c r="AE21" s="1833"/>
      <c r="AF21" s="1833"/>
      <c r="AG21" s="1931"/>
      <c r="AH21" s="1910"/>
      <c r="AI21" s="1911"/>
      <c r="AJ21" s="1911"/>
      <c r="AK21" s="1911"/>
      <c r="AL21" s="1911"/>
      <c r="AM21" s="1911"/>
      <c r="AN21" s="1912"/>
      <c r="AO21" s="392" t="s">
        <v>1742</v>
      </c>
    </row>
    <row r="22" spans="1:74" ht="12.65" customHeight="1">
      <c r="A22" s="1860"/>
      <c r="B22" s="1861"/>
      <c r="C22" s="1861"/>
      <c r="D22" s="1861"/>
      <c r="E22" s="1861"/>
      <c r="F22" s="1937"/>
      <c r="G22" s="1932"/>
      <c r="H22" s="1834"/>
      <c r="I22" s="1834"/>
      <c r="J22" s="1834"/>
      <c r="K22" s="1834"/>
      <c r="L22" s="1834"/>
      <c r="M22" s="1834"/>
      <c r="N22" s="1834"/>
      <c r="O22" s="1834"/>
      <c r="P22" s="1834"/>
      <c r="Q22" s="1834"/>
      <c r="R22" s="1834"/>
      <c r="S22" s="1834"/>
      <c r="T22" s="1834"/>
      <c r="U22" s="1834"/>
      <c r="V22" s="1834"/>
      <c r="W22" s="1834"/>
      <c r="X22" s="1834"/>
      <c r="Y22" s="1834"/>
      <c r="Z22" s="1834"/>
      <c r="AA22" s="1834"/>
      <c r="AB22" s="1834"/>
      <c r="AC22" s="1834"/>
      <c r="AD22" s="1834"/>
      <c r="AE22" s="1834"/>
      <c r="AF22" s="1834"/>
      <c r="AG22" s="1933"/>
      <c r="AH22" s="151" t="s">
        <v>162</v>
      </c>
      <c r="AI22" s="1913"/>
      <c r="AJ22" s="1913"/>
      <c r="AK22" s="335"/>
      <c r="AL22" s="525" t="s">
        <v>163</v>
      </c>
      <c r="AM22" s="335"/>
      <c r="AN22" s="153" t="s">
        <v>164</v>
      </c>
      <c r="AO22" s="392" t="s">
        <v>1736</v>
      </c>
    </row>
    <row r="23" spans="1:74" ht="12.65" customHeight="1">
      <c r="A23" s="1860"/>
      <c r="B23" s="1861"/>
      <c r="C23" s="1861"/>
      <c r="D23" s="1861"/>
      <c r="E23" s="1861"/>
      <c r="F23" s="1937"/>
      <c r="G23" s="1928"/>
      <c r="H23" s="1832"/>
      <c r="I23" s="1832"/>
      <c r="J23" s="1832"/>
      <c r="K23" s="1832"/>
      <c r="L23" s="1832"/>
      <c r="M23" s="1832"/>
      <c r="N23" s="1832"/>
      <c r="O23" s="1832"/>
      <c r="P23" s="1832"/>
      <c r="Q23" s="1832"/>
      <c r="R23" s="1832"/>
      <c r="S23" s="1832"/>
      <c r="T23" s="1832"/>
      <c r="U23" s="1832"/>
      <c r="V23" s="1832"/>
      <c r="W23" s="1832"/>
      <c r="X23" s="1832"/>
      <c r="Y23" s="1832"/>
      <c r="Z23" s="1832"/>
      <c r="AA23" s="1832"/>
      <c r="AB23" s="1832"/>
      <c r="AC23" s="1832"/>
      <c r="AD23" s="1832"/>
      <c r="AE23" s="1832"/>
      <c r="AF23" s="1832"/>
      <c r="AG23" s="1929"/>
      <c r="AH23" s="44" t="s">
        <v>161</v>
      </c>
      <c r="AI23" s="1804"/>
      <c r="AJ23" s="1804"/>
      <c r="AK23" s="526"/>
      <c r="AL23" s="29" t="s">
        <v>163</v>
      </c>
      <c r="AM23" s="526"/>
      <c r="AN23" s="30" t="s">
        <v>164</v>
      </c>
      <c r="AO23" s="1901" t="s">
        <v>1739</v>
      </c>
      <c r="AP23" s="1902"/>
      <c r="AQ23" s="1902"/>
      <c r="AR23" s="1902"/>
      <c r="AS23" s="1902"/>
      <c r="AT23" s="1902"/>
      <c r="AU23" s="1902"/>
      <c r="AV23" s="1902"/>
      <c r="AW23" s="1902"/>
      <c r="AX23" s="1902"/>
      <c r="AY23" s="1902"/>
      <c r="AZ23" s="1902"/>
      <c r="BA23" s="1902"/>
      <c r="BB23" s="1902"/>
      <c r="BC23" s="1902"/>
      <c r="BD23" s="1902"/>
      <c r="BE23" s="1902"/>
      <c r="BF23" s="1902"/>
      <c r="BG23" s="1902"/>
      <c r="BH23" s="1902"/>
      <c r="BI23" s="1902"/>
      <c r="BJ23" s="1902"/>
      <c r="BK23" s="1902"/>
      <c r="BL23" s="1902"/>
      <c r="BM23" s="1902"/>
      <c r="BN23" s="1902"/>
      <c r="BO23" s="1903"/>
      <c r="BP23" s="44" t="s">
        <v>161</v>
      </c>
      <c r="BQ23" s="1804" t="s">
        <v>1738</v>
      </c>
      <c r="BR23" s="1804"/>
      <c r="BS23" s="538">
        <v>63</v>
      </c>
      <c r="BT23" s="29" t="s">
        <v>163</v>
      </c>
      <c r="BU23" s="538">
        <v>4</v>
      </c>
      <c r="BV23" s="30" t="s">
        <v>164</v>
      </c>
    </row>
    <row r="24" spans="1:74" ht="12.65" customHeight="1">
      <c r="A24" s="1860"/>
      <c r="B24" s="1861"/>
      <c r="C24" s="1861"/>
      <c r="D24" s="1861"/>
      <c r="E24" s="1861"/>
      <c r="F24" s="1937"/>
      <c r="G24" s="1930"/>
      <c r="H24" s="1833"/>
      <c r="I24" s="1833"/>
      <c r="J24" s="1833"/>
      <c r="K24" s="1833"/>
      <c r="L24" s="1833"/>
      <c r="M24" s="1833"/>
      <c r="N24" s="1833"/>
      <c r="O24" s="1833"/>
      <c r="P24" s="1833"/>
      <c r="Q24" s="1833"/>
      <c r="R24" s="1833"/>
      <c r="S24" s="1833"/>
      <c r="T24" s="1833"/>
      <c r="U24" s="1833"/>
      <c r="V24" s="1833"/>
      <c r="W24" s="1833"/>
      <c r="X24" s="1833"/>
      <c r="Y24" s="1833"/>
      <c r="Z24" s="1833"/>
      <c r="AA24" s="1833"/>
      <c r="AB24" s="1833"/>
      <c r="AC24" s="1833"/>
      <c r="AD24" s="1833"/>
      <c r="AE24" s="1833"/>
      <c r="AF24" s="1833"/>
      <c r="AG24" s="1931"/>
      <c r="AH24" s="1910"/>
      <c r="AI24" s="1911"/>
      <c r="AJ24" s="1911"/>
      <c r="AK24" s="1911"/>
      <c r="AL24" s="1911"/>
      <c r="AM24" s="1911"/>
      <c r="AN24" s="1912"/>
      <c r="AO24" s="1904"/>
      <c r="AP24" s="1905"/>
      <c r="AQ24" s="1905"/>
      <c r="AR24" s="1905"/>
      <c r="AS24" s="1905"/>
      <c r="AT24" s="1905"/>
      <c r="AU24" s="1905"/>
      <c r="AV24" s="1905"/>
      <c r="AW24" s="1905"/>
      <c r="AX24" s="1905"/>
      <c r="AY24" s="1905"/>
      <c r="AZ24" s="1905"/>
      <c r="BA24" s="1905"/>
      <c r="BB24" s="1905"/>
      <c r="BC24" s="1905"/>
      <c r="BD24" s="1905"/>
      <c r="BE24" s="1905"/>
      <c r="BF24" s="1905"/>
      <c r="BG24" s="1905"/>
      <c r="BH24" s="1905"/>
      <c r="BI24" s="1905"/>
      <c r="BJ24" s="1905"/>
      <c r="BK24" s="1905"/>
      <c r="BL24" s="1905"/>
      <c r="BM24" s="1905"/>
      <c r="BN24" s="1905"/>
      <c r="BO24" s="1906"/>
      <c r="BP24" s="1910"/>
      <c r="BQ24" s="1911"/>
      <c r="BR24" s="1911"/>
      <c r="BS24" s="1911"/>
      <c r="BT24" s="1911"/>
      <c r="BU24" s="1911"/>
      <c r="BV24" s="1912"/>
    </row>
    <row r="25" spans="1:74" ht="12.65" customHeight="1">
      <c r="A25" s="1860"/>
      <c r="B25" s="1861"/>
      <c r="C25" s="1861"/>
      <c r="D25" s="1861"/>
      <c r="E25" s="1861"/>
      <c r="F25" s="1937"/>
      <c r="G25" s="1932"/>
      <c r="H25" s="1834"/>
      <c r="I25" s="1834"/>
      <c r="J25" s="1834"/>
      <c r="K25" s="1834"/>
      <c r="L25" s="1834"/>
      <c r="M25" s="1834"/>
      <c r="N25" s="1834"/>
      <c r="O25" s="1834"/>
      <c r="P25" s="1834"/>
      <c r="Q25" s="1834"/>
      <c r="R25" s="1834"/>
      <c r="S25" s="1834"/>
      <c r="T25" s="1834"/>
      <c r="U25" s="1834"/>
      <c r="V25" s="1834"/>
      <c r="W25" s="1834"/>
      <c r="X25" s="1834"/>
      <c r="Y25" s="1834"/>
      <c r="Z25" s="1834"/>
      <c r="AA25" s="1834"/>
      <c r="AB25" s="1834"/>
      <c r="AC25" s="1834"/>
      <c r="AD25" s="1834"/>
      <c r="AE25" s="1834"/>
      <c r="AF25" s="1834"/>
      <c r="AG25" s="1933"/>
      <c r="AH25" s="151" t="s">
        <v>162</v>
      </c>
      <c r="AI25" s="1913"/>
      <c r="AJ25" s="1913"/>
      <c r="AK25" s="335"/>
      <c r="AL25" s="525" t="s">
        <v>163</v>
      </c>
      <c r="AM25" s="335"/>
      <c r="AN25" s="153" t="s">
        <v>164</v>
      </c>
      <c r="AO25" s="1907"/>
      <c r="AP25" s="1908"/>
      <c r="AQ25" s="1908"/>
      <c r="AR25" s="1908"/>
      <c r="AS25" s="1908"/>
      <c r="AT25" s="1908"/>
      <c r="AU25" s="1908"/>
      <c r="AV25" s="1908"/>
      <c r="AW25" s="1908"/>
      <c r="AX25" s="1908"/>
      <c r="AY25" s="1908"/>
      <c r="AZ25" s="1908"/>
      <c r="BA25" s="1908"/>
      <c r="BB25" s="1908"/>
      <c r="BC25" s="1908"/>
      <c r="BD25" s="1908"/>
      <c r="BE25" s="1908"/>
      <c r="BF25" s="1908"/>
      <c r="BG25" s="1908"/>
      <c r="BH25" s="1908"/>
      <c r="BI25" s="1908"/>
      <c r="BJ25" s="1908"/>
      <c r="BK25" s="1908"/>
      <c r="BL25" s="1908"/>
      <c r="BM25" s="1908"/>
      <c r="BN25" s="1908"/>
      <c r="BO25" s="1909"/>
      <c r="BP25" s="151" t="s">
        <v>162</v>
      </c>
      <c r="BQ25" s="1913" t="s">
        <v>165</v>
      </c>
      <c r="BR25" s="1913"/>
      <c r="BS25" s="539">
        <v>3</v>
      </c>
      <c r="BT25" s="525" t="s">
        <v>163</v>
      </c>
      <c r="BU25" s="539">
        <v>3</v>
      </c>
      <c r="BV25" s="153" t="s">
        <v>164</v>
      </c>
    </row>
    <row r="26" spans="1:74" ht="12.65" customHeight="1">
      <c r="A26" s="1860"/>
      <c r="B26" s="1861"/>
      <c r="C26" s="1861"/>
      <c r="D26" s="1861"/>
      <c r="E26" s="1861"/>
      <c r="F26" s="1937"/>
      <c r="G26" s="1928"/>
      <c r="H26" s="1832"/>
      <c r="I26" s="1832"/>
      <c r="J26" s="1832"/>
      <c r="K26" s="1832"/>
      <c r="L26" s="1832"/>
      <c r="M26" s="1832"/>
      <c r="N26" s="1832"/>
      <c r="O26" s="1832"/>
      <c r="P26" s="1832"/>
      <c r="Q26" s="1832"/>
      <c r="R26" s="1832"/>
      <c r="S26" s="1832"/>
      <c r="T26" s="1832"/>
      <c r="U26" s="1832"/>
      <c r="V26" s="1832"/>
      <c r="W26" s="1832"/>
      <c r="X26" s="1832"/>
      <c r="Y26" s="1832"/>
      <c r="Z26" s="1832"/>
      <c r="AA26" s="1832"/>
      <c r="AB26" s="1832"/>
      <c r="AC26" s="1832"/>
      <c r="AD26" s="1832"/>
      <c r="AE26" s="1832"/>
      <c r="AF26" s="1832"/>
      <c r="AG26" s="1929"/>
      <c r="AH26" s="44" t="s">
        <v>161</v>
      </c>
      <c r="AI26" s="1804"/>
      <c r="AJ26" s="1804"/>
      <c r="AK26" s="526"/>
      <c r="AL26" s="29" t="s">
        <v>163</v>
      </c>
      <c r="AM26" s="526"/>
      <c r="AN26" s="30" t="s">
        <v>164</v>
      </c>
      <c r="AO26" s="1901" t="s">
        <v>1740</v>
      </c>
      <c r="AP26" s="1902"/>
      <c r="AQ26" s="1902"/>
      <c r="AR26" s="1902"/>
      <c r="AS26" s="1902"/>
      <c r="AT26" s="1902"/>
      <c r="AU26" s="1902"/>
      <c r="AV26" s="1902"/>
      <c r="AW26" s="1902"/>
      <c r="AX26" s="1902"/>
      <c r="AY26" s="1902"/>
      <c r="AZ26" s="1902"/>
      <c r="BA26" s="1902"/>
      <c r="BB26" s="1902"/>
      <c r="BC26" s="1902"/>
      <c r="BD26" s="1902"/>
      <c r="BE26" s="1902"/>
      <c r="BF26" s="1902"/>
      <c r="BG26" s="1902"/>
      <c r="BH26" s="1902"/>
      <c r="BI26" s="1902"/>
      <c r="BJ26" s="1902"/>
      <c r="BK26" s="1902"/>
      <c r="BL26" s="1902"/>
      <c r="BM26" s="1902"/>
      <c r="BN26" s="1902"/>
      <c r="BO26" s="1903"/>
      <c r="BP26" s="44" t="s">
        <v>161</v>
      </c>
      <c r="BQ26" s="1804" t="s">
        <v>165</v>
      </c>
      <c r="BR26" s="1804"/>
      <c r="BS26" s="538">
        <v>3</v>
      </c>
      <c r="BT26" s="29" t="s">
        <v>163</v>
      </c>
      <c r="BU26" s="538">
        <v>4</v>
      </c>
      <c r="BV26" s="30" t="s">
        <v>164</v>
      </c>
    </row>
    <row r="27" spans="1:74" ht="12.65" customHeight="1">
      <c r="A27" s="1860"/>
      <c r="B27" s="1861"/>
      <c r="C27" s="1861"/>
      <c r="D27" s="1861"/>
      <c r="E27" s="1861"/>
      <c r="F27" s="1937"/>
      <c r="G27" s="1930"/>
      <c r="H27" s="1833"/>
      <c r="I27" s="1833"/>
      <c r="J27" s="1833"/>
      <c r="K27" s="1833"/>
      <c r="L27" s="1833"/>
      <c r="M27" s="1833"/>
      <c r="N27" s="1833"/>
      <c r="O27" s="1833"/>
      <c r="P27" s="1833"/>
      <c r="Q27" s="1833"/>
      <c r="R27" s="1833"/>
      <c r="S27" s="1833"/>
      <c r="T27" s="1833"/>
      <c r="U27" s="1833"/>
      <c r="V27" s="1833"/>
      <c r="W27" s="1833"/>
      <c r="X27" s="1833"/>
      <c r="Y27" s="1833"/>
      <c r="Z27" s="1833"/>
      <c r="AA27" s="1833"/>
      <c r="AB27" s="1833"/>
      <c r="AC27" s="1833"/>
      <c r="AD27" s="1833"/>
      <c r="AE27" s="1833"/>
      <c r="AF27" s="1833"/>
      <c r="AG27" s="1931"/>
      <c r="AH27" s="1910"/>
      <c r="AI27" s="1911"/>
      <c r="AJ27" s="1911"/>
      <c r="AK27" s="1911"/>
      <c r="AL27" s="1911"/>
      <c r="AM27" s="1911"/>
      <c r="AN27" s="1912"/>
      <c r="AO27" s="1904"/>
      <c r="AP27" s="1905"/>
      <c r="AQ27" s="1905"/>
      <c r="AR27" s="1905"/>
      <c r="AS27" s="1905"/>
      <c r="AT27" s="1905"/>
      <c r="AU27" s="1905"/>
      <c r="AV27" s="1905"/>
      <c r="AW27" s="1905"/>
      <c r="AX27" s="1905"/>
      <c r="AY27" s="1905"/>
      <c r="AZ27" s="1905"/>
      <c r="BA27" s="1905"/>
      <c r="BB27" s="1905"/>
      <c r="BC27" s="1905"/>
      <c r="BD27" s="1905"/>
      <c r="BE27" s="1905"/>
      <c r="BF27" s="1905"/>
      <c r="BG27" s="1905"/>
      <c r="BH27" s="1905"/>
      <c r="BI27" s="1905"/>
      <c r="BJ27" s="1905"/>
      <c r="BK27" s="1905"/>
      <c r="BL27" s="1905"/>
      <c r="BM27" s="1905"/>
      <c r="BN27" s="1905"/>
      <c r="BO27" s="1906"/>
      <c r="BP27" s="1914" t="s">
        <v>1737</v>
      </c>
      <c r="BQ27" s="1915"/>
      <c r="BR27" s="1915"/>
      <c r="BS27" s="1915"/>
      <c r="BT27" s="1915"/>
      <c r="BU27" s="1915"/>
      <c r="BV27" s="1916"/>
    </row>
    <row r="28" spans="1:74" ht="12.65" customHeight="1">
      <c r="A28" s="1938"/>
      <c r="B28" s="1939"/>
      <c r="C28" s="1939"/>
      <c r="D28" s="1939"/>
      <c r="E28" s="1939"/>
      <c r="F28" s="1940"/>
      <c r="G28" s="1932"/>
      <c r="H28" s="1834"/>
      <c r="I28" s="1834"/>
      <c r="J28" s="1834"/>
      <c r="K28" s="1834"/>
      <c r="L28" s="1834"/>
      <c r="M28" s="1834"/>
      <c r="N28" s="1834"/>
      <c r="O28" s="1834"/>
      <c r="P28" s="1834"/>
      <c r="Q28" s="1834"/>
      <c r="R28" s="1834"/>
      <c r="S28" s="1834"/>
      <c r="T28" s="1834"/>
      <c r="U28" s="1834"/>
      <c r="V28" s="1834"/>
      <c r="W28" s="1834"/>
      <c r="X28" s="1834"/>
      <c r="Y28" s="1834"/>
      <c r="Z28" s="1834"/>
      <c r="AA28" s="1834"/>
      <c r="AB28" s="1834"/>
      <c r="AC28" s="1834"/>
      <c r="AD28" s="1834"/>
      <c r="AE28" s="1834"/>
      <c r="AF28" s="1834"/>
      <c r="AG28" s="1933"/>
      <c r="AH28" s="151" t="s">
        <v>162</v>
      </c>
      <c r="AI28" s="1913"/>
      <c r="AJ28" s="1913"/>
      <c r="AK28" s="335"/>
      <c r="AL28" s="525" t="s">
        <v>163</v>
      </c>
      <c r="AM28" s="335"/>
      <c r="AN28" s="153" t="s">
        <v>164</v>
      </c>
      <c r="AO28" s="1907"/>
      <c r="AP28" s="1908"/>
      <c r="AQ28" s="1908"/>
      <c r="AR28" s="1908"/>
      <c r="AS28" s="1908"/>
      <c r="AT28" s="1908"/>
      <c r="AU28" s="1908"/>
      <c r="AV28" s="1908"/>
      <c r="AW28" s="1908"/>
      <c r="AX28" s="1908"/>
      <c r="AY28" s="1908"/>
      <c r="AZ28" s="1908"/>
      <c r="BA28" s="1908"/>
      <c r="BB28" s="1908"/>
      <c r="BC28" s="1908"/>
      <c r="BD28" s="1908"/>
      <c r="BE28" s="1908"/>
      <c r="BF28" s="1908"/>
      <c r="BG28" s="1908"/>
      <c r="BH28" s="1908"/>
      <c r="BI28" s="1908"/>
      <c r="BJ28" s="1908"/>
      <c r="BK28" s="1908"/>
      <c r="BL28" s="1908"/>
      <c r="BM28" s="1908"/>
      <c r="BN28" s="1908"/>
      <c r="BO28" s="1909"/>
      <c r="BP28" s="519" t="s">
        <v>162</v>
      </c>
      <c r="BQ28" s="1807" t="s">
        <v>165</v>
      </c>
      <c r="BR28" s="1807"/>
      <c r="BS28" s="337"/>
      <c r="BT28" s="520" t="s">
        <v>163</v>
      </c>
      <c r="BU28" s="337"/>
      <c r="BV28" s="521" t="s">
        <v>164</v>
      </c>
    </row>
    <row r="29" spans="1:74" ht="12.65" customHeight="1">
      <c r="A29" s="1964" t="s">
        <v>176</v>
      </c>
      <c r="B29" s="1965"/>
      <c r="C29" s="1965"/>
      <c r="D29" s="1965"/>
      <c r="E29" s="1965"/>
      <c r="F29" s="1965"/>
      <c r="G29" s="1965"/>
      <c r="H29" s="1965"/>
      <c r="I29" s="1965"/>
      <c r="J29" s="1965"/>
      <c r="K29" s="1965"/>
      <c r="L29" s="1965"/>
      <c r="M29" s="1965"/>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c r="AL29" s="1965"/>
      <c r="AM29" s="1965"/>
      <c r="AN29" s="1966"/>
    </row>
    <row r="30" spans="1:74" ht="12.65" customHeight="1">
      <c r="A30" s="1967"/>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69"/>
    </row>
    <row r="31" spans="1:74" ht="12.65" customHeight="1">
      <c r="A31" s="1958" t="s">
        <v>167</v>
      </c>
      <c r="B31" s="1959"/>
      <c r="C31" s="1959"/>
      <c r="D31" s="1959"/>
      <c r="E31" s="1959"/>
      <c r="F31" s="1959"/>
      <c r="G31" s="1959"/>
      <c r="H31" s="1960"/>
      <c r="I31" s="1958" t="s">
        <v>169</v>
      </c>
      <c r="J31" s="1959"/>
      <c r="K31" s="1959"/>
      <c r="L31" s="1959"/>
      <c r="M31" s="1959"/>
      <c r="N31" s="1959"/>
      <c r="O31" s="1959"/>
      <c r="P31" s="1959"/>
      <c r="Q31" s="1959"/>
      <c r="R31" s="1959"/>
      <c r="S31" s="1959"/>
      <c r="T31" s="1959"/>
      <c r="U31" s="1959"/>
      <c r="V31" s="1959"/>
      <c r="W31" s="1959"/>
      <c r="X31" s="1959"/>
      <c r="Y31" s="1959"/>
      <c r="Z31" s="1960"/>
      <c r="AA31" s="1958" t="s">
        <v>166</v>
      </c>
      <c r="AB31" s="1959"/>
      <c r="AC31" s="1959"/>
      <c r="AD31" s="1959"/>
      <c r="AE31" s="1959"/>
      <c r="AF31" s="1959"/>
      <c r="AG31" s="1960"/>
      <c r="AH31" s="1958" t="s">
        <v>168</v>
      </c>
      <c r="AI31" s="1959"/>
      <c r="AJ31" s="1959"/>
      <c r="AK31" s="1959"/>
      <c r="AL31" s="1959"/>
      <c r="AM31" s="1959"/>
      <c r="AN31" s="1960"/>
    </row>
    <row r="32" spans="1:74" ht="12.65" customHeight="1">
      <c r="A32" s="1961"/>
      <c r="B32" s="1962"/>
      <c r="C32" s="1962"/>
      <c r="D32" s="1962"/>
      <c r="E32" s="1962"/>
      <c r="F32" s="1962"/>
      <c r="G32" s="1962"/>
      <c r="H32" s="1963"/>
      <c r="I32" s="1961"/>
      <c r="J32" s="1962"/>
      <c r="K32" s="1962"/>
      <c r="L32" s="1962"/>
      <c r="M32" s="1962"/>
      <c r="N32" s="1962"/>
      <c r="O32" s="1962"/>
      <c r="P32" s="1962"/>
      <c r="Q32" s="1962"/>
      <c r="R32" s="1962"/>
      <c r="S32" s="1962"/>
      <c r="T32" s="1962"/>
      <c r="U32" s="1962"/>
      <c r="V32" s="1962"/>
      <c r="W32" s="1962"/>
      <c r="X32" s="1962"/>
      <c r="Y32" s="1962"/>
      <c r="Z32" s="1963"/>
      <c r="AA32" s="1961"/>
      <c r="AB32" s="1962"/>
      <c r="AC32" s="1962"/>
      <c r="AD32" s="1962"/>
      <c r="AE32" s="1962"/>
      <c r="AF32" s="1962"/>
      <c r="AG32" s="1963"/>
      <c r="AH32" s="1961"/>
      <c r="AI32" s="1962"/>
      <c r="AJ32" s="1962"/>
      <c r="AK32" s="1962"/>
      <c r="AL32" s="1962"/>
      <c r="AM32" s="1962"/>
      <c r="AN32" s="1963"/>
    </row>
    <row r="33" spans="1:41" ht="12.65" customHeight="1">
      <c r="A33" s="1949"/>
      <c r="B33" s="1950"/>
      <c r="C33" s="1950"/>
      <c r="D33" s="1950"/>
      <c r="E33" s="1950"/>
      <c r="F33" s="1950"/>
      <c r="G33" s="1950"/>
      <c r="H33" s="1951"/>
      <c r="I33" s="1949"/>
      <c r="J33" s="1950"/>
      <c r="K33" s="1950"/>
      <c r="L33" s="1950"/>
      <c r="M33" s="1950"/>
      <c r="N33" s="1950"/>
      <c r="O33" s="1950"/>
      <c r="P33" s="1950"/>
      <c r="Q33" s="1950"/>
      <c r="R33" s="1950"/>
      <c r="S33" s="1950"/>
      <c r="T33" s="1950"/>
      <c r="U33" s="1950"/>
      <c r="V33" s="1950"/>
      <c r="W33" s="1950"/>
      <c r="X33" s="1950"/>
      <c r="Y33" s="1950"/>
      <c r="Z33" s="1951"/>
      <c r="AA33" s="1917"/>
      <c r="AB33" s="1918"/>
      <c r="AC33" s="1918"/>
      <c r="AD33" s="1918"/>
      <c r="AE33" s="1918"/>
      <c r="AF33" s="1918"/>
      <c r="AG33" s="1919"/>
      <c r="AH33" s="44" t="s">
        <v>161</v>
      </c>
      <c r="AI33" s="1804"/>
      <c r="AJ33" s="1804"/>
      <c r="AK33" s="526"/>
      <c r="AL33" s="29" t="s">
        <v>163</v>
      </c>
      <c r="AM33" s="526"/>
      <c r="AN33" s="30" t="s">
        <v>164</v>
      </c>
      <c r="AO33" s="392" t="s">
        <v>1743</v>
      </c>
    </row>
    <row r="34" spans="1:41" ht="12.65" customHeight="1">
      <c r="A34" s="1952"/>
      <c r="B34" s="1953"/>
      <c r="C34" s="1953"/>
      <c r="D34" s="1953"/>
      <c r="E34" s="1953"/>
      <c r="F34" s="1953"/>
      <c r="G34" s="1953"/>
      <c r="H34" s="1954"/>
      <c r="I34" s="1952"/>
      <c r="J34" s="1953"/>
      <c r="K34" s="1953"/>
      <c r="L34" s="1953"/>
      <c r="M34" s="1953"/>
      <c r="N34" s="1953"/>
      <c r="O34" s="1953"/>
      <c r="P34" s="1953"/>
      <c r="Q34" s="1953"/>
      <c r="R34" s="1953"/>
      <c r="S34" s="1953"/>
      <c r="T34" s="1953"/>
      <c r="U34" s="1953"/>
      <c r="V34" s="1953"/>
      <c r="W34" s="1953"/>
      <c r="X34" s="1953"/>
      <c r="Y34" s="1953"/>
      <c r="Z34" s="1954"/>
      <c r="AA34" s="1920"/>
      <c r="AB34" s="1921"/>
      <c r="AC34" s="1921"/>
      <c r="AD34" s="1921"/>
      <c r="AE34" s="1921"/>
      <c r="AF34" s="1921"/>
      <c r="AG34" s="1922"/>
      <c r="AH34" s="1910"/>
      <c r="AI34" s="1911"/>
      <c r="AJ34" s="1911"/>
      <c r="AK34" s="1911"/>
      <c r="AL34" s="1911"/>
      <c r="AM34" s="1911"/>
      <c r="AN34" s="1912"/>
      <c r="AO34" s="392" t="s">
        <v>1742</v>
      </c>
    </row>
    <row r="35" spans="1:41" ht="12.65" customHeight="1">
      <c r="A35" s="1955"/>
      <c r="B35" s="1956"/>
      <c r="C35" s="1956"/>
      <c r="D35" s="1956"/>
      <c r="E35" s="1956"/>
      <c r="F35" s="1956"/>
      <c r="G35" s="1956"/>
      <c r="H35" s="1957"/>
      <c r="I35" s="1955"/>
      <c r="J35" s="1956"/>
      <c r="K35" s="1956"/>
      <c r="L35" s="1956"/>
      <c r="M35" s="1956"/>
      <c r="N35" s="1956"/>
      <c r="O35" s="1956"/>
      <c r="P35" s="1956"/>
      <c r="Q35" s="1956"/>
      <c r="R35" s="1956"/>
      <c r="S35" s="1956"/>
      <c r="T35" s="1956"/>
      <c r="U35" s="1956"/>
      <c r="V35" s="1956"/>
      <c r="W35" s="1956"/>
      <c r="X35" s="1956"/>
      <c r="Y35" s="1956"/>
      <c r="Z35" s="1957"/>
      <c r="AA35" s="1923"/>
      <c r="AB35" s="1924"/>
      <c r="AC35" s="1924"/>
      <c r="AD35" s="1924"/>
      <c r="AE35" s="1924"/>
      <c r="AF35" s="1924"/>
      <c r="AG35" s="1925"/>
      <c r="AH35" s="151" t="s">
        <v>162</v>
      </c>
      <c r="AI35" s="1913"/>
      <c r="AJ35" s="1913"/>
      <c r="AK35" s="335"/>
      <c r="AL35" s="525" t="s">
        <v>163</v>
      </c>
      <c r="AM35" s="335"/>
      <c r="AN35" s="153" t="s">
        <v>164</v>
      </c>
    </row>
    <row r="36" spans="1:41" ht="12.65" customHeight="1">
      <c r="A36" s="1949"/>
      <c r="B36" s="1950"/>
      <c r="C36" s="1950"/>
      <c r="D36" s="1950"/>
      <c r="E36" s="1950"/>
      <c r="F36" s="1950"/>
      <c r="G36" s="1950"/>
      <c r="H36" s="1951"/>
      <c r="I36" s="1949"/>
      <c r="J36" s="1950"/>
      <c r="K36" s="1950"/>
      <c r="L36" s="1950"/>
      <c r="M36" s="1950"/>
      <c r="N36" s="1950"/>
      <c r="O36" s="1950"/>
      <c r="P36" s="1950"/>
      <c r="Q36" s="1950"/>
      <c r="R36" s="1950"/>
      <c r="S36" s="1950"/>
      <c r="T36" s="1950"/>
      <c r="U36" s="1950"/>
      <c r="V36" s="1950"/>
      <c r="W36" s="1950"/>
      <c r="X36" s="1950"/>
      <c r="Y36" s="1950"/>
      <c r="Z36" s="1951"/>
      <c r="AA36" s="1917"/>
      <c r="AB36" s="1918"/>
      <c r="AC36" s="1918"/>
      <c r="AD36" s="1918"/>
      <c r="AE36" s="1918"/>
      <c r="AF36" s="1918"/>
      <c r="AG36" s="1919"/>
      <c r="AH36" s="44" t="s">
        <v>161</v>
      </c>
      <c r="AI36" s="1804"/>
      <c r="AJ36" s="1804"/>
      <c r="AK36" s="526"/>
      <c r="AL36" s="29" t="s">
        <v>163</v>
      </c>
      <c r="AM36" s="526"/>
      <c r="AN36" s="30" t="s">
        <v>164</v>
      </c>
    </row>
    <row r="37" spans="1:41" ht="12.65" customHeight="1">
      <c r="A37" s="1952"/>
      <c r="B37" s="1953"/>
      <c r="C37" s="1953"/>
      <c r="D37" s="1953"/>
      <c r="E37" s="1953"/>
      <c r="F37" s="1953"/>
      <c r="G37" s="1953"/>
      <c r="H37" s="1954"/>
      <c r="I37" s="1952"/>
      <c r="J37" s="1953"/>
      <c r="K37" s="1953"/>
      <c r="L37" s="1953"/>
      <c r="M37" s="1953"/>
      <c r="N37" s="1953"/>
      <c r="O37" s="1953"/>
      <c r="P37" s="1953"/>
      <c r="Q37" s="1953"/>
      <c r="R37" s="1953"/>
      <c r="S37" s="1953"/>
      <c r="T37" s="1953"/>
      <c r="U37" s="1953"/>
      <c r="V37" s="1953"/>
      <c r="W37" s="1953"/>
      <c r="X37" s="1953"/>
      <c r="Y37" s="1953"/>
      <c r="Z37" s="1954"/>
      <c r="AA37" s="1920"/>
      <c r="AB37" s="1921"/>
      <c r="AC37" s="1921"/>
      <c r="AD37" s="1921"/>
      <c r="AE37" s="1921"/>
      <c r="AF37" s="1921"/>
      <c r="AG37" s="1922"/>
      <c r="AH37" s="1910"/>
      <c r="AI37" s="1911"/>
      <c r="AJ37" s="1911"/>
      <c r="AK37" s="1911"/>
      <c r="AL37" s="1911"/>
      <c r="AM37" s="1911"/>
      <c r="AN37" s="1912"/>
    </row>
    <row r="38" spans="1:41" ht="12.65" customHeight="1">
      <c r="A38" s="1955"/>
      <c r="B38" s="1956"/>
      <c r="C38" s="1956"/>
      <c r="D38" s="1956"/>
      <c r="E38" s="1956"/>
      <c r="F38" s="1956"/>
      <c r="G38" s="1956"/>
      <c r="H38" s="1957"/>
      <c r="I38" s="1955"/>
      <c r="J38" s="1956"/>
      <c r="K38" s="1956"/>
      <c r="L38" s="1956"/>
      <c r="M38" s="1956"/>
      <c r="N38" s="1956"/>
      <c r="O38" s="1956"/>
      <c r="P38" s="1956"/>
      <c r="Q38" s="1956"/>
      <c r="R38" s="1956"/>
      <c r="S38" s="1956"/>
      <c r="T38" s="1956"/>
      <c r="U38" s="1956"/>
      <c r="V38" s="1956"/>
      <c r="W38" s="1956"/>
      <c r="X38" s="1956"/>
      <c r="Y38" s="1956"/>
      <c r="Z38" s="1957"/>
      <c r="AA38" s="1923"/>
      <c r="AB38" s="1924"/>
      <c r="AC38" s="1924"/>
      <c r="AD38" s="1924"/>
      <c r="AE38" s="1924"/>
      <c r="AF38" s="1924"/>
      <c r="AG38" s="1925"/>
      <c r="AH38" s="151" t="s">
        <v>162</v>
      </c>
      <c r="AI38" s="1913"/>
      <c r="AJ38" s="1913"/>
      <c r="AK38" s="335"/>
      <c r="AL38" s="525" t="s">
        <v>163</v>
      </c>
      <c r="AM38" s="335"/>
      <c r="AN38" s="153" t="s">
        <v>164</v>
      </c>
    </row>
    <row r="39" spans="1:41" ht="12.65" customHeight="1">
      <c r="A39" s="1949"/>
      <c r="B39" s="1950"/>
      <c r="C39" s="1950"/>
      <c r="D39" s="1950"/>
      <c r="E39" s="1950"/>
      <c r="F39" s="1950"/>
      <c r="G39" s="1950"/>
      <c r="H39" s="1951"/>
      <c r="I39" s="1949"/>
      <c r="J39" s="1950"/>
      <c r="K39" s="1950"/>
      <c r="L39" s="1950"/>
      <c r="M39" s="1950"/>
      <c r="N39" s="1950"/>
      <c r="O39" s="1950"/>
      <c r="P39" s="1950"/>
      <c r="Q39" s="1950"/>
      <c r="R39" s="1950"/>
      <c r="S39" s="1950"/>
      <c r="T39" s="1950"/>
      <c r="U39" s="1950"/>
      <c r="V39" s="1950"/>
      <c r="W39" s="1950"/>
      <c r="X39" s="1950"/>
      <c r="Y39" s="1950"/>
      <c r="Z39" s="1951"/>
      <c r="AA39" s="1917"/>
      <c r="AB39" s="1918"/>
      <c r="AC39" s="1918"/>
      <c r="AD39" s="1918"/>
      <c r="AE39" s="1918"/>
      <c r="AF39" s="1918"/>
      <c r="AG39" s="1919"/>
      <c r="AH39" s="44" t="s">
        <v>161</v>
      </c>
      <c r="AI39" s="1804"/>
      <c r="AJ39" s="1804"/>
      <c r="AK39" s="526"/>
      <c r="AL39" s="29" t="s">
        <v>163</v>
      </c>
      <c r="AM39" s="526"/>
      <c r="AN39" s="30" t="s">
        <v>164</v>
      </c>
    </row>
    <row r="40" spans="1:41" ht="12.65" customHeight="1">
      <c r="A40" s="1952"/>
      <c r="B40" s="1953"/>
      <c r="C40" s="1953"/>
      <c r="D40" s="1953"/>
      <c r="E40" s="1953"/>
      <c r="F40" s="1953"/>
      <c r="G40" s="1953"/>
      <c r="H40" s="1954"/>
      <c r="I40" s="1952"/>
      <c r="J40" s="1953"/>
      <c r="K40" s="1953"/>
      <c r="L40" s="1953"/>
      <c r="M40" s="1953"/>
      <c r="N40" s="1953"/>
      <c r="O40" s="1953"/>
      <c r="P40" s="1953"/>
      <c r="Q40" s="1953"/>
      <c r="R40" s="1953"/>
      <c r="S40" s="1953"/>
      <c r="T40" s="1953"/>
      <c r="U40" s="1953"/>
      <c r="V40" s="1953"/>
      <c r="W40" s="1953"/>
      <c r="X40" s="1953"/>
      <c r="Y40" s="1953"/>
      <c r="Z40" s="1954"/>
      <c r="AA40" s="1920"/>
      <c r="AB40" s="1921"/>
      <c r="AC40" s="1921"/>
      <c r="AD40" s="1921"/>
      <c r="AE40" s="1921"/>
      <c r="AF40" s="1921"/>
      <c r="AG40" s="1922"/>
      <c r="AH40" s="1910"/>
      <c r="AI40" s="1911"/>
      <c r="AJ40" s="1911"/>
      <c r="AK40" s="1911"/>
      <c r="AL40" s="1911"/>
      <c r="AM40" s="1911"/>
      <c r="AN40" s="1912"/>
    </row>
    <row r="41" spans="1:41" ht="12.65" customHeight="1">
      <c r="A41" s="1955"/>
      <c r="B41" s="1956"/>
      <c r="C41" s="1956"/>
      <c r="D41" s="1956"/>
      <c r="E41" s="1956"/>
      <c r="F41" s="1956"/>
      <c r="G41" s="1956"/>
      <c r="H41" s="1957"/>
      <c r="I41" s="1955"/>
      <c r="J41" s="1956"/>
      <c r="K41" s="1956"/>
      <c r="L41" s="1956"/>
      <c r="M41" s="1956"/>
      <c r="N41" s="1956"/>
      <c r="O41" s="1956"/>
      <c r="P41" s="1956"/>
      <c r="Q41" s="1956"/>
      <c r="R41" s="1956"/>
      <c r="S41" s="1956"/>
      <c r="T41" s="1956"/>
      <c r="U41" s="1956"/>
      <c r="V41" s="1956"/>
      <c r="W41" s="1956"/>
      <c r="X41" s="1956"/>
      <c r="Y41" s="1956"/>
      <c r="Z41" s="1957"/>
      <c r="AA41" s="1923"/>
      <c r="AB41" s="1924"/>
      <c r="AC41" s="1924"/>
      <c r="AD41" s="1924"/>
      <c r="AE41" s="1924"/>
      <c r="AF41" s="1924"/>
      <c r="AG41" s="1925"/>
      <c r="AH41" s="151" t="s">
        <v>162</v>
      </c>
      <c r="AI41" s="1913"/>
      <c r="AJ41" s="1913"/>
      <c r="AK41" s="335"/>
      <c r="AL41" s="525" t="s">
        <v>163</v>
      </c>
      <c r="AM41" s="335"/>
      <c r="AN41" s="153" t="s">
        <v>164</v>
      </c>
    </row>
    <row r="42" spans="1:41" ht="12.65" customHeight="1">
      <c r="A42" s="1949"/>
      <c r="B42" s="1950"/>
      <c r="C42" s="1950"/>
      <c r="D42" s="1950"/>
      <c r="E42" s="1950"/>
      <c r="F42" s="1950"/>
      <c r="G42" s="1950"/>
      <c r="H42" s="1951"/>
      <c r="I42" s="1949"/>
      <c r="J42" s="1950"/>
      <c r="K42" s="1950"/>
      <c r="L42" s="1950"/>
      <c r="M42" s="1950"/>
      <c r="N42" s="1950"/>
      <c r="O42" s="1950"/>
      <c r="P42" s="1950"/>
      <c r="Q42" s="1950"/>
      <c r="R42" s="1950"/>
      <c r="S42" s="1950"/>
      <c r="T42" s="1950"/>
      <c r="U42" s="1950"/>
      <c r="V42" s="1950"/>
      <c r="W42" s="1950"/>
      <c r="X42" s="1950"/>
      <c r="Y42" s="1950"/>
      <c r="Z42" s="1951"/>
      <c r="AA42" s="1917"/>
      <c r="AB42" s="1918"/>
      <c r="AC42" s="1918"/>
      <c r="AD42" s="1918"/>
      <c r="AE42" s="1918"/>
      <c r="AF42" s="1918"/>
      <c r="AG42" s="1919"/>
      <c r="AH42" s="44" t="s">
        <v>161</v>
      </c>
      <c r="AI42" s="1804"/>
      <c r="AJ42" s="1804"/>
      <c r="AK42" s="526"/>
      <c r="AL42" s="29" t="s">
        <v>163</v>
      </c>
      <c r="AM42" s="526"/>
      <c r="AN42" s="30" t="s">
        <v>164</v>
      </c>
    </row>
    <row r="43" spans="1:41" ht="12.65" customHeight="1">
      <c r="A43" s="1952"/>
      <c r="B43" s="1953"/>
      <c r="C43" s="1953"/>
      <c r="D43" s="1953"/>
      <c r="E43" s="1953"/>
      <c r="F43" s="1953"/>
      <c r="G43" s="1953"/>
      <c r="H43" s="1954"/>
      <c r="I43" s="1952"/>
      <c r="J43" s="1953"/>
      <c r="K43" s="1953"/>
      <c r="L43" s="1953"/>
      <c r="M43" s="1953"/>
      <c r="N43" s="1953"/>
      <c r="O43" s="1953"/>
      <c r="P43" s="1953"/>
      <c r="Q43" s="1953"/>
      <c r="R43" s="1953"/>
      <c r="S43" s="1953"/>
      <c r="T43" s="1953"/>
      <c r="U43" s="1953"/>
      <c r="V43" s="1953"/>
      <c r="W43" s="1953"/>
      <c r="X43" s="1953"/>
      <c r="Y43" s="1953"/>
      <c r="Z43" s="1954"/>
      <c r="AA43" s="1920"/>
      <c r="AB43" s="1921"/>
      <c r="AC43" s="1921"/>
      <c r="AD43" s="1921"/>
      <c r="AE43" s="1921"/>
      <c r="AF43" s="1921"/>
      <c r="AG43" s="1922"/>
      <c r="AH43" s="1910"/>
      <c r="AI43" s="1911"/>
      <c r="AJ43" s="1911"/>
      <c r="AK43" s="1911"/>
      <c r="AL43" s="1911"/>
      <c r="AM43" s="1911"/>
      <c r="AN43" s="1912"/>
    </row>
    <row r="44" spans="1:41" ht="12.65" customHeight="1">
      <c r="A44" s="1955"/>
      <c r="B44" s="1956"/>
      <c r="C44" s="1956"/>
      <c r="D44" s="1956"/>
      <c r="E44" s="1956"/>
      <c r="F44" s="1956"/>
      <c r="G44" s="1956"/>
      <c r="H44" s="1957"/>
      <c r="I44" s="1955"/>
      <c r="J44" s="1956"/>
      <c r="K44" s="1956"/>
      <c r="L44" s="1956"/>
      <c r="M44" s="1956"/>
      <c r="N44" s="1956"/>
      <c r="O44" s="1956"/>
      <c r="P44" s="1956"/>
      <c r="Q44" s="1956"/>
      <c r="R44" s="1956"/>
      <c r="S44" s="1956"/>
      <c r="T44" s="1956"/>
      <c r="U44" s="1956"/>
      <c r="V44" s="1956"/>
      <c r="W44" s="1956"/>
      <c r="X44" s="1956"/>
      <c r="Y44" s="1956"/>
      <c r="Z44" s="1957"/>
      <c r="AA44" s="1923"/>
      <c r="AB44" s="1924"/>
      <c r="AC44" s="1924"/>
      <c r="AD44" s="1924"/>
      <c r="AE44" s="1924"/>
      <c r="AF44" s="1924"/>
      <c r="AG44" s="1925"/>
      <c r="AH44" s="151" t="s">
        <v>162</v>
      </c>
      <c r="AI44" s="1913"/>
      <c r="AJ44" s="1913"/>
      <c r="AK44" s="335"/>
      <c r="AL44" s="525" t="s">
        <v>163</v>
      </c>
      <c r="AM44" s="335"/>
      <c r="AN44" s="153" t="s">
        <v>164</v>
      </c>
    </row>
    <row r="45" spans="1:41" ht="12.65" customHeight="1">
      <c r="A45" s="1949"/>
      <c r="B45" s="1950"/>
      <c r="C45" s="1950"/>
      <c r="D45" s="1950"/>
      <c r="E45" s="1950"/>
      <c r="F45" s="1950"/>
      <c r="G45" s="1950"/>
      <c r="H45" s="1951"/>
      <c r="I45" s="1949"/>
      <c r="J45" s="1950"/>
      <c r="K45" s="1950"/>
      <c r="L45" s="1950"/>
      <c r="M45" s="1950"/>
      <c r="N45" s="1950"/>
      <c r="O45" s="1950"/>
      <c r="P45" s="1950"/>
      <c r="Q45" s="1950"/>
      <c r="R45" s="1950"/>
      <c r="S45" s="1950"/>
      <c r="T45" s="1950"/>
      <c r="U45" s="1950"/>
      <c r="V45" s="1950"/>
      <c r="W45" s="1950"/>
      <c r="X45" s="1950"/>
      <c r="Y45" s="1950"/>
      <c r="Z45" s="1951"/>
      <c r="AA45" s="1917"/>
      <c r="AB45" s="1918"/>
      <c r="AC45" s="1918"/>
      <c r="AD45" s="1918"/>
      <c r="AE45" s="1918"/>
      <c r="AF45" s="1918"/>
      <c r="AG45" s="1919"/>
      <c r="AH45" s="44" t="s">
        <v>161</v>
      </c>
      <c r="AI45" s="1804"/>
      <c r="AJ45" s="1804"/>
      <c r="AK45" s="526"/>
      <c r="AL45" s="29" t="s">
        <v>163</v>
      </c>
      <c r="AM45" s="526"/>
      <c r="AN45" s="30" t="s">
        <v>164</v>
      </c>
    </row>
    <row r="46" spans="1:41" ht="12.65" customHeight="1">
      <c r="A46" s="1952"/>
      <c r="B46" s="1953"/>
      <c r="C46" s="1953"/>
      <c r="D46" s="1953"/>
      <c r="E46" s="1953"/>
      <c r="F46" s="1953"/>
      <c r="G46" s="1953"/>
      <c r="H46" s="1954"/>
      <c r="I46" s="1952"/>
      <c r="J46" s="1953"/>
      <c r="K46" s="1953"/>
      <c r="L46" s="1953"/>
      <c r="M46" s="1953"/>
      <c r="N46" s="1953"/>
      <c r="O46" s="1953"/>
      <c r="P46" s="1953"/>
      <c r="Q46" s="1953"/>
      <c r="R46" s="1953"/>
      <c r="S46" s="1953"/>
      <c r="T46" s="1953"/>
      <c r="U46" s="1953"/>
      <c r="V46" s="1953"/>
      <c r="W46" s="1953"/>
      <c r="X46" s="1953"/>
      <c r="Y46" s="1953"/>
      <c r="Z46" s="1954"/>
      <c r="AA46" s="1920"/>
      <c r="AB46" s="1921"/>
      <c r="AC46" s="1921"/>
      <c r="AD46" s="1921"/>
      <c r="AE46" s="1921"/>
      <c r="AF46" s="1921"/>
      <c r="AG46" s="1922"/>
      <c r="AH46" s="1910"/>
      <c r="AI46" s="1911"/>
      <c r="AJ46" s="1911"/>
      <c r="AK46" s="1911"/>
      <c r="AL46" s="1911"/>
      <c r="AM46" s="1911"/>
      <c r="AN46" s="1912"/>
    </row>
    <row r="47" spans="1:41" ht="12.65" customHeight="1">
      <c r="A47" s="1955"/>
      <c r="B47" s="1956"/>
      <c r="C47" s="1956"/>
      <c r="D47" s="1956"/>
      <c r="E47" s="1956"/>
      <c r="F47" s="1956"/>
      <c r="G47" s="1956"/>
      <c r="H47" s="1957"/>
      <c r="I47" s="1955"/>
      <c r="J47" s="1956"/>
      <c r="K47" s="1956"/>
      <c r="L47" s="1956"/>
      <c r="M47" s="1956"/>
      <c r="N47" s="1956"/>
      <c r="O47" s="1956"/>
      <c r="P47" s="1956"/>
      <c r="Q47" s="1956"/>
      <c r="R47" s="1956"/>
      <c r="S47" s="1956"/>
      <c r="T47" s="1956"/>
      <c r="U47" s="1956"/>
      <c r="V47" s="1956"/>
      <c r="W47" s="1956"/>
      <c r="X47" s="1956"/>
      <c r="Y47" s="1956"/>
      <c r="Z47" s="1957"/>
      <c r="AA47" s="1923"/>
      <c r="AB47" s="1924"/>
      <c r="AC47" s="1924"/>
      <c r="AD47" s="1924"/>
      <c r="AE47" s="1924"/>
      <c r="AF47" s="1924"/>
      <c r="AG47" s="1925"/>
      <c r="AH47" s="151" t="s">
        <v>162</v>
      </c>
      <c r="AI47" s="1913"/>
      <c r="AJ47" s="1913"/>
      <c r="AK47" s="335"/>
      <c r="AL47" s="525" t="s">
        <v>163</v>
      </c>
      <c r="AM47" s="335"/>
      <c r="AN47" s="153" t="s">
        <v>164</v>
      </c>
    </row>
    <row r="48" spans="1:41" ht="12.65" customHeight="1">
      <c r="A48" s="1949"/>
      <c r="B48" s="1950"/>
      <c r="C48" s="1950"/>
      <c r="D48" s="1950"/>
      <c r="E48" s="1950"/>
      <c r="F48" s="1950"/>
      <c r="G48" s="1950"/>
      <c r="H48" s="1951"/>
      <c r="I48" s="1949"/>
      <c r="J48" s="1950"/>
      <c r="K48" s="1950"/>
      <c r="L48" s="1950"/>
      <c r="M48" s="1950"/>
      <c r="N48" s="1950"/>
      <c r="O48" s="1950"/>
      <c r="P48" s="1950"/>
      <c r="Q48" s="1950"/>
      <c r="R48" s="1950"/>
      <c r="S48" s="1950"/>
      <c r="T48" s="1950"/>
      <c r="U48" s="1950"/>
      <c r="V48" s="1950"/>
      <c r="W48" s="1950"/>
      <c r="X48" s="1950"/>
      <c r="Y48" s="1950"/>
      <c r="Z48" s="1951"/>
      <c r="AA48" s="1917"/>
      <c r="AB48" s="1918"/>
      <c r="AC48" s="1918"/>
      <c r="AD48" s="1918"/>
      <c r="AE48" s="1918"/>
      <c r="AF48" s="1918"/>
      <c r="AG48" s="1919"/>
      <c r="AH48" s="44" t="s">
        <v>161</v>
      </c>
      <c r="AI48" s="1804"/>
      <c r="AJ48" s="1804"/>
      <c r="AK48" s="526"/>
      <c r="AL48" s="29" t="s">
        <v>163</v>
      </c>
      <c r="AM48" s="526"/>
      <c r="AN48" s="30" t="s">
        <v>164</v>
      </c>
    </row>
    <row r="49" spans="1:59" ht="12.65" customHeight="1">
      <c r="A49" s="1952"/>
      <c r="B49" s="1953"/>
      <c r="C49" s="1953"/>
      <c r="D49" s="1953"/>
      <c r="E49" s="1953"/>
      <c r="F49" s="1953"/>
      <c r="G49" s="1953"/>
      <c r="H49" s="1954"/>
      <c r="I49" s="1952"/>
      <c r="J49" s="1953"/>
      <c r="K49" s="1953"/>
      <c r="L49" s="1953"/>
      <c r="M49" s="1953"/>
      <c r="N49" s="1953"/>
      <c r="O49" s="1953"/>
      <c r="P49" s="1953"/>
      <c r="Q49" s="1953"/>
      <c r="R49" s="1953"/>
      <c r="S49" s="1953"/>
      <c r="T49" s="1953"/>
      <c r="U49" s="1953"/>
      <c r="V49" s="1953"/>
      <c r="W49" s="1953"/>
      <c r="X49" s="1953"/>
      <c r="Y49" s="1953"/>
      <c r="Z49" s="1954"/>
      <c r="AA49" s="1920"/>
      <c r="AB49" s="1921"/>
      <c r="AC49" s="1921"/>
      <c r="AD49" s="1921"/>
      <c r="AE49" s="1921"/>
      <c r="AF49" s="1921"/>
      <c r="AG49" s="1922"/>
      <c r="AH49" s="1910"/>
      <c r="AI49" s="1911"/>
      <c r="AJ49" s="1911"/>
      <c r="AK49" s="1911"/>
      <c r="AL49" s="1911"/>
      <c r="AM49" s="1911"/>
      <c r="AN49" s="1912"/>
    </row>
    <row r="50" spans="1:59" ht="12.65" customHeight="1">
      <c r="A50" s="1955"/>
      <c r="B50" s="1956"/>
      <c r="C50" s="1956"/>
      <c r="D50" s="1956"/>
      <c r="E50" s="1956"/>
      <c r="F50" s="1956"/>
      <c r="G50" s="1956"/>
      <c r="H50" s="1957"/>
      <c r="I50" s="1955"/>
      <c r="J50" s="1956"/>
      <c r="K50" s="1956"/>
      <c r="L50" s="1956"/>
      <c r="M50" s="1956"/>
      <c r="N50" s="1956"/>
      <c r="O50" s="1956"/>
      <c r="P50" s="1956"/>
      <c r="Q50" s="1956"/>
      <c r="R50" s="1956"/>
      <c r="S50" s="1956"/>
      <c r="T50" s="1956"/>
      <c r="U50" s="1956"/>
      <c r="V50" s="1956"/>
      <c r="W50" s="1956"/>
      <c r="X50" s="1956"/>
      <c r="Y50" s="1956"/>
      <c r="Z50" s="1957"/>
      <c r="AA50" s="1923"/>
      <c r="AB50" s="1924"/>
      <c r="AC50" s="1924"/>
      <c r="AD50" s="1924"/>
      <c r="AE50" s="1924"/>
      <c r="AF50" s="1924"/>
      <c r="AG50" s="1925"/>
      <c r="AH50" s="151" t="s">
        <v>162</v>
      </c>
      <c r="AI50" s="1913"/>
      <c r="AJ50" s="1913"/>
      <c r="AK50" s="335"/>
      <c r="AL50" s="525" t="s">
        <v>163</v>
      </c>
      <c r="AM50" s="335"/>
      <c r="AN50" s="153" t="s">
        <v>164</v>
      </c>
    </row>
    <row r="51" spans="1:59" ht="12.65" customHeight="1">
      <c r="A51" s="1949"/>
      <c r="B51" s="1950"/>
      <c r="C51" s="1950"/>
      <c r="D51" s="1950"/>
      <c r="E51" s="1950"/>
      <c r="F51" s="1950"/>
      <c r="G51" s="1950"/>
      <c r="H51" s="1951"/>
      <c r="I51" s="1949"/>
      <c r="J51" s="1950"/>
      <c r="K51" s="1950"/>
      <c r="L51" s="1950"/>
      <c r="M51" s="1950"/>
      <c r="N51" s="1950"/>
      <c r="O51" s="1950"/>
      <c r="P51" s="1950"/>
      <c r="Q51" s="1950"/>
      <c r="R51" s="1950"/>
      <c r="S51" s="1950"/>
      <c r="T51" s="1950"/>
      <c r="U51" s="1950"/>
      <c r="V51" s="1950"/>
      <c r="W51" s="1950"/>
      <c r="X51" s="1950"/>
      <c r="Y51" s="1950"/>
      <c r="Z51" s="1951"/>
      <c r="AA51" s="1917"/>
      <c r="AB51" s="1918"/>
      <c r="AC51" s="1918"/>
      <c r="AD51" s="1918"/>
      <c r="AE51" s="1918"/>
      <c r="AF51" s="1918"/>
      <c r="AG51" s="1919"/>
      <c r="AH51" s="44" t="s">
        <v>161</v>
      </c>
      <c r="AI51" s="1804"/>
      <c r="AJ51" s="1804"/>
      <c r="AK51" s="526"/>
      <c r="AL51" s="29" t="s">
        <v>163</v>
      </c>
      <c r="AM51" s="526"/>
      <c r="AN51" s="30" t="s">
        <v>164</v>
      </c>
    </row>
    <row r="52" spans="1:59" ht="12.65" customHeight="1">
      <c r="A52" s="1952"/>
      <c r="B52" s="1953"/>
      <c r="C52" s="1953"/>
      <c r="D52" s="1953"/>
      <c r="E52" s="1953"/>
      <c r="F52" s="1953"/>
      <c r="G52" s="1953"/>
      <c r="H52" s="1954"/>
      <c r="I52" s="1952"/>
      <c r="J52" s="1953"/>
      <c r="K52" s="1953"/>
      <c r="L52" s="1953"/>
      <c r="M52" s="1953"/>
      <c r="N52" s="1953"/>
      <c r="O52" s="1953"/>
      <c r="P52" s="1953"/>
      <c r="Q52" s="1953"/>
      <c r="R52" s="1953"/>
      <c r="S52" s="1953"/>
      <c r="T52" s="1953"/>
      <c r="U52" s="1953"/>
      <c r="V52" s="1953"/>
      <c r="W52" s="1953"/>
      <c r="X52" s="1953"/>
      <c r="Y52" s="1953"/>
      <c r="Z52" s="1954"/>
      <c r="AA52" s="1920"/>
      <c r="AB52" s="1921"/>
      <c r="AC52" s="1921"/>
      <c r="AD52" s="1921"/>
      <c r="AE52" s="1921"/>
      <c r="AF52" s="1921"/>
      <c r="AG52" s="1922"/>
      <c r="AH52" s="1910"/>
      <c r="AI52" s="1911"/>
      <c r="AJ52" s="1911"/>
      <c r="AK52" s="1911"/>
      <c r="AL52" s="1911"/>
      <c r="AM52" s="1911"/>
      <c r="AN52" s="1912"/>
    </row>
    <row r="53" spans="1:59" ht="12.65" customHeight="1">
      <c r="A53" s="1955"/>
      <c r="B53" s="1956"/>
      <c r="C53" s="1956"/>
      <c r="D53" s="1956"/>
      <c r="E53" s="1956"/>
      <c r="F53" s="1956"/>
      <c r="G53" s="1956"/>
      <c r="H53" s="1957"/>
      <c r="I53" s="1955"/>
      <c r="J53" s="1956"/>
      <c r="K53" s="1956"/>
      <c r="L53" s="1956"/>
      <c r="M53" s="1956"/>
      <c r="N53" s="1956"/>
      <c r="O53" s="1956"/>
      <c r="P53" s="1956"/>
      <c r="Q53" s="1956"/>
      <c r="R53" s="1956"/>
      <c r="S53" s="1956"/>
      <c r="T53" s="1956"/>
      <c r="U53" s="1956"/>
      <c r="V53" s="1956"/>
      <c r="W53" s="1956"/>
      <c r="X53" s="1956"/>
      <c r="Y53" s="1956"/>
      <c r="Z53" s="1957"/>
      <c r="AA53" s="1923"/>
      <c r="AB53" s="1924"/>
      <c r="AC53" s="1924"/>
      <c r="AD53" s="1924"/>
      <c r="AE53" s="1924"/>
      <c r="AF53" s="1924"/>
      <c r="AG53" s="1925"/>
      <c r="AH53" s="519" t="s">
        <v>162</v>
      </c>
      <c r="AI53" s="1807"/>
      <c r="AJ53" s="1807"/>
      <c r="AK53" s="337"/>
      <c r="AL53" s="520" t="s">
        <v>163</v>
      </c>
      <c r="AM53" s="337"/>
      <c r="AN53" s="521" t="s">
        <v>164</v>
      </c>
    </row>
    <row r="54" spans="1:59" ht="12.65"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5"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5"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5" customHeight="1">
      <c r="A57" s="2"/>
      <c r="B57" s="1861" t="s">
        <v>2319</v>
      </c>
      <c r="C57" s="1861"/>
      <c r="D57" s="1828"/>
      <c r="E57" s="1828"/>
      <c r="F57" s="527" t="s">
        <v>163</v>
      </c>
      <c r="G57" s="1828"/>
      <c r="H57" s="1828"/>
      <c r="I57" s="527" t="s">
        <v>164</v>
      </c>
      <c r="J57" s="1828"/>
      <c r="K57" s="1828"/>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1724</v>
      </c>
    </row>
    <row r="58" spans="1:59" ht="12.65"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5"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5"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1828"/>
      <c r="AA60" s="1828"/>
      <c r="AB60" s="1828"/>
      <c r="AC60" s="1828"/>
      <c r="AD60" s="1828"/>
      <c r="AE60" s="1828"/>
      <c r="AF60" s="1828"/>
      <c r="AG60" s="1828"/>
      <c r="AH60" s="1828"/>
      <c r="AI60" s="1828"/>
      <c r="AJ60" s="1828"/>
      <c r="AK60" s="1828"/>
      <c r="AL60" s="1828"/>
      <c r="AM60" s="332"/>
      <c r="AN60" s="4"/>
    </row>
    <row r="61" spans="1:59" ht="12.65" customHeight="1">
      <c r="A61" s="2"/>
      <c r="B61" s="914"/>
      <c r="C61" s="914"/>
      <c r="D61" s="914"/>
      <c r="E61" s="914"/>
      <c r="F61" s="914"/>
      <c r="G61" s="914"/>
      <c r="H61" s="914"/>
      <c r="I61" s="914"/>
      <c r="J61" s="914"/>
      <c r="K61" s="914" t="s">
        <v>2444</v>
      </c>
      <c r="L61" s="914"/>
      <c r="N61" s="914"/>
      <c r="P61" s="914"/>
      <c r="Q61" s="914"/>
      <c r="R61" s="914"/>
      <c r="U61" s="527" t="s">
        <v>175</v>
      </c>
      <c r="W61" s="527"/>
      <c r="X61" s="342"/>
      <c r="Y61" s="342"/>
      <c r="Z61" s="1830"/>
      <c r="AA61" s="1830"/>
      <c r="AB61" s="1830"/>
      <c r="AC61" s="1830"/>
      <c r="AD61" s="1830"/>
      <c r="AE61" s="1830"/>
      <c r="AF61" s="1830"/>
      <c r="AG61" s="1830"/>
      <c r="AH61" s="1830"/>
      <c r="AI61" s="1830"/>
      <c r="AJ61" s="1830"/>
      <c r="AK61" s="1830"/>
      <c r="AL61" s="1830"/>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5" customHeight="1">
      <c r="A63" s="269" t="s">
        <v>2914</v>
      </c>
      <c r="AN63" s="271" t="s">
        <v>2915</v>
      </c>
      <c r="AO63" s="1532"/>
      <c r="AP63" s="1532"/>
      <c r="AQ63" s="1532"/>
      <c r="AR63" s="1532"/>
      <c r="AS63" s="1532"/>
      <c r="AT63" s="1532"/>
      <c r="AU63" s="1532"/>
      <c r="AV63" s="1532"/>
      <c r="AW63" s="1532"/>
      <c r="AX63" s="1532"/>
      <c r="AY63" s="1532"/>
      <c r="AZ63" s="1532"/>
      <c r="BA63" s="1532"/>
      <c r="BB63" s="1532"/>
      <c r="BC63" s="1532"/>
      <c r="BD63" s="1532"/>
      <c r="BE63" s="1532"/>
      <c r="BF63" s="1532"/>
      <c r="BG63" s="1532"/>
    </row>
    <row r="64" spans="1:59" s="917" customFormat="1" ht="12.65" customHeight="1">
      <c r="A64" s="917" t="s">
        <v>2445</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2446</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2447</v>
      </c>
    </row>
  </sheetData>
  <mergeCells count="100">
    <mergeCell ref="A6:F6"/>
    <mergeCell ref="G6:AA6"/>
    <mergeCell ref="AB6:AN6"/>
    <mergeCell ref="AJ8:AK8"/>
    <mergeCell ref="J2:U3"/>
    <mergeCell ref="V2:AC5"/>
    <mergeCell ref="AD2:AJ5"/>
    <mergeCell ref="J4:U5"/>
    <mergeCell ref="A7:F9"/>
    <mergeCell ref="G7:AA9"/>
    <mergeCell ref="AB8:AC8"/>
    <mergeCell ref="AD8:AE8"/>
    <mergeCell ref="AG8:AH8"/>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20:F28"/>
    <mergeCell ref="G20:AG22"/>
    <mergeCell ref="AI20:AJ20"/>
    <mergeCell ref="AH21:AN21"/>
    <mergeCell ref="AI22:AJ22"/>
    <mergeCell ref="G23:AG25"/>
    <mergeCell ref="AI23:AJ23"/>
    <mergeCell ref="G26:AG28"/>
    <mergeCell ref="AI26:AJ26"/>
    <mergeCell ref="AO23:BO25"/>
    <mergeCell ref="BQ23:BR23"/>
    <mergeCell ref="AH24:AN24"/>
    <mergeCell ref="BP24:BV24"/>
    <mergeCell ref="AI25:AJ25"/>
    <mergeCell ref="BQ25:BR25"/>
    <mergeCell ref="AO26:BO28"/>
    <mergeCell ref="BQ26:BR26"/>
    <mergeCell ref="AH27:AN27"/>
    <mergeCell ref="BP27:BV27"/>
    <mergeCell ref="AI28:AJ28"/>
    <mergeCell ref="BQ28:BR28"/>
    <mergeCell ref="A29:AN30"/>
    <mergeCell ref="A31:H32"/>
    <mergeCell ref="I31:Z32"/>
    <mergeCell ref="AA31:AG32"/>
    <mergeCell ref="AH31:AN32"/>
    <mergeCell ref="AI35:AJ35"/>
    <mergeCell ref="A36:H38"/>
    <mergeCell ref="I36:Z38"/>
    <mergeCell ref="AA36:AG38"/>
    <mergeCell ref="AI36:AJ36"/>
    <mergeCell ref="AH37:AN37"/>
    <mergeCell ref="AI38:AJ38"/>
    <mergeCell ref="A33:H35"/>
    <mergeCell ref="I33:Z35"/>
    <mergeCell ref="AA33:AG35"/>
    <mergeCell ref="AI33:AJ33"/>
    <mergeCell ref="AH34:AN34"/>
    <mergeCell ref="A39:H41"/>
    <mergeCell ref="I39:Z41"/>
    <mergeCell ref="AA39:AG41"/>
    <mergeCell ref="AI39:AJ39"/>
    <mergeCell ref="AH40:AN40"/>
    <mergeCell ref="AI41:AJ41"/>
    <mergeCell ref="A42:H44"/>
    <mergeCell ref="I42:Z44"/>
    <mergeCell ref="AA42:AG44"/>
    <mergeCell ref="AI42:AJ42"/>
    <mergeCell ref="AH43:AN43"/>
    <mergeCell ref="AI44:AJ44"/>
    <mergeCell ref="A45:H47"/>
    <mergeCell ref="I45:Z47"/>
    <mergeCell ref="AA45:AG47"/>
    <mergeCell ref="AI45:AJ45"/>
    <mergeCell ref="AH46:AN46"/>
    <mergeCell ref="AI47:AJ47"/>
    <mergeCell ref="A48:H50"/>
    <mergeCell ref="I48:Z50"/>
    <mergeCell ref="AA48:AG50"/>
    <mergeCell ref="AI48:AJ48"/>
    <mergeCell ref="AH49:AN49"/>
    <mergeCell ref="AI50:AJ50"/>
    <mergeCell ref="A51:H53"/>
    <mergeCell ref="I51:Z53"/>
    <mergeCell ref="AA51:AG53"/>
    <mergeCell ref="AI51:AJ51"/>
    <mergeCell ref="AH52:AN52"/>
    <mergeCell ref="AI53:AJ53"/>
    <mergeCell ref="B57:C57"/>
    <mergeCell ref="D57:E57"/>
    <mergeCell ref="G57:H57"/>
    <mergeCell ref="J57:K57"/>
    <mergeCell ref="Z60:AL61"/>
  </mergeCells>
  <phoneticPr fontId="67"/>
  <conditionalFormatting sqref="D57:E57 G57:H57 J57:K57">
    <cfRule type="containsBlanks" dxfId="130" priority="17">
      <formula>LEN(TRIM(D57))=0</formula>
    </cfRule>
  </conditionalFormatting>
  <conditionalFormatting sqref="G6 G7">
    <cfRule type="containsBlanks" dxfId="129" priority="18">
      <formula>LEN(TRIM(G6))=0</formula>
    </cfRule>
  </conditionalFormatting>
  <conditionalFormatting sqref="AD8:AE8">
    <cfRule type="containsBlanks" dxfId="128" priority="14">
      <formula>LEN(TRIM(AD8))=0</formula>
    </cfRule>
  </conditionalFormatting>
  <conditionalFormatting sqref="AG8:AH8">
    <cfRule type="containsBlanks" dxfId="127" priority="13">
      <formula>LEN(TRIM(AG8))=0</formula>
    </cfRule>
  </conditionalFormatting>
  <conditionalFormatting sqref="AJ8:AK8">
    <cfRule type="containsBlanks" dxfId="126" priority="12">
      <formula>LEN(TRIM(AJ8))=0</formula>
    </cfRule>
  </conditionalFormatting>
  <conditionalFormatting sqref="AD14:AE14">
    <cfRule type="containsBlanks" dxfId="125" priority="11">
      <formula>LEN(TRIM(AD14))=0</formula>
    </cfRule>
  </conditionalFormatting>
  <conditionalFormatting sqref="AG14:AH14">
    <cfRule type="containsBlanks" dxfId="124" priority="10">
      <formula>LEN(TRIM(AG14))=0</formula>
    </cfRule>
  </conditionalFormatting>
  <conditionalFormatting sqref="AJ14:AK14">
    <cfRule type="containsBlanks" dxfId="123" priority="9">
      <formula>LEN(TRIM(AJ14))=0</formula>
    </cfRule>
  </conditionalFormatting>
  <conditionalFormatting sqref="AB8:AC8 AB14:AC14">
    <cfRule type="containsBlanks" dxfId="122" priority="8">
      <formula>LEN(TRIM(AB8))=0</formula>
    </cfRule>
  </conditionalFormatting>
  <conditionalFormatting sqref="AD18:AE18">
    <cfRule type="containsBlanks" dxfId="121" priority="7">
      <formula>LEN(TRIM(AD18))=0</formula>
    </cfRule>
  </conditionalFormatting>
  <conditionalFormatting sqref="AG18:AH18">
    <cfRule type="containsBlanks" dxfId="120" priority="6">
      <formula>LEN(TRIM(AG18))=0</formula>
    </cfRule>
  </conditionalFormatting>
  <conditionalFormatting sqref="AJ18:AK18">
    <cfRule type="containsBlanks" dxfId="119" priority="5">
      <formula>LEN(TRIM(AJ18))=0</formula>
    </cfRule>
  </conditionalFormatting>
  <conditionalFormatting sqref="AB18:AC18">
    <cfRule type="containsBlanks" dxfId="118" priority="4">
      <formula>LEN(TRIM(AB18))=0</formula>
    </cfRule>
  </conditionalFormatting>
  <conditionalFormatting sqref="AM14:AN14">
    <cfRule type="containsBlanks" dxfId="117" priority="3">
      <formula>LEN(TRIM(AM14))=0</formula>
    </cfRule>
  </conditionalFormatting>
  <conditionalFormatting sqref="G13:AA14">
    <cfRule type="containsBlanks" dxfId="116" priority="2">
      <formula>LEN(TRIM(G13))=0</formula>
    </cfRule>
  </conditionalFormatting>
  <conditionalFormatting sqref="G17 Z60">
    <cfRule type="containsBlanks" dxfId="115"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5"/>
  <sheetViews>
    <sheetView topLeftCell="A141" zoomScale="85" zoomScaleNormal="85" workbookViewId="0">
      <selection activeCell="BV149" sqref="BV149"/>
    </sheetView>
  </sheetViews>
  <sheetFormatPr defaultColWidth="2.08984375" defaultRowHeight="12.65" customHeight="1"/>
  <cols>
    <col min="1" max="1" width="2.08984375" style="179" customWidth="1"/>
    <col min="2" max="16384" width="2.08984375" style="179"/>
  </cols>
  <sheetData>
    <row r="1" spans="1:40" ht="12.65" customHeight="1">
      <c r="A1" s="251" t="s">
        <v>2131</v>
      </c>
    </row>
    <row r="2" spans="1:40" ht="12.65" customHeight="1">
      <c r="A2" s="251"/>
    </row>
    <row r="3" spans="1:40" ht="12.65" customHeight="1">
      <c r="A3" s="3737" t="s">
        <v>525</v>
      </c>
      <c r="B3" s="3737"/>
      <c r="C3" s="3737"/>
      <c r="D3" s="3737"/>
      <c r="E3" s="3737"/>
      <c r="F3" s="3737"/>
      <c r="G3" s="3737"/>
      <c r="H3" s="3737"/>
      <c r="I3" s="3737"/>
      <c r="J3" s="3737"/>
      <c r="K3" s="3737"/>
      <c r="L3" s="3737"/>
      <c r="M3" s="3737"/>
      <c r="N3" s="3737"/>
      <c r="O3" s="3737"/>
      <c r="P3" s="3737"/>
      <c r="Q3" s="3737"/>
      <c r="R3" s="3737"/>
      <c r="S3" s="3737"/>
      <c r="T3" s="3737"/>
      <c r="U3" s="3737"/>
      <c r="V3" s="3737"/>
      <c r="W3" s="3737"/>
      <c r="X3" s="3737"/>
      <c r="Y3" s="3737"/>
      <c r="Z3" s="3737"/>
      <c r="AA3" s="3737"/>
      <c r="AB3" s="3737"/>
      <c r="AC3" s="3737"/>
      <c r="AD3" s="3737"/>
      <c r="AE3" s="3737"/>
      <c r="AF3" s="3737"/>
      <c r="AG3" s="3737"/>
      <c r="AH3" s="3737"/>
      <c r="AI3" s="3737"/>
      <c r="AJ3" s="3737"/>
      <c r="AK3" s="3737"/>
      <c r="AL3" s="3737"/>
      <c r="AM3" s="3737"/>
      <c r="AN3" s="3737"/>
    </row>
    <row r="4" spans="1:40" ht="12.65" customHeight="1">
      <c r="A4" s="3737"/>
      <c r="B4" s="3737"/>
      <c r="C4" s="3737"/>
      <c r="D4" s="3737"/>
      <c r="E4" s="3737"/>
      <c r="F4" s="3737"/>
      <c r="G4" s="3737"/>
      <c r="H4" s="3737"/>
      <c r="I4" s="3737"/>
      <c r="J4" s="3737"/>
      <c r="K4" s="3737"/>
      <c r="L4" s="3737"/>
      <c r="M4" s="3737"/>
      <c r="N4" s="3737"/>
      <c r="O4" s="3737"/>
      <c r="P4" s="3737"/>
      <c r="Q4" s="3737"/>
      <c r="R4" s="3737"/>
      <c r="S4" s="3737"/>
      <c r="T4" s="3737"/>
      <c r="U4" s="3737"/>
      <c r="V4" s="3737"/>
      <c r="W4" s="3737"/>
      <c r="X4" s="3737"/>
      <c r="Y4" s="3737"/>
      <c r="Z4" s="3737"/>
      <c r="AA4" s="3737"/>
      <c r="AB4" s="3737"/>
      <c r="AC4" s="3737"/>
      <c r="AD4" s="3737"/>
      <c r="AE4" s="3737"/>
      <c r="AF4" s="3737"/>
      <c r="AG4" s="3737"/>
      <c r="AH4" s="3737"/>
      <c r="AI4" s="3737"/>
      <c r="AJ4" s="3737"/>
      <c r="AK4" s="3737"/>
      <c r="AL4" s="3737"/>
      <c r="AM4" s="3737"/>
      <c r="AN4" s="3737"/>
    </row>
    <row r="5" spans="1:40" ht="12.65" customHeight="1">
      <c r="A5" s="3737"/>
      <c r="B5" s="3737"/>
      <c r="C5" s="3737"/>
      <c r="D5" s="3737"/>
      <c r="E5" s="3737"/>
      <c r="F5" s="3737"/>
      <c r="G5" s="3737"/>
      <c r="H5" s="3737"/>
      <c r="I5" s="3737"/>
      <c r="J5" s="3737"/>
      <c r="K5" s="3737"/>
      <c r="L5" s="3737"/>
      <c r="M5" s="3737"/>
      <c r="N5" s="3737"/>
      <c r="O5" s="3737"/>
      <c r="P5" s="3737"/>
      <c r="Q5" s="3737"/>
      <c r="R5" s="3737"/>
      <c r="S5" s="3737"/>
      <c r="T5" s="3737"/>
      <c r="U5" s="3737"/>
      <c r="V5" s="3737"/>
      <c r="W5" s="3737"/>
      <c r="X5" s="3737"/>
      <c r="Y5" s="3737"/>
      <c r="Z5" s="3737"/>
      <c r="AA5" s="3737"/>
      <c r="AB5" s="3737"/>
      <c r="AC5" s="3737"/>
      <c r="AD5" s="3737"/>
      <c r="AE5" s="3737"/>
      <c r="AF5" s="3737"/>
      <c r="AG5" s="3737"/>
      <c r="AH5" s="3737"/>
      <c r="AI5" s="3737"/>
      <c r="AJ5" s="3737"/>
      <c r="AK5" s="3737"/>
      <c r="AL5" s="3737"/>
      <c r="AM5" s="3737"/>
      <c r="AN5" s="3737"/>
    </row>
    <row r="6" spans="1:40" ht="12.65" customHeight="1">
      <c r="A6" s="257"/>
      <c r="B6" s="258"/>
      <c r="C6" s="9"/>
      <c r="D6" s="9"/>
      <c r="E6" s="9"/>
      <c r="F6" s="9"/>
      <c r="G6" s="9"/>
      <c r="H6" s="9"/>
      <c r="I6" s="9"/>
      <c r="J6" s="9"/>
      <c r="K6" s="9"/>
      <c r="L6" s="9"/>
      <c r="M6" s="9"/>
      <c r="N6" s="9"/>
      <c r="O6" s="9"/>
      <c r="P6" s="9"/>
      <c r="Q6" s="9"/>
      <c r="R6" s="9"/>
      <c r="S6" s="9"/>
      <c r="T6" s="9"/>
      <c r="U6" s="9"/>
      <c r="V6" s="9"/>
      <c r="W6" s="2109" t="s">
        <v>2318</v>
      </c>
      <c r="X6" s="2109"/>
      <c r="Y6" s="2109"/>
      <c r="Z6" s="3705"/>
      <c r="AA6" s="3705"/>
      <c r="AB6" s="3705"/>
      <c r="AC6" s="2109" t="s">
        <v>85</v>
      </c>
      <c r="AD6" s="2109"/>
      <c r="AE6" s="3705"/>
      <c r="AF6" s="3705"/>
      <c r="AG6" s="3705"/>
      <c r="AH6" s="2109" t="s">
        <v>84</v>
      </c>
      <c r="AI6" s="2109"/>
      <c r="AJ6" s="3705"/>
      <c r="AK6" s="3705"/>
      <c r="AL6" s="3705"/>
      <c r="AM6" s="2109" t="s">
        <v>83</v>
      </c>
      <c r="AN6" s="2110"/>
    </row>
    <row r="7" spans="1:40" ht="12.65" customHeight="1">
      <c r="A7" s="259"/>
      <c r="B7" s="255"/>
      <c r="C7" s="397"/>
      <c r="D7" s="397"/>
      <c r="E7" s="397"/>
      <c r="F7" s="397"/>
      <c r="G7" s="397"/>
      <c r="H7" s="397"/>
      <c r="I7" s="397"/>
      <c r="J7" s="397"/>
      <c r="K7" s="397"/>
      <c r="L7" s="397"/>
      <c r="M7" s="397"/>
      <c r="N7" s="397"/>
      <c r="O7" s="397"/>
      <c r="P7" s="397"/>
      <c r="Q7" s="397"/>
      <c r="R7" s="397"/>
      <c r="S7" s="397"/>
      <c r="T7" s="397"/>
      <c r="U7" s="397"/>
      <c r="V7" s="397"/>
      <c r="W7" s="1746"/>
      <c r="X7" s="1746"/>
      <c r="Y7" s="1746"/>
      <c r="Z7" s="3279"/>
      <c r="AA7" s="3279"/>
      <c r="AB7" s="3279"/>
      <c r="AC7" s="1746"/>
      <c r="AD7" s="1746"/>
      <c r="AE7" s="3279"/>
      <c r="AF7" s="3279"/>
      <c r="AG7" s="3279"/>
      <c r="AH7" s="1746"/>
      <c r="AI7" s="1746"/>
      <c r="AJ7" s="3279"/>
      <c r="AK7" s="3279"/>
      <c r="AL7" s="3279"/>
      <c r="AM7" s="1746"/>
      <c r="AN7" s="1748"/>
    </row>
    <row r="8" spans="1:40" ht="12.65" customHeight="1">
      <c r="A8" s="259"/>
      <c r="B8" s="255"/>
      <c r="C8" s="397"/>
      <c r="D8" s="397"/>
      <c r="E8" s="397"/>
      <c r="F8" s="397"/>
      <c r="G8" s="397"/>
      <c r="H8" s="397"/>
      <c r="I8" s="397"/>
      <c r="J8" s="397"/>
      <c r="K8" s="397"/>
      <c r="L8" s="397"/>
      <c r="M8" s="397"/>
      <c r="N8" s="397"/>
      <c r="O8" s="397"/>
      <c r="P8" s="397"/>
      <c r="Q8" s="397"/>
      <c r="R8" s="397"/>
      <c r="S8" s="397"/>
      <c r="T8" s="397"/>
      <c r="U8" s="397"/>
      <c r="V8" s="397"/>
      <c r="W8" s="1746"/>
      <c r="X8" s="1746"/>
      <c r="Y8" s="1746"/>
      <c r="Z8" s="3279"/>
      <c r="AA8" s="3279"/>
      <c r="AB8" s="3279"/>
      <c r="AC8" s="1746"/>
      <c r="AD8" s="1746"/>
      <c r="AE8" s="3279"/>
      <c r="AF8" s="3279"/>
      <c r="AG8" s="3279"/>
      <c r="AH8" s="1746"/>
      <c r="AI8" s="1746"/>
      <c r="AJ8" s="3279"/>
      <c r="AK8" s="3279"/>
      <c r="AL8" s="3279"/>
      <c r="AM8" s="1746"/>
      <c r="AN8" s="1748"/>
    </row>
    <row r="9" spans="1:40" ht="12.65" customHeight="1">
      <c r="A9" s="2"/>
      <c r="B9" s="3739" t="s">
        <v>1805</v>
      </c>
      <c r="C9" s="3739"/>
      <c r="D9" s="3739"/>
      <c r="E9" s="3739"/>
      <c r="F9" s="3739"/>
      <c r="G9" s="3739"/>
      <c r="H9" s="3739"/>
      <c r="I9" s="3739"/>
      <c r="J9" s="3739"/>
      <c r="K9" s="3739"/>
      <c r="L9" s="3739"/>
      <c r="M9" s="3739"/>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5" customHeight="1">
      <c r="A10" s="2"/>
      <c r="B10" s="3739"/>
      <c r="C10" s="3739"/>
      <c r="D10" s="3739"/>
      <c r="E10" s="3739"/>
      <c r="F10" s="3739"/>
      <c r="G10" s="3739"/>
      <c r="H10" s="3739"/>
      <c r="I10" s="3739"/>
      <c r="J10" s="3739"/>
      <c r="K10" s="3739"/>
      <c r="L10" s="3739"/>
      <c r="M10" s="3739"/>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5" customHeight="1">
      <c r="A11" s="259"/>
      <c r="B11" s="255"/>
      <c r="C11" s="255"/>
      <c r="D11" s="255"/>
      <c r="E11" s="255"/>
      <c r="F11" s="255"/>
      <c r="G11" s="255"/>
      <c r="H11" s="255"/>
      <c r="I11" s="255"/>
      <c r="J11" s="255"/>
      <c r="K11" s="1889" t="s">
        <v>536</v>
      </c>
      <c r="L11" s="1889"/>
      <c r="M11" s="1889"/>
      <c r="N11" s="1889"/>
      <c r="O11" s="1889"/>
      <c r="P11" s="397" t="s">
        <v>527</v>
      </c>
      <c r="Q11" s="3298" t="s">
        <v>528</v>
      </c>
      <c r="R11" s="3298"/>
      <c r="S11" s="3298"/>
      <c r="T11" s="3298"/>
      <c r="U11" s="3298"/>
      <c r="V11" s="3781">
        <f>一括入力シート!B44</f>
        <v>0</v>
      </c>
      <c r="W11" s="3781"/>
      <c r="X11" s="3781"/>
      <c r="Y11" s="3781"/>
      <c r="Z11" s="3781"/>
      <c r="AA11" s="3781"/>
      <c r="AB11" s="3781"/>
      <c r="AC11" s="3781"/>
      <c r="AD11" s="3781"/>
      <c r="AE11" s="3781"/>
      <c r="AF11" s="3781"/>
      <c r="AG11" s="3781"/>
      <c r="AH11" s="3781"/>
      <c r="AI11" s="3781"/>
      <c r="AJ11" s="3781"/>
      <c r="AK11" s="3781"/>
      <c r="AL11" s="3781"/>
      <c r="AM11" s="3781"/>
      <c r="AN11" s="3782"/>
    </row>
    <row r="12" spans="1:40" ht="12.65"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3781"/>
      <c r="W12" s="3781"/>
      <c r="X12" s="3781"/>
      <c r="Y12" s="3781"/>
      <c r="Z12" s="3781"/>
      <c r="AA12" s="3781"/>
      <c r="AB12" s="3781"/>
      <c r="AC12" s="3781"/>
      <c r="AD12" s="3781"/>
      <c r="AE12" s="3781"/>
      <c r="AF12" s="3781"/>
      <c r="AG12" s="3781"/>
      <c r="AH12" s="3781"/>
      <c r="AI12" s="3781"/>
      <c r="AJ12" s="3781"/>
      <c r="AK12" s="3781"/>
      <c r="AL12" s="3781"/>
      <c r="AM12" s="3781"/>
      <c r="AN12" s="3782"/>
    </row>
    <row r="13" spans="1:40" ht="12.65" customHeight="1">
      <c r="A13" s="259"/>
      <c r="B13" s="255"/>
      <c r="C13" s="397"/>
      <c r="D13" s="397"/>
      <c r="E13" s="397"/>
      <c r="F13" s="397"/>
      <c r="G13" s="397"/>
      <c r="H13" s="397"/>
      <c r="I13" s="397"/>
      <c r="J13" s="397"/>
      <c r="K13" s="397"/>
      <c r="L13" s="397"/>
      <c r="M13" s="397"/>
      <c r="N13" s="397"/>
      <c r="O13" s="397"/>
      <c r="P13" s="397"/>
      <c r="Q13" s="3298" t="s">
        <v>529</v>
      </c>
      <c r="R13" s="3298"/>
      <c r="S13" s="3298"/>
      <c r="T13" s="3298"/>
      <c r="U13" s="3298"/>
      <c r="V13" s="2279">
        <f>一括入力シート!B45</f>
        <v>0</v>
      </c>
      <c r="W13" s="2279"/>
      <c r="X13" s="2279"/>
      <c r="Y13" s="2279"/>
      <c r="Z13" s="2279"/>
      <c r="AA13" s="2279"/>
      <c r="AB13" s="2279"/>
      <c r="AC13" s="2279"/>
      <c r="AD13" s="2279"/>
      <c r="AE13" s="2279"/>
      <c r="AF13" s="2279"/>
      <c r="AG13" s="2279"/>
      <c r="AH13" s="2279"/>
      <c r="AI13" s="2279"/>
      <c r="AJ13" s="2279"/>
      <c r="AK13" s="2279"/>
      <c r="AL13" s="2279"/>
      <c r="AM13" s="2279"/>
      <c r="AN13" s="2280"/>
    </row>
    <row r="14" spans="1:40" ht="12.65" customHeight="1">
      <c r="A14" s="259"/>
      <c r="B14" s="255"/>
      <c r="C14" s="397"/>
      <c r="D14" s="397"/>
      <c r="E14" s="397"/>
      <c r="F14" s="397"/>
      <c r="G14" s="397"/>
      <c r="H14" s="397"/>
      <c r="I14" s="397"/>
      <c r="J14" s="397"/>
      <c r="K14" s="397"/>
      <c r="L14" s="397"/>
      <c r="M14" s="397"/>
      <c r="N14" s="397"/>
      <c r="O14" s="397"/>
      <c r="P14" s="397"/>
      <c r="Q14" s="397"/>
      <c r="R14" s="397"/>
      <c r="S14" s="397"/>
      <c r="T14" s="397"/>
      <c r="U14" s="397"/>
      <c r="V14" s="2279"/>
      <c r="W14" s="2279"/>
      <c r="X14" s="2279"/>
      <c r="Y14" s="2279"/>
      <c r="Z14" s="2279"/>
      <c r="AA14" s="2279"/>
      <c r="AB14" s="2279"/>
      <c r="AC14" s="2279"/>
      <c r="AD14" s="2279"/>
      <c r="AE14" s="2279"/>
      <c r="AF14" s="2279"/>
      <c r="AG14" s="2279"/>
      <c r="AH14" s="2279"/>
      <c r="AI14" s="2279"/>
      <c r="AJ14" s="2279"/>
      <c r="AK14" s="2279"/>
      <c r="AL14" s="2279"/>
      <c r="AM14" s="2279"/>
      <c r="AN14" s="2280"/>
    </row>
    <row r="15" spans="1:40" ht="12.65" customHeight="1">
      <c r="A15" s="259"/>
      <c r="B15" s="255"/>
      <c r="C15" s="397"/>
      <c r="D15" s="397"/>
      <c r="E15" s="397"/>
      <c r="F15" s="397"/>
      <c r="G15" s="397"/>
      <c r="H15" s="397"/>
      <c r="I15" s="397"/>
      <c r="J15" s="397"/>
      <c r="K15" s="397"/>
      <c r="L15" s="397"/>
      <c r="M15" s="397"/>
      <c r="N15" s="397"/>
      <c r="O15" s="397"/>
      <c r="P15" s="397"/>
      <c r="Q15" s="397"/>
      <c r="R15" s="397"/>
      <c r="S15" s="397"/>
      <c r="T15" s="397"/>
      <c r="U15" s="397"/>
      <c r="V15" s="1828">
        <f>一括入力シート!B46</f>
        <v>0</v>
      </c>
      <c r="W15" s="1828"/>
      <c r="X15" s="1828"/>
      <c r="Y15" s="1828"/>
      <c r="Z15" s="1828"/>
      <c r="AA15" s="1828"/>
      <c r="AB15" s="1828"/>
      <c r="AC15" s="1828"/>
      <c r="AD15" s="1828"/>
      <c r="AE15" s="1828"/>
      <c r="AF15" s="1828"/>
      <c r="AG15" s="1828"/>
      <c r="AH15" s="1828"/>
      <c r="AI15" s="1828"/>
      <c r="AJ15" s="1828"/>
      <c r="AK15" s="1828"/>
      <c r="AL15" s="1828"/>
      <c r="AM15" s="3755"/>
      <c r="AN15" s="3756"/>
    </row>
    <row r="16" spans="1:40" ht="12.65" customHeight="1">
      <c r="A16" s="259"/>
      <c r="B16" s="255"/>
      <c r="C16" s="397"/>
      <c r="D16" s="397"/>
      <c r="E16" s="397"/>
      <c r="F16" s="397"/>
      <c r="G16" s="397"/>
      <c r="H16" s="397"/>
      <c r="I16" s="397"/>
      <c r="J16" s="397"/>
      <c r="K16" s="397"/>
      <c r="L16" s="397"/>
      <c r="M16" s="397"/>
      <c r="N16" s="397"/>
      <c r="O16" s="397"/>
      <c r="P16" s="397"/>
      <c r="Q16" s="397"/>
      <c r="R16" s="397"/>
      <c r="S16" s="397"/>
      <c r="T16" s="397"/>
      <c r="U16" s="397"/>
      <c r="V16" s="1828"/>
      <c r="W16" s="1828"/>
      <c r="X16" s="1828"/>
      <c r="Y16" s="1828"/>
      <c r="Z16" s="1828"/>
      <c r="AA16" s="1828"/>
      <c r="AB16" s="1828"/>
      <c r="AC16" s="1828"/>
      <c r="AD16" s="1828"/>
      <c r="AE16" s="1828"/>
      <c r="AF16" s="1828"/>
      <c r="AG16" s="1828"/>
      <c r="AH16" s="1828"/>
      <c r="AI16" s="1828"/>
      <c r="AJ16" s="1828"/>
      <c r="AK16" s="1828"/>
      <c r="AL16" s="1828"/>
      <c r="AM16" s="3755"/>
      <c r="AN16" s="3756"/>
    </row>
    <row r="17" spans="1:41" ht="12.65" customHeight="1">
      <c r="A17" s="259"/>
      <c r="B17" s="255"/>
      <c r="C17" s="943"/>
      <c r="D17" s="943"/>
      <c r="E17" s="943"/>
      <c r="F17" s="943"/>
      <c r="G17" s="943"/>
      <c r="H17" s="943"/>
      <c r="I17" s="943"/>
      <c r="J17" s="943"/>
      <c r="K17" s="943"/>
      <c r="L17" s="943"/>
      <c r="M17" s="943"/>
      <c r="N17" s="943"/>
      <c r="O17" s="943"/>
      <c r="P17" s="943"/>
      <c r="Q17" s="3298" t="s">
        <v>2488</v>
      </c>
      <c r="R17" s="3298"/>
      <c r="S17" s="3298"/>
      <c r="T17" s="3298"/>
      <c r="U17" s="3298"/>
      <c r="V17" s="1828" t="str">
        <f>CONCATENATE(一括入力シート!B49," - ",一括入力シート!C49," - ",一括入力シート!D49)</f>
        <v xml:space="preserve">078 -  - </v>
      </c>
      <c r="W17" s="1828"/>
      <c r="X17" s="1828"/>
      <c r="Y17" s="1828"/>
      <c r="Z17" s="1828"/>
      <c r="AA17" s="1828"/>
      <c r="AB17" s="1828"/>
      <c r="AC17" s="1828"/>
      <c r="AD17" s="1828"/>
      <c r="AE17" s="1828"/>
      <c r="AF17" s="1828"/>
      <c r="AG17" s="1828"/>
      <c r="AH17" s="1828"/>
      <c r="AI17" s="1828"/>
      <c r="AJ17" s="1828"/>
      <c r="AK17" s="1828"/>
      <c r="AL17" s="1828"/>
      <c r="AM17" s="944"/>
      <c r="AN17" s="945"/>
      <c r="AO17" s="441"/>
    </row>
    <row r="18" spans="1:41" ht="12.65" customHeight="1">
      <c r="A18" s="259"/>
      <c r="B18" s="255"/>
      <c r="C18" s="943"/>
      <c r="D18" s="943"/>
      <c r="E18" s="943"/>
      <c r="F18" s="943"/>
      <c r="G18" s="943"/>
      <c r="H18" s="943"/>
      <c r="I18" s="943"/>
      <c r="J18" s="943"/>
      <c r="K18" s="943"/>
      <c r="L18" s="943"/>
      <c r="M18" s="943"/>
      <c r="N18" s="943"/>
      <c r="O18" s="943"/>
      <c r="P18" s="943"/>
      <c r="Q18" s="943"/>
      <c r="R18" s="943"/>
      <c r="S18" s="943"/>
      <c r="T18" s="943"/>
      <c r="U18" s="943"/>
      <c r="V18" s="1828"/>
      <c r="W18" s="1828"/>
      <c r="X18" s="1828"/>
      <c r="Y18" s="1828"/>
      <c r="Z18" s="1828"/>
      <c r="AA18" s="1828"/>
      <c r="AB18" s="1828"/>
      <c r="AC18" s="1828"/>
      <c r="AD18" s="1828"/>
      <c r="AE18" s="1828"/>
      <c r="AF18" s="1828"/>
      <c r="AG18" s="1828"/>
      <c r="AH18" s="1828"/>
      <c r="AI18" s="1828"/>
      <c r="AJ18" s="1828"/>
      <c r="AK18" s="1828"/>
      <c r="AL18" s="1828"/>
      <c r="AM18" s="944"/>
      <c r="AN18" s="945"/>
    </row>
    <row r="19" spans="1:41" ht="12.65" customHeight="1">
      <c r="A19" s="2"/>
      <c r="B19" s="3739" t="s">
        <v>530</v>
      </c>
      <c r="C19" s="3739"/>
      <c r="D19" s="3739"/>
      <c r="E19" s="3739"/>
      <c r="F19" s="3739"/>
      <c r="G19" s="3739"/>
      <c r="H19" s="3739"/>
      <c r="I19" s="3739"/>
      <c r="J19" s="3739"/>
      <c r="K19" s="3739"/>
      <c r="L19" s="3739"/>
      <c r="M19" s="3739"/>
      <c r="N19" s="3739"/>
      <c r="O19" s="3739"/>
      <c r="P19" s="3739"/>
      <c r="Q19" s="3739"/>
      <c r="R19" s="3739"/>
      <c r="S19" s="3739"/>
      <c r="T19" s="3739"/>
      <c r="U19" s="3739"/>
      <c r="V19" s="3739"/>
      <c r="W19" s="3739"/>
      <c r="X19" s="3739"/>
      <c r="Y19" s="3739"/>
      <c r="Z19" s="3739"/>
      <c r="AA19" s="3739"/>
      <c r="AB19" s="3739"/>
      <c r="AC19" s="3739"/>
      <c r="AD19" s="3739"/>
      <c r="AE19" s="3739"/>
      <c r="AF19" s="3739"/>
      <c r="AG19" s="3739"/>
      <c r="AH19" s="3739"/>
      <c r="AI19" s="3739"/>
      <c r="AJ19" s="3739"/>
      <c r="AK19" s="3739"/>
      <c r="AL19" s="3739"/>
      <c r="AM19" s="3739"/>
      <c r="AN19" s="262"/>
    </row>
    <row r="20" spans="1:41" ht="12.65" customHeight="1">
      <c r="A20" s="259"/>
      <c r="B20" s="3784"/>
      <c r="C20" s="3784"/>
      <c r="D20" s="3784"/>
      <c r="E20" s="3784"/>
      <c r="F20" s="3784"/>
      <c r="G20" s="3784"/>
      <c r="H20" s="3784"/>
      <c r="I20" s="3784"/>
      <c r="J20" s="3784"/>
      <c r="K20" s="3784"/>
      <c r="L20" s="3784"/>
      <c r="M20" s="3784"/>
      <c r="N20" s="3784"/>
      <c r="O20" s="3784"/>
      <c r="P20" s="3784"/>
      <c r="Q20" s="3784"/>
      <c r="R20" s="3784"/>
      <c r="S20" s="3784"/>
      <c r="T20" s="3784"/>
      <c r="U20" s="3784"/>
      <c r="V20" s="3784"/>
      <c r="W20" s="3784"/>
      <c r="X20" s="3784"/>
      <c r="Y20" s="3784"/>
      <c r="Z20" s="3784"/>
      <c r="AA20" s="3784"/>
      <c r="AB20" s="3784"/>
      <c r="AC20" s="3784"/>
      <c r="AD20" s="3784"/>
      <c r="AE20" s="3784"/>
      <c r="AF20" s="3784"/>
      <c r="AG20" s="3784"/>
      <c r="AH20" s="3784"/>
      <c r="AI20" s="3784"/>
      <c r="AJ20" s="3784"/>
      <c r="AK20" s="3784"/>
      <c r="AL20" s="3784"/>
      <c r="AM20" s="3784"/>
      <c r="AN20" s="262"/>
    </row>
    <row r="21" spans="1:41" ht="12.65" customHeight="1">
      <c r="A21" s="2"/>
      <c r="B21" s="2238" t="s">
        <v>518</v>
      </c>
      <c r="C21" s="2238"/>
      <c r="D21" s="2238"/>
      <c r="E21" s="2238"/>
      <c r="F21" s="2238"/>
      <c r="G21" s="2238"/>
      <c r="H21" s="2238"/>
      <c r="I21" s="2238"/>
      <c r="J21" s="3773" t="str">
        <f>CONCATENATE(一括入力シート!B11,一括入力シート!C11," - ",一括入力シート!D11)</f>
        <v xml:space="preserve"> - </v>
      </c>
      <c r="K21" s="3728"/>
      <c r="L21" s="3728"/>
      <c r="M21" s="3728"/>
      <c r="N21" s="3728"/>
      <c r="O21" s="3728"/>
      <c r="P21" s="3728"/>
      <c r="Q21" s="3728"/>
      <c r="R21" s="3728"/>
      <c r="S21" s="3728"/>
      <c r="T21" s="3728"/>
      <c r="U21" s="3728"/>
      <c r="V21" s="3728"/>
      <c r="W21" s="3728"/>
      <c r="X21" s="3728"/>
      <c r="Y21" s="3728"/>
      <c r="Z21" s="3728"/>
      <c r="AA21" s="3728"/>
      <c r="AB21" s="3728"/>
      <c r="AC21" s="3728"/>
      <c r="AD21" s="3728"/>
      <c r="AE21" s="3728"/>
      <c r="AF21" s="3728"/>
      <c r="AG21" s="3728"/>
      <c r="AH21" s="3728"/>
      <c r="AI21" s="3728"/>
      <c r="AJ21" s="3728"/>
      <c r="AK21" s="3728"/>
      <c r="AL21" s="3728"/>
      <c r="AM21" s="3729"/>
      <c r="AN21" s="4"/>
    </row>
    <row r="22" spans="1:41" ht="12.65" customHeight="1">
      <c r="A22" s="395"/>
      <c r="B22" s="2238"/>
      <c r="C22" s="2238"/>
      <c r="D22" s="2238"/>
      <c r="E22" s="2238"/>
      <c r="F22" s="2238"/>
      <c r="G22" s="2238"/>
      <c r="H22" s="2238"/>
      <c r="I22" s="2238"/>
      <c r="J22" s="3774"/>
      <c r="K22" s="3730"/>
      <c r="L22" s="3730"/>
      <c r="M22" s="3730"/>
      <c r="N22" s="3730"/>
      <c r="O22" s="3730"/>
      <c r="P22" s="3730"/>
      <c r="Q22" s="3730"/>
      <c r="R22" s="3730"/>
      <c r="S22" s="3730"/>
      <c r="T22" s="3730"/>
      <c r="U22" s="3730"/>
      <c r="V22" s="3730"/>
      <c r="W22" s="3730"/>
      <c r="X22" s="3730"/>
      <c r="Y22" s="3730"/>
      <c r="Z22" s="3730"/>
      <c r="AA22" s="3730"/>
      <c r="AB22" s="3730"/>
      <c r="AC22" s="3730"/>
      <c r="AD22" s="3730"/>
      <c r="AE22" s="3730"/>
      <c r="AF22" s="3730"/>
      <c r="AG22" s="3730"/>
      <c r="AH22" s="3730"/>
      <c r="AI22" s="3730"/>
      <c r="AJ22" s="3730"/>
      <c r="AK22" s="3730"/>
      <c r="AL22" s="3730"/>
      <c r="AM22" s="3731"/>
      <c r="AN22" s="4"/>
    </row>
    <row r="23" spans="1:41" ht="12.65" customHeight="1">
      <c r="A23" s="395"/>
      <c r="B23" s="2238"/>
      <c r="C23" s="2238"/>
      <c r="D23" s="2238"/>
      <c r="E23" s="2238"/>
      <c r="F23" s="2238"/>
      <c r="G23" s="2238"/>
      <c r="H23" s="2238"/>
      <c r="I23" s="2238"/>
      <c r="J23" s="3775"/>
      <c r="K23" s="3732"/>
      <c r="L23" s="3732"/>
      <c r="M23" s="3732"/>
      <c r="N23" s="3732"/>
      <c r="O23" s="3732"/>
      <c r="P23" s="3732"/>
      <c r="Q23" s="3732"/>
      <c r="R23" s="3732"/>
      <c r="S23" s="3732"/>
      <c r="T23" s="3732"/>
      <c r="U23" s="3732"/>
      <c r="V23" s="3732"/>
      <c r="W23" s="3732"/>
      <c r="X23" s="3732"/>
      <c r="Y23" s="3732"/>
      <c r="Z23" s="3732"/>
      <c r="AA23" s="3732"/>
      <c r="AB23" s="3732"/>
      <c r="AC23" s="3732"/>
      <c r="AD23" s="3732"/>
      <c r="AE23" s="3732"/>
      <c r="AF23" s="3732"/>
      <c r="AG23" s="3732"/>
      <c r="AH23" s="3732"/>
      <c r="AI23" s="3732"/>
      <c r="AJ23" s="3732"/>
      <c r="AK23" s="3732"/>
      <c r="AL23" s="3732"/>
      <c r="AM23" s="3733"/>
      <c r="AN23" s="4"/>
    </row>
    <row r="24" spans="1:41" ht="12.65" customHeight="1">
      <c r="A24" s="2"/>
      <c r="B24" s="2238" t="s">
        <v>526</v>
      </c>
      <c r="C24" s="2238"/>
      <c r="D24" s="2238"/>
      <c r="E24" s="2238"/>
      <c r="F24" s="2238"/>
      <c r="G24" s="2238"/>
      <c r="H24" s="2238"/>
      <c r="I24" s="2238"/>
      <c r="J24" s="3762">
        <f>一括入力シート!B6</f>
        <v>0</v>
      </c>
      <c r="K24" s="3763"/>
      <c r="L24" s="3763"/>
      <c r="M24" s="3763"/>
      <c r="N24" s="3763"/>
      <c r="O24" s="3763"/>
      <c r="P24" s="3763"/>
      <c r="Q24" s="3763"/>
      <c r="R24" s="3763"/>
      <c r="S24" s="3763"/>
      <c r="T24" s="3763"/>
      <c r="U24" s="3763"/>
      <c r="V24" s="3763"/>
      <c r="W24" s="3763"/>
      <c r="X24" s="3763"/>
      <c r="Y24" s="3763"/>
      <c r="Z24" s="3763"/>
      <c r="AA24" s="3763"/>
      <c r="AB24" s="3763"/>
      <c r="AC24" s="3763"/>
      <c r="AD24" s="3763"/>
      <c r="AE24" s="3763"/>
      <c r="AF24" s="3763"/>
      <c r="AG24" s="3763"/>
      <c r="AH24" s="3763"/>
      <c r="AI24" s="3763"/>
      <c r="AJ24" s="3763"/>
      <c r="AK24" s="3763"/>
      <c r="AL24" s="3763"/>
      <c r="AM24" s="3764"/>
      <c r="AN24" s="4"/>
    </row>
    <row r="25" spans="1:41" ht="12.65" customHeight="1">
      <c r="A25" s="395"/>
      <c r="B25" s="2238"/>
      <c r="C25" s="2238"/>
      <c r="D25" s="2238"/>
      <c r="E25" s="2238"/>
      <c r="F25" s="2238"/>
      <c r="G25" s="2238"/>
      <c r="H25" s="2238"/>
      <c r="I25" s="2238"/>
      <c r="J25" s="3765"/>
      <c r="K25" s="3766"/>
      <c r="L25" s="3766"/>
      <c r="M25" s="3766"/>
      <c r="N25" s="3766"/>
      <c r="O25" s="3766"/>
      <c r="P25" s="3766"/>
      <c r="Q25" s="3766"/>
      <c r="R25" s="3766"/>
      <c r="S25" s="3766"/>
      <c r="T25" s="3766"/>
      <c r="U25" s="3766"/>
      <c r="V25" s="3766"/>
      <c r="W25" s="3766"/>
      <c r="X25" s="3766"/>
      <c r="Y25" s="3766"/>
      <c r="Z25" s="3766"/>
      <c r="AA25" s="3766"/>
      <c r="AB25" s="3766"/>
      <c r="AC25" s="3766"/>
      <c r="AD25" s="3766"/>
      <c r="AE25" s="3766"/>
      <c r="AF25" s="3766"/>
      <c r="AG25" s="3766"/>
      <c r="AH25" s="3766"/>
      <c r="AI25" s="3766"/>
      <c r="AJ25" s="3766"/>
      <c r="AK25" s="3766"/>
      <c r="AL25" s="3766"/>
      <c r="AM25" s="3767"/>
      <c r="AN25" s="4"/>
    </row>
    <row r="26" spans="1:41" ht="12.65" customHeight="1">
      <c r="A26" s="395"/>
      <c r="B26" s="2238"/>
      <c r="C26" s="2238"/>
      <c r="D26" s="2238"/>
      <c r="E26" s="2238"/>
      <c r="F26" s="2238"/>
      <c r="G26" s="2238"/>
      <c r="H26" s="2238"/>
      <c r="I26" s="2238"/>
      <c r="J26" s="3768"/>
      <c r="K26" s="3769"/>
      <c r="L26" s="3769"/>
      <c r="M26" s="3769"/>
      <c r="N26" s="3769"/>
      <c r="O26" s="3769"/>
      <c r="P26" s="3769"/>
      <c r="Q26" s="3769"/>
      <c r="R26" s="3769"/>
      <c r="S26" s="3769"/>
      <c r="T26" s="3769"/>
      <c r="U26" s="3769"/>
      <c r="V26" s="3769"/>
      <c r="W26" s="3769"/>
      <c r="X26" s="3769"/>
      <c r="Y26" s="3769"/>
      <c r="Z26" s="3769"/>
      <c r="AA26" s="3769"/>
      <c r="AB26" s="3769"/>
      <c r="AC26" s="3769"/>
      <c r="AD26" s="3769"/>
      <c r="AE26" s="3769"/>
      <c r="AF26" s="3769"/>
      <c r="AG26" s="3769"/>
      <c r="AH26" s="3769"/>
      <c r="AI26" s="3769"/>
      <c r="AJ26" s="3769"/>
      <c r="AK26" s="3769"/>
      <c r="AL26" s="3769"/>
      <c r="AM26" s="3770"/>
      <c r="AN26" s="4"/>
    </row>
    <row r="27" spans="1:41" ht="12.65" customHeight="1">
      <c r="A27" s="2"/>
      <c r="B27" s="2238" t="s">
        <v>519</v>
      </c>
      <c r="C27" s="2238"/>
      <c r="D27" s="2238"/>
      <c r="E27" s="2238"/>
      <c r="F27" s="2238"/>
      <c r="G27" s="2238"/>
      <c r="H27" s="2238"/>
      <c r="I27" s="2238"/>
      <c r="J27" s="3771" t="s">
        <v>2318</v>
      </c>
      <c r="K27" s="3747"/>
      <c r="L27" s="3747"/>
      <c r="M27" s="3783">
        <f>一括入力シート!B24</f>
        <v>0</v>
      </c>
      <c r="N27" s="3772"/>
      <c r="O27" s="3772"/>
      <c r="P27" s="3747" t="s">
        <v>85</v>
      </c>
      <c r="Q27" s="3747"/>
      <c r="R27" s="3783">
        <f>一括入力シート!C24</f>
        <v>0</v>
      </c>
      <c r="S27" s="3772"/>
      <c r="T27" s="3772"/>
      <c r="U27" s="3747" t="s">
        <v>84</v>
      </c>
      <c r="V27" s="3747"/>
      <c r="W27" s="3783">
        <f>一括入力シート!D24</f>
        <v>0</v>
      </c>
      <c r="X27" s="3772"/>
      <c r="Y27" s="3772"/>
      <c r="Z27" s="3747" t="s">
        <v>83</v>
      </c>
      <c r="AA27" s="3747"/>
      <c r="AB27" s="2353"/>
      <c r="AC27" s="2353"/>
      <c r="AD27" s="2353"/>
      <c r="AE27" s="2353"/>
      <c r="AF27" s="2353"/>
      <c r="AG27" s="2353"/>
      <c r="AH27" s="2353"/>
      <c r="AI27" s="2353"/>
      <c r="AJ27" s="2353"/>
      <c r="AK27" s="2353"/>
      <c r="AL27" s="2353"/>
      <c r="AM27" s="2354"/>
      <c r="AN27" s="4"/>
    </row>
    <row r="28" spans="1:41" ht="12.65" customHeight="1">
      <c r="A28" s="395"/>
      <c r="B28" s="2238"/>
      <c r="C28" s="2238"/>
      <c r="D28" s="2238"/>
      <c r="E28" s="2238"/>
      <c r="F28" s="2238"/>
      <c r="G28" s="2238"/>
      <c r="H28" s="2238"/>
      <c r="I28" s="2238"/>
      <c r="J28" s="3771"/>
      <c r="K28" s="3747"/>
      <c r="L28" s="3747"/>
      <c r="M28" s="3772"/>
      <c r="N28" s="3772"/>
      <c r="O28" s="3772"/>
      <c r="P28" s="3747"/>
      <c r="Q28" s="3747"/>
      <c r="R28" s="3772"/>
      <c r="S28" s="3772"/>
      <c r="T28" s="3772"/>
      <c r="U28" s="3747"/>
      <c r="V28" s="3747"/>
      <c r="W28" s="3772"/>
      <c r="X28" s="3772"/>
      <c r="Y28" s="3772"/>
      <c r="Z28" s="3747"/>
      <c r="AA28" s="3747"/>
      <c r="AB28" s="1828"/>
      <c r="AC28" s="1828"/>
      <c r="AD28" s="1828"/>
      <c r="AE28" s="1828"/>
      <c r="AF28" s="1828"/>
      <c r="AG28" s="1828"/>
      <c r="AH28" s="1828"/>
      <c r="AI28" s="1828"/>
      <c r="AJ28" s="1828"/>
      <c r="AK28" s="1828"/>
      <c r="AL28" s="1828"/>
      <c r="AM28" s="1829"/>
      <c r="AN28" s="4"/>
    </row>
    <row r="29" spans="1:41" ht="12.65" customHeight="1">
      <c r="A29" s="395"/>
      <c r="B29" s="2238"/>
      <c r="C29" s="2238"/>
      <c r="D29" s="2238"/>
      <c r="E29" s="2238"/>
      <c r="F29" s="2238"/>
      <c r="G29" s="2238"/>
      <c r="H29" s="2238"/>
      <c r="I29" s="2238"/>
      <c r="J29" s="3771"/>
      <c r="K29" s="3747"/>
      <c r="L29" s="3747"/>
      <c r="M29" s="3772"/>
      <c r="N29" s="3772"/>
      <c r="O29" s="3772"/>
      <c r="P29" s="3747"/>
      <c r="Q29" s="3747"/>
      <c r="R29" s="3772"/>
      <c r="S29" s="3772"/>
      <c r="T29" s="3772"/>
      <c r="U29" s="3747"/>
      <c r="V29" s="3747"/>
      <c r="W29" s="3772"/>
      <c r="X29" s="3772"/>
      <c r="Y29" s="3772"/>
      <c r="Z29" s="3747"/>
      <c r="AA29" s="3747"/>
      <c r="AB29" s="1830"/>
      <c r="AC29" s="1830"/>
      <c r="AD29" s="1830"/>
      <c r="AE29" s="1830"/>
      <c r="AF29" s="1830"/>
      <c r="AG29" s="1830"/>
      <c r="AH29" s="1830"/>
      <c r="AI29" s="1830"/>
      <c r="AJ29" s="1830"/>
      <c r="AK29" s="1830"/>
      <c r="AL29" s="1830"/>
      <c r="AM29" s="1831"/>
      <c r="AN29" s="4"/>
    </row>
    <row r="30" spans="1:41" ht="12.65" customHeight="1">
      <c r="A30" s="2"/>
      <c r="B30" s="2238" t="s">
        <v>520</v>
      </c>
      <c r="C30" s="2238"/>
      <c r="D30" s="2238"/>
      <c r="E30" s="2238"/>
      <c r="F30" s="2238"/>
      <c r="G30" s="2238"/>
      <c r="H30" s="2238"/>
      <c r="I30" s="2238"/>
      <c r="J30" s="3776" t="s">
        <v>2329</v>
      </c>
      <c r="K30" s="2662"/>
      <c r="L30" s="3777">
        <f>一括入力シート!B26</f>
        <v>0</v>
      </c>
      <c r="M30" s="2662"/>
      <c r="N30" s="2662" t="s">
        <v>255</v>
      </c>
      <c r="O30" s="2662"/>
      <c r="P30" s="3777">
        <f>一括入力シート!C26</f>
        <v>0</v>
      </c>
      <c r="Q30" s="2662"/>
      <c r="R30" s="2662" t="s">
        <v>256</v>
      </c>
      <c r="S30" s="2662"/>
      <c r="T30" s="3777">
        <f>一括入力シート!D26</f>
        <v>0</v>
      </c>
      <c r="U30" s="2662"/>
      <c r="V30" s="2662" t="s">
        <v>257</v>
      </c>
      <c r="W30" s="2662"/>
      <c r="X30" s="3794" t="s">
        <v>380</v>
      </c>
      <c r="Y30" s="3794"/>
      <c r="Z30" s="2662" t="s">
        <v>2330</v>
      </c>
      <c r="AA30" s="2662"/>
      <c r="AB30" s="2662">
        <f>一括入力シート!B34</f>
        <v>0</v>
      </c>
      <c r="AC30" s="2662"/>
      <c r="AD30" s="2662" t="s">
        <v>255</v>
      </c>
      <c r="AE30" s="2662"/>
      <c r="AF30" s="2662">
        <f>一括入力シート!C34</f>
        <v>0</v>
      </c>
      <c r="AG30" s="2662"/>
      <c r="AH30" s="2662" t="s">
        <v>256</v>
      </c>
      <c r="AI30" s="2662"/>
      <c r="AJ30" s="2662">
        <f>一括入力シート!D34</f>
        <v>0</v>
      </c>
      <c r="AK30" s="2662"/>
      <c r="AL30" s="2662" t="s">
        <v>257</v>
      </c>
      <c r="AM30" s="3778"/>
      <c r="AN30" s="4"/>
    </row>
    <row r="31" spans="1:41" ht="12.65" customHeight="1">
      <c r="A31" s="395"/>
      <c r="B31" s="2238"/>
      <c r="C31" s="2238"/>
      <c r="D31" s="2238"/>
      <c r="E31" s="2238"/>
      <c r="F31" s="2238"/>
      <c r="G31" s="2238"/>
      <c r="H31" s="2238"/>
      <c r="I31" s="2238"/>
      <c r="J31" s="3776"/>
      <c r="K31" s="2662"/>
      <c r="L31" s="2662"/>
      <c r="M31" s="2662"/>
      <c r="N31" s="2662"/>
      <c r="O31" s="2662"/>
      <c r="P31" s="2662"/>
      <c r="Q31" s="2662"/>
      <c r="R31" s="2662"/>
      <c r="S31" s="2662"/>
      <c r="T31" s="2662"/>
      <c r="U31" s="2662"/>
      <c r="V31" s="2662"/>
      <c r="W31" s="2662"/>
      <c r="X31" s="3794"/>
      <c r="Y31" s="3794"/>
      <c r="Z31" s="2662"/>
      <c r="AA31" s="2662"/>
      <c r="AB31" s="2662"/>
      <c r="AC31" s="2662"/>
      <c r="AD31" s="2662"/>
      <c r="AE31" s="2662"/>
      <c r="AF31" s="2662"/>
      <c r="AG31" s="2662"/>
      <c r="AH31" s="2662"/>
      <c r="AI31" s="2662"/>
      <c r="AJ31" s="2662"/>
      <c r="AK31" s="2662"/>
      <c r="AL31" s="2662"/>
      <c r="AM31" s="3778"/>
      <c r="AN31" s="4"/>
    </row>
    <row r="32" spans="1:41" ht="12.65" customHeight="1">
      <c r="A32" s="395"/>
      <c r="B32" s="2238"/>
      <c r="C32" s="2238"/>
      <c r="D32" s="2238"/>
      <c r="E32" s="2238"/>
      <c r="F32" s="2238"/>
      <c r="G32" s="2238"/>
      <c r="H32" s="2238"/>
      <c r="I32" s="2238"/>
      <c r="J32" s="3776"/>
      <c r="K32" s="2662"/>
      <c r="L32" s="2662"/>
      <c r="M32" s="2662"/>
      <c r="N32" s="2662"/>
      <c r="O32" s="2662"/>
      <c r="P32" s="2662"/>
      <c r="Q32" s="2662"/>
      <c r="R32" s="2662"/>
      <c r="S32" s="2662"/>
      <c r="T32" s="2662"/>
      <c r="U32" s="2662"/>
      <c r="V32" s="2662"/>
      <c r="W32" s="2662"/>
      <c r="X32" s="3794"/>
      <c r="Y32" s="3794"/>
      <c r="Z32" s="2662"/>
      <c r="AA32" s="2662"/>
      <c r="AB32" s="2662"/>
      <c r="AC32" s="2662"/>
      <c r="AD32" s="2662"/>
      <c r="AE32" s="2662"/>
      <c r="AF32" s="2662"/>
      <c r="AG32" s="2662"/>
      <c r="AH32" s="2662"/>
      <c r="AI32" s="2662"/>
      <c r="AJ32" s="2662"/>
      <c r="AK32" s="2662"/>
      <c r="AL32" s="2662"/>
      <c r="AM32" s="3778"/>
      <c r="AN32" s="4"/>
    </row>
    <row r="33" spans="1:40" ht="12.65" customHeight="1">
      <c r="A33" s="2"/>
      <c r="B33" s="2238" t="s">
        <v>254</v>
      </c>
      <c r="C33" s="2238"/>
      <c r="D33" s="2238"/>
      <c r="E33" s="2238"/>
      <c r="F33" s="2238"/>
      <c r="G33" s="2238"/>
      <c r="H33" s="2238"/>
      <c r="I33" s="2238"/>
      <c r="J33" s="3779">
        <f>一括入力シート!B75</f>
        <v>0</v>
      </c>
      <c r="K33" s="3780"/>
      <c r="L33" s="3780"/>
      <c r="M33" s="3780"/>
      <c r="N33" s="3780"/>
      <c r="O33" s="3780"/>
      <c r="P33" s="3780"/>
      <c r="Q33" s="3780"/>
      <c r="R33" s="3780"/>
      <c r="S33" s="3780"/>
      <c r="T33" s="3780"/>
      <c r="U33" s="3780"/>
      <c r="V33" s="3780"/>
      <c r="W33" s="3780"/>
      <c r="X33" s="3780"/>
      <c r="Y33" s="3780"/>
      <c r="Z33" s="3780"/>
      <c r="AA33" s="3780"/>
      <c r="AB33" s="3747" t="s">
        <v>531</v>
      </c>
      <c r="AC33" s="3747"/>
      <c r="AD33" s="2353"/>
      <c r="AE33" s="2353"/>
      <c r="AF33" s="2353"/>
      <c r="AG33" s="2353"/>
      <c r="AH33" s="2353"/>
      <c r="AI33" s="2353"/>
      <c r="AJ33" s="2353"/>
      <c r="AK33" s="2353"/>
      <c r="AL33" s="2353"/>
      <c r="AM33" s="2354"/>
      <c r="AN33" s="4"/>
    </row>
    <row r="34" spans="1:40" ht="12.65" customHeight="1">
      <c r="A34" s="395"/>
      <c r="B34" s="2238"/>
      <c r="C34" s="2238"/>
      <c r="D34" s="2238"/>
      <c r="E34" s="2238"/>
      <c r="F34" s="2238"/>
      <c r="G34" s="2238"/>
      <c r="H34" s="2238"/>
      <c r="I34" s="2238"/>
      <c r="J34" s="3779"/>
      <c r="K34" s="3780"/>
      <c r="L34" s="3780"/>
      <c r="M34" s="3780"/>
      <c r="N34" s="3780"/>
      <c r="O34" s="3780"/>
      <c r="P34" s="3780"/>
      <c r="Q34" s="3780"/>
      <c r="R34" s="3780"/>
      <c r="S34" s="3780"/>
      <c r="T34" s="3780"/>
      <c r="U34" s="3780"/>
      <c r="V34" s="3780"/>
      <c r="W34" s="3780"/>
      <c r="X34" s="3780"/>
      <c r="Y34" s="3780"/>
      <c r="Z34" s="3780"/>
      <c r="AA34" s="3780"/>
      <c r="AB34" s="3747"/>
      <c r="AC34" s="3747"/>
      <c r="AD34" s="1828"/>
      <c r="AE34" s="1828"/>
      <c r="AF34" s="1828"/>
      <c r="AG34" s="1828"/>
      <c r="AH34" s="1828"/>
      <c r="AI34" s="1828"/>
      <c r="AJ34" s="1828"/>
      <c r="AK34" s="1828"/>
      <c r="AL34" s="1828"/>
      <c r="AM34" s="1829"/>
      <c r="AN34" s="4"/>
    </row>
    <row r="35" spans="1:40" ht="12.65" customHeight="1">
      <c r="A35" s="395"/>
      <c r="B35" s="2238"/>
      <c r="C35" s="2238"/>
      <c r="D35" s="2238"/>
      <c r="E35" s="2238"/>
      <c r="F35" s="2238"/>
      <c r="G35" s="2238"/>
      <c r="H35" s="2238"/>
      <c r="I35" s="2238"/>
      <c r="J35" s="3779"/>
      <c r="K35" s="3780"/>
      <c r="L35" s="3780"/>
      <c r="M35" s="3780"/>
      <c r="N35" s="3780"/>
      <c r="O35" s="3780"/>
      <c r="P35" s="3780"/>
      <c r="Q35" s="3780"/>
      <c r="R35" s="3780"/>
      <c r="S35" s="3780"/>
      <c r="T35" s="3780"/>
      <c r="U35" s="3780"/>
      <c r="V35" s="3780"/>
      <c r="W35" s="3780"/>
      <c r="X35" s="3780"/>
      <c r="Y35" s="3780"/>
      <c r="Z35" s="3780"/>
      <c r="AA35" s="3780"/>
      <c r="AB35" s="3747"/>
      <c r="AC35" s="3747"/>
      <c r="AD35" s="1828"/>
      <c r="AE35" s="1828"/>
      <c r="AF35" s="1828"/>
      <c r="AG35" s="1828"/>
      <c r="AH35" s="1828"/>
      <c r="AI35" s="1828"/>
      <c r="AJ35" s="1828"/>
      <c r="AK35" s="1828"/>
      <c r="AL35" s="1828"/>
      <c r="AM35" s="1829"/>
      <c r="AN35" s="4"/>
    </row>
    <row r="36" spans="1:40" ht="12.65" customHeight="1">
      <c r="A36" s="2"/>
      <c r="B36" s="3751" t="s">
        <v>1804</v>
      </c>
      <c r="C36" s="3752"/>
      <c r="D36" s="3752"/>
      <c r="E36" s="3752"/>
      <c r="F36" s="3752"/>
      <c r="G36" s="3752"/>
      <c r="H36" s="3752"/>
      <c r="I36" s="3753"/>
      <c r="J36" s="3749"/>
      <c r="K36" s="3750"/>
      <c r="L36" s="3750"/>
      <c r="M36" s="3750"/>
      <c r="N36" s="3750"/>
      <c r="O36" s="3750"/>
      <c r="P36" s="3750"/>
      <c r="Q36" s="3750"/>
      <c r="R36" s="3750"/>
      <c r="S36" s="3750"/>
      <c r="T36" s="3750"/>
      <c r="U36" s="3750"/>
      <c r="V36" s="3750"/>
      <c r="W36" s="3750"/>
      <c r="X36" s="3750"/>
      <c r="Y36" s="3750"/>
      <c r="Z36" s="3750"/>
      <c r="AA36" s="3750"/>
      <c r="AB36" s="3747" t="s">
        <v>531</v>
      </c>
      <c r="AC36" s="3747"/>
      <c r="AD36" s="2353"/>
      <c r="AE36" s="2353"/>
      <c r="AF36" s="2353"/>
      <c r="AG36" s="2353"/>
      <c r="AH36" s="2353"/>
      <c r="AI36" s="2353"/>
      <c r="AJ36" s="2353"/>
      <c r="AK36" s="2353"/>
      <c r="AL36" s="2353"/>
      <c r="AM36" s="2354"/>
      <c r="AN36" s="4"/>
    </row>
    <row r="37" spans="1:40" ht="12.65" customHeight="1">
      <c r="A37" s="395"/>
      <c r="B37" s="3754"/>
      <c r="C37" s="3755"/>
      <c r="D37" s="3755"/>
      <c r="E37" s="3755"/>
      <c r="F37" s="3755"/>
      <c r="G37" s="3755"/>
      <c r="H37" s="3755"/>
      <c r="I37" s="3756"/>
      <c r="J37" s="3749"/>
      <c r="K37" s="3750"/>
      <c r="L37" s="3750"/>
      <c r="M37" s="3750"/>
      <c r="N37" s="3750"/>
      <c r="O37" s="3750"/>
      <c r="P37" s="3750"/>
      <c r="Q37" s="3750"/>
      <c r="R37" s="3750"/>
      <c r="S37" s="3750"/>
      <c r="T37" s="3750"/>
      <c r="U37" s="3750"/>
      <c r="V37" s="3750"/>
      <c r="W37" s="3750"/>
      <c r="X37" s="3750"/>
      <c r="Y37" s="3750"/>
      <c r="Z37" s="3750"/>
      <c r="AA37" s="3750"/>
      <c r="AB37" s="3747"/>
      <c r="AC37" s="3747"/>
      <c r="AD37" s="1828"/>
      <c r="AE37" s="1828"/>
      <c r="AF37" s="1828"/>
      <c r="AG37" s="1828"/>
      <c r="AH37" s="1828"/>
      <c r="AI37" s="1828"/>
      <c r="AJ37" s="1828"/>
      <c r="AK37" s="1828"/>
      <c r="AL37" s="1828"/>
      <c r="AM37" s="1829"/>
      <c r="AN37" s="4"/>
    </row>
    <row r="38" spans="1:40" ht="12.65" customHeight="1">
      <c r="A38" s="395"/>
      <c r="B38" s="3757"/>
      <c r="C38" s="3758"/>
      <c r="D38" s="3758"/>
      <c r="E38" s="3758"/>
      <c r="F38" s="3758"/>
      <c r="G38" s="3758"/>
      <c r="H38" s="3758"/>
      <c r="I38" s="3759"/>
      <c r="J38" s="3749"/>
      <c r="K38" s="3750"/>
      <c r="L38" s="3750"/>
      <c r="M38" s="3750"/>
      <c r="N38" s="3750"/>
      <c r="O38" s="3750"/>
      <c r="P38" s="3750"/>
      <c r="Q38" s="3750"/>
      <c r="R38" s="3750"/>
      <c r="S38" s="3750"/>
      <c r="T38" s="3750"/>
      <c r="U38" s="3750"/>
      <c r="V38" s="3750"/>
      <c r="W38" s="3750"/>
      <c r="X38" s="3750"/>
      <c r="Y38" s="3750"/>
      <c r="Z38" s="3750"/>
      <c r="AA38" s="3750"/>
      <c r="AB38" s="3747"/>
      <c r="AC38" s="3747"/>
      <c r="AD38" s="1830"/>
      <c r="AE38" s="1830"/>
      <c r="AF38" s="1830"/>
      <c r="AG38" s="1830"/>
      <c r="AH38" s="1830"/>
      <c r="AI38" s="1830"/>
      <c r="AJ38" s="1830"/>
      <c r="AK38" s="1830"/>
      <c r="AL38" s="1830"/>
      <c r="AM38" s="1831"/>
      <c r="AN38" s="4"/>
    </row>
    <row r="39" spans="1:40" ht="12.65"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5" customHeight="1">
      <c r="A40" s="3738" t="s">
        <v>532</v>
      </c>
      <c r="B40" s="3739"/>
      <c r="C40" s="3739"/>
      <c r="D40" s="3739"/>
      <c r="E40" s="3739"/>
      <c r="F40" s="3739"/>
      <c r="G40" s="3739"/>
      <c r="H40" s="3739"/>
      <c r="I40" s="3739"/>
      <c r="J40" s="3739"/>
      <c r="K40" s="3739"/>
      <c r="L40" s="3739"/>
      <c r="M40" s="3739"/>
      <c r="N40" s="3739"/>
      <c r="O40" s="3739"/>
      <c r="P40" s="3739"/>
      <c r="Q40" s="3739"/>
      <c r="R40" s="3739"/>
      <c r="S40" s="3739"/>
      <c r="T40" s="3739"/>
      <c r="U40" s="3739"/>
      <c r="V40" s="3739"/>
      <c r="W40" s="3739"/>
      <c r="X40" s="3739"/>
      <c r="Y40" s="3739"/>
      <c r="Z40" s="3739"/>
      <c r="AA40" s="3739"/>
      <c r="AB40" s="3739"/>
      <c r="AC40" s="3739"/>
      <c r="AD40" s="3739"/>
      <c r="AE40" s="3739"/>
      <c r="AF40" s="3739"/>
      <c r="AG40" s="3739"/>
      <c r="AH40" s="3739"/>
      <c r="AI40" s="3739"/>
      <c r="AJ40" s="3739"/>
      <c r="AK40" s="3739"/>
      <c r="AL40" s="3739"/>
      <c r="AM40" s="3739"/>
      <c r="AN40" s="3740"/>
    </row>
    <row r="41" spans="1:40" ht="12.65" customHeight="1">
      <c r="A41" s="3738"/>
      <c r="B41" s="3739"/>
      <c r="C41" s="3739"/>
      <c r="D41" s="3739"/>
      <c r="E41" s="3739"/>
      <c r="F41" s="3739"/>
      <c r="G41" s="3739"/>
      <c r="H41" s="3739"/>
      <c r="I41" s="3739"/>
      <c r="J41" s="3739"/>
      <c r="K41" s="3739"/>
      <c r="L41" s="3739"/>
      <c r="M41" s="3739"/>
      <c r="N41" s="3739"/>
      <c r="O41" s="3739"/>
      <c r="P41" s="3739"/>
      <c r="Q41" s="3739"/>
      <c r="R41" s="3739"/>
      <c r="S41" s="3739"/>
      <c r="T41" s="3739"/>
      <c r="U41" s="3739"/>
      <c r="V41" s="3739"/>
      <c r="W41" s="3739"/>
      <c r="X41" s="3739"/>
      <c r="Y41" s="3739"/>
      <c r="Z41" s="3739"/>
      <c r="AA41" s="3739"/>
      <c r="AB41" s="3739"/>
      <c r="AC41" s="3739"/>
      <c r="AD41" s="3739"/>
      <c r="AE41" s="3739"/>
      <c r="AF41" s="3739"/>
      <c r="AG41" s="3739"/>
      <c r="AH41" s="3739"/>
      <c r="AI41" s="3739"/>
      <c r="AJ41" s="3739"/>
      <c r="AK41" s="3739"/>
      <c r="AL41" s="3739"/>
      <c r="AM41" s="3739"/>
      <c r="AN41" s="3740"/>
    </row>
    <row r="42" spans="1:40" ht="12.65" customHeight="1">
      <c r="A42" s="3738"/>
      <c r="B42" s="3739"/>
      <c r="C42" s="3739"/>
      <c r="D42" s="3739"/>
      <c r="E42" s="3739"/>
      <c r="F42" s="3739"/>
      <c r="G42" s="3739"/>
      <c r="H42" s="3739"/>
      <c r="I42" s="3739"/>
      <c r="J42" s="3739"/>
      <c r="K42" s="3739"/>
      <c r="L42" s="3739"/>
      <c r="M42" s="3739"/>
      <c r="N42" s="3739"/>
      <c r="O42" s="3739"/>
      <c r="P42" s="3739"/>
      <c r="Q42" s="3739"/>
      <c r="R42" s="3739"/>
      <c r="S42" s="3739"/>
      <c r="T42" s="3739"/>
      <c r="U42" s="3739"/>
      <c r="V42" s="3739"/>
      <c r="W42" s="3739"/>
      <c r="X42" s="3739"/>
      <c r="Y42" s="3739"/>
      <c r="Z42" s="3739"/>
      <c r="AA42" s="3739"/>
      <c r="AB42" s="3739"/>
      <c r="AC42" s="3739"/>
      <c r="AD42" s="3739"/>
      <c r="AE42" s="3739"/>
      <c r="AF42" s="3739"/>
      <c r="AG42" s="3739"/>
      <c r="AH42" s="3739"/>
      <c r="AI42" s="3739"/>
      <c r="AJ42" s="3739"/>
      <c r="AK42" s="3739"/>
      <c r="AL42" s="3739"/>
      <c r="AM42" s="3739"/>
      <c r="AN42" s="3740"/>
    </row>
    <row r="43" spans="1:40" ht="12.65" customHeight="1">
      <c r="A43" s="3738"/>
      <c r="B43" s="3739"/>
      <c r="C43" s="3739"/>
      <c r="D43" s="3739"/>
      <c r="E43" s="3739"/>
      <c r="F43" s="3739"/>
      <c r="G43" s="3739"/>
      <c r="H43" s="3739"/>
      <c r="I43" s="3739"/>
      <c r="J43" s="3739"/>
      <c r="K43" s="3739"/>
      <c r="L43" s="3739"/>
      <c r="M43" s="3739"/>
      <c r="N43" s="3739"/>
      <c r="O43" s="3739"/>
      <c r="P43" s="3739"/>
      <c r="Q43" s="3739"/>
      <c r="R43" s="3739"/>
      <c r="S43" s="3739"/>
      <c r="T43" s="3739"/>
      <c r="U43" s="3739"/>
      <c r="V43" s="3739"/>
      <c r="W43" s="3739"/>
      <c r="X43" s="3739"/>
      <c r="Y43" s="3739"/>
      <c r="Z43" s="3739"/>
      <c r="AA43" s="3739"/>
      <c r="AB43" s="3739"/>
      <c r="AC43" s="3739"/>
      <c r="AD43" s="3739"/>
      <c r="AE43" s="3739"/>
      <c r="AF43" s="3739"/>
      <c r="AG43" s="3739"/>
      <c r="AH43" s="3739"/>
      <c r="AI43" s="3739"/>
      <c r="AJ43" s="3739"/>
      <c r="AK43" s="3739"/>
      <c r="AL43" s="3739"/>
      <c r="AM43" s="3739"/>
      <c r="AN43" s="3740"/>
    </row>
    <row r="44" spans="1:40" ht="12.65" customHeight="1">
      <c r="A44" s="3738"/>
      <c r="B44" s="3739"/>
      <c r="C44" s="3739"/>
      <c r="D44" s="3739"/>
      <c r="E44" s="3739"/>
      <c r="F44" s="3739"/>
      <c r="G44" s="3739"/>
      <c r="H44" s="3739"/>
      <c r="I44" s="3739"/>
      <c r="J44" s="3739"/>
      <c r="K44" s="3739"/>
      <c r="L44" s="3739"/>
      <c r="M44" s="3739"/>
      <c r="N44" s="3739"/>
      <c r="O44" s="3739"/>
      <c r="P44" s="3739"/>
      <c r="Q44" s="3739"/>
      <c r="R44" s="3739"/>
      <c r="S44" s="3739"/>
      <c r="T44" s="3739"/>
      <c r="U44" s="3739"/>
      <c r="V44" s="3739"/>
      <c r="W44" s="3739"/>
      <c r="X44" s="3739"/>
      <c r="Y44" s="3739"/>
      <c r="Z44" s="3739"/>
      <c r="AA44" s="3739"/>
      <c r="AB44" s="3739"/>
      <c r="AC44" s="3739"/>
      <c r="AD44" s="3739"/>
      <c r="AE44" s="3739"/>
      <c r="AF44" s="3739"/>
      <c r="AG44" s="3739"/>
      <c r="AH44" s="3739"/>
      <c r="AI44" s="3739"/>
      <c r="AJ44" s="3739"/>
      <c r="AK44" s="3739"/>
      <c r="AL44" s="3739"/>
      <c r="AM44" s="3739"/>
      <c r="AN44" s="3740"/>
    </row>
    <row r="45" spans="1:40" ht="12.65" customHeight="1">
      <c r="A45" s="3741" t="s">
        <v>522</v>
      </c>
      <c r="B45" s="3742"/>
      <c r="C45" s="3742"/>
      <c r="D45" s="3742"/>
      <c r="E45" s="3742"/>
      <c r="F45" s="3742"/>
      <c r="G45" s="3742"/>
      <c r="H45" s="3742"/>
      <c r="I45" s="3742"/>
      <c r="J45" s="3742"/>
      <c r="K45" s="3742"/>
      <c r="L45" s="3742"/>
      <c r="M45" s="3742"/>
      <c r="N45" s="3742"/>
      <c r="O45" s="3742"/>
      <c r="P45" s="3742"/>
      <c r="Q45" s="3742"/>
      <c r="R45" s="3742"/>
      <c r="S45" s="3742"/>
      <c r="T45" s="3742"/>
      <c r="U45" s="3742"/>
      <c r="V45" s="3742"/>
      <c r="W45" s="3742"/>
      <c r="X45" s="3742"/>
      <c r="Y45" s="3742"/>
      <c r="Z45" s="3742"/>
      <c r="AA45" s="3742"/>
      <c r="AB45" s="3742"/>
      <c r="AC45" s="3742"/>
      <c r="AD45" s="3742"/>
      <c r="AE45" s="3742"/>
      <c r="AF45" s="3742"/>
      <c r="AG45" s="3742"/>
      <c r="AH45" s="3742"/>
      <c r="AI45" s="3742"/>
      <c r="AJ45" s="3742"/>
      <c r="AK45" s="3742"/>
      <c r="AL45" s="3742"/>
      <c r="AM45" s="3742"/>
      <c r="AN45" s="3743"/>
    </row>
    <row r="46" spans="1:40" ht="12.65" customHeight="1">
      <c r="A46" s="3744"/>
      <c r="B46" s="3745"/>
      <c r="C46" s="3745"/>
      <c r="D46" s="3745"/>
      <c r="E46" s="3745"/>
      <c r="F46" s="3745"/>
      <c r="G46" s="3745"/>
      <c r="H46" s="3745"/>
      <c r="I46" s="3745"/>
      <c r="J46" s="3745"/>
      <c r="K46" s="3745"/>
      <c r="L46" s="3745"/>
      <c r="M46" s="3745"/>
      <c r="N46" s="3745"/>
      <c r="O46" s="3745"/>
      <c r="P46" s="3745"/>
      <c r="Q46" s="3745"/>
      <c r="R46" s="3745"/>
      <c r="S46" s="3745"/>
      <c r="T46" s="3745"/>
      <c r="U46" s="3745"/>
      <c r="V46" s="3745"/>
      <c r="W46" s="3745"/>
      <c r="X46" s="3745"/>
      <c r="Y46" s="3745"/>
      <c r="Z46" s="3745"/>
      <c r="AA46" s="3745"/>
      <c r="AB46" s="3745"/>
      <c r="AC46" s="3745"/>
      <c r="AD46" s="3745"/>
      <c r="AE46" s="3745"/>
      <c r="AF46" s="3745"/>
      <c r="AG46" s="3745"/>
      <c r="AH46" s="3745"/>
      <c r="AI46" s="3745"/>
      <c r="AJ46" s="3745"/>
      <c r="AK46" s="3745"/>
      <c r="AL46" s="3745"/>
      <c r="AM46" s="3745"/>
      <c r="AN46" s="3746"/>
    </row>
    <row r="47" spans="1:40" ht="12.65"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5" customHeight="1">
      <c r="A48" s="255"/>
      <c r="B48" s="255"/>
    </row>
    <row r="49" spans="1:40" ht="12.65"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5"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5" customHeight="1">
      <c r="A51" s="2"/>
      <c r="B51" s="254"/>
      <c r="C51" s="254"/>
      <c r="D51" s="254"/>
      <c r="E51" s="254"/>
      <c r="F51" s="3739" t="s">
        <v>533</v>
      </c>
      <c r="G51" s="3739"/>
      <c r="H51" s="3739"/>
      <c r="I51" s="3739"/>
      <c r="J51" s="3739"/>
      <c r="K51" s="3739"/>
      <c r="L51" s="3739"/>
      <c r="M51" s="3739"/>
      <c r="N51" s="3739"/>
      <c r="O51" s="3739"/>
      <c r="P51" s="3739"/>
      <c r="Q51" s="3739"/>
      <c r="R51" s="3739"/>
      <c r="S51" s="3739"/>
      <c r="T51" s="3739"/>
      <c r="U51" s="3739"/>
      <c r="V51" s="3739"/>
      <c r="W51" s="3739"/>
      <c r="X51" s="3739"/>
      <c r="Y51" s="3739"/>
      <c r="Z51" s="3739"/>
      <c r="AA51" s="3739"/>
      <c r="AB51" s="3739"/>
      <c r="AC51" s="3739"/>
      <c r="AD51" s="3739"/>
      <c r="AE51" s="3739"/>
      <c r="AF51" s="3739"/>
      <c r="AG51" s="3739"/>
      <c r="AH51" s="3739"/>
      <c r="AI51" s="3739"/>
      <c r="AJ51" s="254"/>
      <c r="AK51" s="254"/>
      <c r="AL51" s="254"/>
      <c r="AM51" s="254"/>
      <c r="AN51" s="4"/>
    </row>
    <row r="52" spans="1:40" ht="12.65" customHeight="1">
      <c r="A52" s="261"/>
      <c r="B52" s="254"/>
      <c r="C52" s="254"/>
      <c r="D52" s="254"/>
      <c r="E52" s="254"/>
      <c r="F52" s="3739"/>
      <c r="G52" s="3739"/>
      <c r="H52" s="3739"/>
      <c r="I52" s="3739"/>
      <c r="J52" s="3739"/>
      <c r="K52" s="3739"/>
      <c r="L52" s="3739"/>
      <c r="M52" s="3739"/>
      <c r="N52" s="3739"/>
      <c r="O52" s="3739"/>
      <c r="P52" s="3739"/>
      <c r="Q52" s="3739"/>
      <c r="R52" s="3739"/>
      <c r="S52" s="3739"/>
      <c r="T52" s="3739"/>
      <c r="U52" s="3739"/>
      <c r="V52" s="3739"/>
      <c r="W52" s="3739"/>
      <c r="X52" s="3739"/>
      <c r="Y52" s="3739"/>
      <c r="Z52" s="3739"/>
      <c r="AA52" s="3739"/>
      <c r="AB52" s="3739"/>
      <c r="AC52" s="3739"/>
      <c r="AD52" s="3739"/>
      <c r="AE52" s="3739"/>
      <c r="AF52" s="3739"/>
      <c r="AG52" s="3739"/>
      <c r="AH52" s="3739"/>
      <c r="AI52" s="3739"/>
      <c r="AJ52" s="254"/>
      <c r="AK52" s="254"/>
      <c r="AL52" s="254"/>
      <c r="AM52" s="254"/>
      <c r="AN52" s="4"/>
    </row>
    <row r="53" spans="1:40" ht="12.65" customHeight="1">
      <c r="A53" s="261"/>
      <c r="B53" s="254"/>
      <c r="C53" s="254"/>
      <c r="D53" s="254"/>
      <c r="E53" s="254"/>
      <c r="F53" s="3739"/>
      <c r="G53" s="3739"/>
      <c r="H53" s="3739"/>
      <c r="I53" s="3739"/>
      <c r="J53" s="3739"/>
      <c r="K53" s="3739"/>
      <c r="L53" s="3739"/>
      <c r="M53" s="3739"/>
      <c r="N53" s="3739"/>
      <c r="O53" s="3739"/>
      <c r="P53" s="3739"/>
      <c r="Q53" s="3739"/>
      <c r="R53" s="3739"/>
      <c r="S53" s="3739"/>
      <c r="T53" s="3739"/>
      <c r="U53" s="3739"/>
      <c r="V53" s="3739"/>
      <c r="W53" s="3739"/>
      <c r="X53" s="3739"/>
      <c r="Y53" s="3739"/>
      <c r="Z53" s="3739"/>
      <c r="AA53" s="3739"/>
      <c r="AB53" s="3739"/>
      <c r="AC53" s="3739"/>
      <c r="AD53" s="3739"/>
      <c r="AE53" s="3739"/>
      <c r="AF53" s="3739"/>
      <c r="AG53" s="3739"/>
      <c r="AH53" s="3739"/>
      <c r="AI53" s="3739"/>
      <c r="AJ53" s="254"/>
      <c r="AK53" s="254"/>
      <c r="AL53" s="254"/>
      <c r="AM53" s="254"/>
      <c r="AN53" s="4"/>
    </row>
    <row r="54" spans="1:40" ht="12.65" customHeight="1">
      <c r="A54" s="261"/>
      <c r="B54" s="254"/>
      <c r="C54" s="254"/>
      <c r="D54" s="254"/>
      <c r="E54" s="254"/>
      <c r="F54" s="3298" t="s">
        <v>2329</v>
      </c>
      <c r="G54" s="3298"/>
      <c r="H54" s="2279"/>
      <c r="I54" s="2279"/>
      <c r="J54" s="3298" t="s">
        <v>255</v>
      </c>
      <c r="K54" s="3298"/>
      <c r="L54" s="2279"/>
      <c r="M54" s="2279"/>
      <c r="N54" s="3298" t="s">
        <v>256</v>
      </c>
      <c r="O54" s="3298"/>
      <c r="P54" s="2279"/>
      <c r="Q54" s="2279"/>
      <c r="R54" s="3298" t="s">
        <v>257</v>
      </c>
      <c r="S54" s="3298"/>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5" customHeight="1">
      <c r="A55" s="261"/>
      <c r="B55" s="254"/>
      <c r="C55" s="254"/>
      <c r="D55" s="254"/>
      <c r="E55" s="254"/>
      <c r="F55" s="3298"/>
      <c r="G55" s="3298"/>
      <c r="H55" s="2279"/>
      <c r="I55" s="2279"/>
      <c r="J55" s="3298"/>
      <c r="K55" s="3298"/>
      <c r="L55" s="2279"/>
      <c r="M55" s="2279"/>
      <c r="N55" s="3298"/>
      <c r="O55" s="3298"/>
      <c r="P55" s="2279"/>
      <c r="Q55" s="2279"/>
      <c r="R55" s="3298"/>
      <c r="S55" s="3298"/>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5" customHeight="1">
      <c r="A56" s="261"/>
      <c r="B56" s="254"/>
      <c r="C56" s="254"/>
      <c r="D56" s="254"/>
      <c r="E56" s="254"/>
      <c r="F56" s="3298"/>
      <c r="G56" s="3298"/>
      <c r="H56" s="2279"/>
      <c r="I56" s="2279"/>
      <c r="J56" s="3298"/>
      <c r="K56" s="3298"/>
      <c r="L56" s="2279"/>
      <c r="M56" s="2279"/>
      <c r="N56" s="3298"/>
      <c r="O56" s="3298"/>
      <c r="P56" s="2279"/>
      <c r="Q56" s="2279"/>
      <c r="R56" s="3298"/>
      <c r="S56" s="3298"/>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5"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5"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5"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1885" t="s">
        <v>535</v>
      </c>
      <c r="AA59" s="1885"/>
      <c r="AB59" s="1885"/>
      <c r="AC59" s="1885"/>
      <c r="AD59" s="1885"/>
      <c r="AE59" s="1885"/>
      <c r="AF59" s="1885"/>
      <c r="AG59" s="1885"/>
      <c r="AH59" s="1885"/>
      <c r="AI59" s="1885"/>
      <c r="AJ59" s="1885"/>
      <c r="AK59" s="1885"/>
      <c r="AL59" s="1885"/>
      <c r="AM59" s="254"/>
      <c r="AN59" s="4"/>
    </row>
    <row r="60" spans="1:40" ht="12.65"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1885"/>
      <c r="AA60" s="1885"/>
      <c r="AB60" s="1885"/>
      <c r="AC60" s="1885"/>
      <c r="AD60" s="1885"/>
      <c r="AE60" s="1885"/>
      <c r="AF60" s="1885"/>
      <c r="AG60" s="1885"/>
      <c r="AH60" s="1885"/>
      <c r="AI60" s="1885"/>
      <c r="AJ60" s="1885"/>
      <c r="AK60" s="1885"/>
      <c r="AL60" s="1885"/>
      <c r="AM60" s="254"/>
      <c r="AN60" s="4"/>
    </row>
    <row r="61" spans="1:40" ht="12.65"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5" customHeight="1">
      <c r="C63" s="253" t="s">
        <v>523</v>
      </c>
    </row>
    <row r="65" spans="1:40" ht="12.65" customHeight="1">
      <c r="C65" s="253" t="s">
        <v>524</v>
      </c>
    </row>
    <row r="71" spans="1:40" ht="12.65" customHeight="1">
      <c r="A71" s="853" t="s">
        <v>2131</v>
      </c>
    </row>
    <row r="72" spans="1:40" ht="12.65" customHeight="1">
      <c r="A72" s="251"/>
    </row>
    <row r="73" spans="1:40" ht="12.65" customHeight="1">
      <c r="A73" s="3737" t="s">
        <v>537</v>
      </c>
      <c r="B73" s="3737"/>
      <c r="C73" s="3737"/>
      <c r="D73" s="3737"/>
      <c r="E73" s="3737"/>
      <c r="F73" s="3737"/>
      <c r="G73" s="3737"/>
      <c r="H73" s="3737"/>
      <c r="I73" s="3737"/>
      <c r="J73" s="3737"/>
      <c r="K73" s="3737"/>
      <c r="L73" s="3737"/>
      <c r="M73" s="3737"/>
      <c r="N73" s="3737"/>
      <c r="O73" s="3737"/>
      <c r="P73" s="3737"/>
      <c r="Q73" s="3737"/>
      <c r="R73" s="3737"/>
      <c r="S73" s="3737"/>
      <c r="T73" s="3737"/>
      <c r="U73" s="3737"/>
      <c r="V73" s="3737"/>
      <c r="W73" s="3737"/>
      <c r="X73" s="3737"/>
      <c r="Y73" s="3737"/>
      <c r="Z73" s="3737"/>
      <c r="AA73" s="3737"/>
      <c r="AB73" s="3737"/>
      <c r="AC73" s="3737"/>
      <c r="AD73" s="3737"/>
      <c r="AE73" s="3737"/>
      <c r="AF73" s="3737"/>
      <c r="AG73" s="3737"/>
      <c r="AH73" s="3737"/>
      <c r="AI73" s="3737"/>
      <c r="AJ73" s="3737"/>
      <c r="AK73" s="3737"/>
      <c r="AL73" s="3737"/>
      <c r="AM73" s="3737"/>
      <c r="AN73" s="3737"/>
    </row>
    <row r="74" spans="1:40" ht="12.65" customHeight="1">
      <c r="A74" s="3737"/>
      <c r="B74" s="3737"/>
      <c r="C74" s="3737"/>
      <c r="D74" s="3737"/>
      <c r="E74" s="3737"/>
      <c r="F74" s="3737"/>
      <c r="G74" s="3737"/>
      <c r="H74" s="3737"/>
      <c r="I74" s="3737"/>
      <c r="J74" s="3737"/>
      <c r="K74" s="3737"/>
      <c r="L74" s="3737"/>
      <c r="M74" s="3737"/>
      <c r="N74" s="3737"/>
      <c r="O74" s="3737"/>
      <c r="P74" s="3737"/>
      <c r="Q74" s="3737"/>
      <c r="R74" s="3737"/>
      <c r="S74" s="3737"/>
      <c r="T74" s="3737"/>
      <c r="U74" s="3737"/>
      <c r="V74" s="3737"/>
      <c r="W74" s="3737"/>
      <c r="X74" s="3737"/>
      <c r="Y74" s="3737"/>
      <c r="Z74" s="3737"/>
      <c r="AA74" s="3737"/>
      <c r="AB74" s="3737"/>
      <c r="AC74" s="3737"/>
      <c r="AD74" s="3737"/>
      <c r="AE74" s="3737"/>
      <c r="AF74" s="3737"/>
      <c r="AG74" s="3737"/>
      <c r="AH74" s="3737"/>
      <c r="AI74" s="3737"/>
      <c r="AJ74" s="3737"/>
      <c r="AK74" s="3737"/>
      <c r="AL74" s="3737"/>
      <c r="AM74" s="3737"/>
      <c r="AN74" s="3737"/>
    </row>
    <row r="75" spans="1:40" ht="12.65" customHeight="1">
      <c r="A75" s="3737"/>
      <c r="B75" s="3737"/>
      <c r="C75" s="3737"/>
      <c r="D75" s="3737"/>
      <c r="E75" s="3737"/>
      <c r="F75" s="3737"/>
      <c r="G75" s="3737"/>
      <c r="H75" s="3737"/>
      <c r="I75" s="3737"/>
      <c r="J75" s="3737"/>
      <c r="K75" s="3737"/>
      <c r="L75" s="3737"/>
      <c r="M75" s="3737"/>
      <c r="N75" s="3737"/>
      <c r="O75" s="3737"/>
      <c r="P75" s="3737"/>
      <c r="Q75" s="3737"/>
      <c r="R75" s="3737"/>
      <c r="S75" s="3737"/>
      <c r="T75" s="3737"/>
      <c r="U75" s="3737"/>
      <c r="V75" s="3737"/>
      <c r="W75" s="3737"/>
      <c r="X75" s="3737"/>
      <c r="Y75" s="3737"/>
      <c r="Z75" s="3737"/>
      <c r="AA75" s="3737"/>
      <c r="AB75" s="3737"/>
      <c r="AC75" s="3737"/>
      <c r="AD75" s="3737"/>
      <c r="AE75" s="3737"/>
      <c r="AF75" s="3737"/>
      <c r="AG75" s="3737"/>
      <c r="AH75" s="3737"/>
      <c r="AI75" s="3737"/>
      <c r="AJ75" s="3737"/>
      <c r="AK75" s="3737"/>
      <c r="AL75" s="3737"/>
      <c r="AM75" s="3737"/>
      <c r="AN75" s="3737"/>
    </row>
    <row r="76" spans="1:40" ht="12.65" customHeight="1">
      <c r="A76" s="257"/>
      <c r="B76" s="258"/>
      <c r="C76" s="9"/>
      <c r="D76" s="9"/>
      <c r="E76" s="9"/>
      <c r="F76" s="9"/>
      <c r="G76" s="9"/>
      <c r="H76" s="9"/>
      <c r="I76" s="9"/>
      <c r="J76" s="9"/>
      <c r="K76" s="9"/>
      <c r="L76" s="9"/>
      <c r="M76" s="9"/>
      <c r="N76" s="9"/>
      <c r="O76" s="9"/>
      <c r="P76" s="9"/>
      <c r="Q76" s="9"/>
      <c r="R76" s="9"/>
      <c r="S76" s="9"/>
      <c r="T76" s="9"/>
      <c r="U76" s="9"/>
      <c r="V76" s="9"/>
      <c r="W76" s="2109" t="s">
        <v>2318</v>
      </c>
      <c r="X76" s="2109"/>
      <c r="Y76" s="2109"/>
      <c r="Z76" s="3705"/>
      <c r="AA76" s="3705"/>
      <c r="AB76" s="3705"/>
      <c r="AC76" s="2109" t="s">
        <v>85</v>
      </c>
      <c r="AD76" s="2109"/>
      <c r="AE76" s="3705"/>
      <c r="AF76" s="3705"/>
      <c r="AG76" s="3705"/>
      <c r="AH76" s="2109" t="s">
        <v>84</v>
      </c>
      <c r="AI76" s="2109"/>
      <c r="AJ76" s="3705"/>
      <c r="AK76" s="3705"/>
      <c r="AL76" s="3705"/>
      <c r="AM76" s="2109" t="s">
        <v>83</v>
      </c>
      <c r="AN76" s="2110"/>
    </row>
    <row r="77" spans="1:40" ht="12.65"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1746"/>
      <c r="X77" s="1746"/>
      <c r="Y77" s="1746"/>
      <c r="Z77" s="3279"/>
      <c r="AA77" s="3279"/>
      <c r="AB77" s="3279"/>
      <c r="AC77" s="1746"/>
      <c r="AD77" s="1746"/>
      <c r="AE77" s="3279"/>
      <c r="AF77" s="3279"/>
      <c r="AG77" s="3279"/>
      <c r="AH77" s="1746"/>
      <c r="AI77" s="1746"/>
      <c r="AJ77" s="3279"/>
      <c r="AK77" s="3279"/>
      <c r="AL77" s="3279"/>
      <c r="AM77" s="1746"/>
      <c r="AN77" s="1748"/>
    </row>
    <row r="78" spans="1:40" ht="12.65"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1746"/>
      <c r="X78" s="1746"/>
      <c r="Y78" s="1746"/>
      <c r="Z78" s="3279"/>
      <c r="AA78" s="3279"/>
      <c r="AB78" s="3279"/>
      <c r="AC78" s="1746"/>
      <c r="AD78" s="1746"/>
      <c r="AE78" s="3279"/>
      <c r="AF78" s="3279"/>
      <c r="AG78" s="3279"/>
      <c r="AH78" s="1746"/>
      <c r="AI78" s="1746"/>
      <c r="AJ78" s="3279"/>
      <c r="AK78" s="3279"/>
      <c r="AL78" s="3279"/>
      <c r="AM78" s="1746"/>
      <c r="AN78" s="1748"/>
    </row>
    <row r="79" spans="1:40" ht="12.65" customHeight="1">
      <c r="A79" s="2"/>
      <c r="B79" s="3739" t="s">
        <v>1806</v>
      </c>
      <c r="C79" s="3739"/>
      <c r="D79" s="3739"/>
      <c r="E79" s="3739"/>
      <c r="F79" s="3739"/>
      <c r="G79" s="3739"/>
      <c r="H79" s="3739"/>
      <c r="I79" s="3739"/>
      <c r="J79" s="3739"/>
      <c r="K79" s="3739"/>
      <c r="L79" s="3739"/>
      <c r="M79" s="3739"/>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5" customHeight="1">
      <c r="A80" s="2"/>
      <c r="B80" s="3739"/>
      <c r="C80" s="3739"/>
      <c r="D80" s="3739"/>
      <c r="E80" s="3739"/>
      <c r="F80" s="3739"/>
      <c r="G80" s="3739"/>
      <c r="H80" s="3739"/>
      <c r="I80" s="3739"/>
      <c r="J80" s="3739"/>
      <c r="K80" s="3739"/>
      <c r="L80" s="3739"/>
      <c r="M80" s="3739"/>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5" customHeight="1">
      <c r="A81" s="259"/>
      <c r="B81" s="255"/>
      <c r="C81" s="255"/>
      <c r="D81" s="255"/>
      <c r="E81" s="255"/>
      <c r="F81" s="255"/>
      <c r="G81" s="255"/>
      <c r="H81" s="255"/>
      <c r="I81" s="255"/>
      <c r="J81" s="255"/>
      <c r="K81" s="1889" t="s">
        <v>536</v>
      </c>
      <c r="L81" s="1889"/>
      <c r="M81" s="1889"/>
      <c r="N81" s="1889"/>
      <c r="O81" s="1889"/>
      <c r="P81" s="397" t="s">
        <v>527</v>
      </c>
      <c r="Q81" s="3298" t="s">
        <v>528</v>
      </c>
      <c r="R81" s="3298"/>
      <c r="S81" s="3298"/>
      <c r="T81" s="3298"/>
      <c r="U81" s="3298"/>
      <c r="V81" s="3781">
        <f>V11</f>
        <v>0</v>
      </c>
      <c r="W81" s="3781"/>
      <c r="X81" s="3781"/>
      <c r="Y81" s="3781"/>
      <c r="Z81" s="3781"/>
      <c r="AA81" s="3781"/>
      <c r="AB81" s="3781"/>
      <c r="AC81" s="3781"/>
      <c r="AD81" s="3781"/>
      <c r="AE81" s="3781"/>
      <c r="AF81" s="3781"/>
      <c r="AG81" s="3781"/>
      <c r="AH81" s="3781"/>
      <c r="AI81" s="3781"/>
      <c r="AJ81" s="3781"/>
      <c r="AK81" s="3781"/>
      <c r="AL81" s="3781"/>
      <c r="AM81" s="3781"/>
      <c r="AN81" s="3782"/>
    </row>
    <row r="82" spans="1:41" ht="12.65"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3781"/>
      <c r="W82" s="3781"/>
      <c r="X82" s="3781"/>
      <c r="Y82" s="3781"/>
      <c r="Z82" s="3781"/>
      <c r="AA82" s="3781"/>
      <c r="AB82" s="3781"/>
      <c r="AC82" s="3781"/>
      <c r="AD82" s="3781"/>
      <c r="AE82" s="3781"/>
      <c r="AF82" s="3781"/>
      <c r="AG82" s="3781"/>
      <c r="AH82" s="3781"/>
      <c r="AI82" s="3781"/>
      <c r="AJ82" s="3781"/>
      <c r="AK82" s="3781"/>
      <c r="AL82" s="3781"/>
      <c r="AM82" s="3781"/>
      <c r="AN82" s="3782"/>
    </row>
    <row r="83" spans="1:41" ht="12.65" customHeight="1">
      <c r="A83" s="259"/>
      <c r="B83" s="255"/>
      <c r="C83" s="397"/>
      <c r="D83" s="397"/>
      <c r="E83" s="397"/>
      <c r="F83" s="397"/>
      <c r="G83" s="397"/>
      <c r="H83" s="397"/>
      <c r="I83" s="397"/>
      <c r="J83" s="397"/>
      <c r="K83" s="397"/>
      <c r="L83" s="397"/>
      <c r="M83" s="397"/>
      <c r="N83" s="397"/>
      <c r="O83" s="397"/>
      <c r="P83" s="397"/>
      <c r="Q83" s="3298" t="s">
        <v>529</v>
      </c>
      <c r="R83" s="3298"/>
      <c r="S83" s="3298"/>
      <c r="T83" s="3298"/>
      <c r="U83" s="3298"/>
      <c r="V83" s="2279">
        <f>V13</f>
        <v>0</v>
      </c>
      <c r="W83" s="2279"/>
      <c r="X83" s="2279"/>
      <c r="Y83" s="2279"/>
      <c r="Z83" s="2279"/>
      <c r="AA83" s="2279"/>
      <c r="AB83" s="2279"/>
      <c r="AC83" s="2279"/>
      <c r="AD83" s="2279"/>
      <c r="AE83" s="2279"/>
      <c r="AF83" s="2279"/>
      <c r="AG83" s="2279"/>
      <c r="AH83" s="2279"/>
      <c r="AI83" s="2279"/>
      <c r="AJ83" s="2279"/>
      <c r="AK83" s="2279"/>
      <c r="AL83" s="2279"/>
      <c r="AM83" s="2279"/>
      <c r="AN83" s="2280"/>
    </row>
    <row r="84" spans="1:41" ht="12.65" customHeight="1">
      <c r="A84" s="259"/>
      <c r="B84" s="255"/>
      <c r="C84" s="397"/>
      <c r="D84" s="397"/>
      <c r="E84" s="397"/>
      <c r="F84" s="397"/>
      <c r="G84" s="397"/>
      <c r="H84" s="397"/>
      <c r="I84" s="397"/>
      <c r="J84" s="397"/>
      <c r="K84" s="397"/>
      <c r="L84" s="397"/>
      <c r="M84" s="397"/>
      <c r="N84" s="397"/>
      <c r="O84" s="397"/>
      <c r="P84" s="397"/>
      <c r="Q84" s="397"/>
      <c r="R84" s="397"/>
      <c r="S84" s="397"/>
      <c r="T84" s="397"/>
      <c r="U84" s="397"/>
      <c r="V84" s="2279"/>
      <c r="W84" s="2279"/>
      <c r="X84" s="2279"/>
      <c r="Y84" s="2279"/>
      <c r="Z84" s="2279"/>
      <c r="AA84" s="2279"/>
      <c r="AB84" s="2279"/>
      <c r="AC84" s="2279"/>
      <c r="AD84" s="2279"/>
      <c r="AE84" s="2279"/>
      <c r="AF84" s="2279"/>
      <c r="AG84" s="2279"/>
      <c r="AH84" s="2279"/>
      <c r="AI84" s="2279"/>
      <c r="AJ84" s="2279"/>
      <c r="AK84" s="2279"/>
      <c r="AL84" s="2279"/>
      <c r="AM84" s="2279"/>
      <c r="AN84" s="2280"/>
    </row>
    <row r="85" spans="1:41" ht="12.65" customHeight="1">
      <c r="A85" s="259"/>
      <c r="B85" s="255"/>
      <c r="C85" s="397"/>
      <c r="D85" s="397"/>
      <c r="E85" s="397"/>
      <c r="F85" s="397"/>
      <c r="G85" s="397"/>
      <c r="H85" s="397"/>
      <c r="I85" s="397"/>
      <c r="J85" s="397"/>
      <c r="K85" s="397"/>
      <c r="L85" s="397"/>
      <c r="M85" s="397"/>
      <c r="N85" s="397"/>
      <c r="O85" s="397"/>
      <c r="P85" s="397"/>
      <c r="Q85" s="397"/>
      <c r="R85" s="397"/>
      <c r="S85" s="397"/>
      <c r="T85" s="397"/>
      <c r="U85" s="397"/>
      <c r="V85" s="1828">
        <f>V15</f>
        <v>0</v>
      </c>
      <c r="W85" s="1828"/>
      <c r="X85" s="1828"/>
      <c r="Y85" s="1828"/>
      <c r="Z85" s="1828"/>
      <c r="AA85" s="1828"/>
      <c r="AB85" s="1828"/>
      <c r="AC85" s="1828"/>
      <c r="AD85" s="1828"/>
      <c r="AE85" s="1828"/>
      <c r="AF85" s="1828"/>
      <c r="AG85" s="1828"/>
      <c r="AH85" s="1828"/>
      <c r="AI85" s="1828"/>
      <c r="AJ85" s="1828"/>
      <c r="AK85" s="1828"/>
      <c r="AL85" s="1828"/>
      <c r="AM85" s="3755"/>
      <c r="AN85" s="3756"/>
    </row>
    <row r="86" spans="1:41" ht="12.65" customHeight="1">
      <c r="A86" s="259"/>
      <c r="B86" s="255"/>
      <c r="C86" s="397"/>
      <c r="D86" s="397"/>
      <c r="E86" s="397"/>
      <c r="F86" s="397"/>
      <c r="G86" s="397"/>
      <c r="H86" s="397"/>
      <c r="I86" s="397"/>
      <c r="J86" s="397"/>
      <c r="K86" s="397"/>
      <c r="L86" s="397"/>
      <c r="M86" s="397"/>
      <c r="N86" s="397"/>
      <c r="O86" s="397"/>
      <c r="P86" s="397"/>
      <c r="Q86" s="397"/>
      <c r="R86" s="397"/>
      <c r="S86" s="397"/>
      <c r="T86" s="397"/>
      <c r="U86" s="397"/>
      <c r="V86" s="1828"/>
      <c r="W86" s="1828"/>
      <c r="X86" s="1828"/>
      <c r="Y86" s="1828"/>
      <c r="Z86" s="1828"/>
      <c r="AA86" s="1828"/>
      <c r="AB86" s="1828"/>
      <c r="AC86" s="1828"/>
      <c r="AD86" s="1828"/>
      <c r="AE86" s="1828"/>
      <c r="AF86" s="1828"/>
      <c r="AG86" s="1828"/>
      <c r="AH86" s="1828"/>
      <c r="AI86" s="1828"/>
      <c r="AJ86" s="1828"/>
      <c r="AK86" s="1828"/>
      <c r="AL86" s="1828"/>
      <c r="AM86" s="3755"/>
      <c r="AN86" s="3756"/>
    </row>
    <row r="87" spans="1:41" ht="12.65" customHeight="1">
      <c r="A87" s="259"/>
      <c r="B87" s="255"/>
      <c r="C87" s="943"/>
      <c r="D87" s="943"/>
      <c r="E87" s="943"/>
      <c r="F87" s="943"/>
      <c r="G87" s="943"/>
      <c r="H87" s="943"/>
      <c r="I87" s="943"/>
      <c r="J87" s="943"/>
      <c r="K87" s="943"/>
      <c r="L87" s="943"/>
      <c r="M87" s="943"/>
      <c r="N87" s="943"/>
      <c r="O87" s="943"/>
      <c r="P87" s="943"/>
      <c r="Q87" s="3298" t="s">
        <v>2488</v>
      </c>
      <c r="R87" s="3298"/>
      <c r="S87" s="3298"/>
      <c r="T87" s="3298"/>
      <c r="U87" s="3298"/>
      <c r="V87" s="1828" t="str">
        <f>CONCATENATE(一括入力シート!B49," - ",一括入力シート!C49," - ",一括入力シート!D49)</f>
        <v xml:space="preserve">078 -  - </v>
      </c>
      <c r="W87" s="1828"/>
      <c r="X87" s="1828"/>
      <c r="Y87" s="1828"/>
      <c r="Z87" s="1828"/>
      <c r="AA87" s="1828"/>
      <c r="AB87" s="1828"/>
      <c r="AC87" s="1828"/>
      <c r="AD87" s="1828"/>
      <c r="AE87" s="1828"/>
      <c r="AF87" s="1828"/>
      <c r="AG87" s="1828"/>
      <c r="AH87" s="1828"/>
      <c r="AI87" s="1828"/>
      <c r="AJ87" s="1828"/>
      <c r="AK87" s="1828"/>
      <c r="AL87" s="1828"/>
      <c r="AM87" s="944"/>
      <c r="AN87" s="945"/>
      <c r="AO87" s="441"/>
    </row>
    <row r="88" spans="1:41" ht="12.65" customHeight="1">
      <c r="A88" s="259"/>
      <c r="B88" s="255"/>
      <c r="C88" s="943"/>
      <c r="D88" s="943"/>
      <c r="E88" s="943"/>
      <c r="F88" s="943"/>
      <c r="G88" s="943"/>
      <c r="H88" s="943"/>
      <c r="I88" s="943"/>
      <c r="J88" s="943"/>
      <c r="K88" s="943"/>
      <c r="L88" s="943"/>
      <c r="M88" s="943"/>
      <c r="N88" s="943"/>
      <c r="O88" s="943"/>
      <c r="P88" s="943"/>
      <c r="Q88" s="943"/>
      <c r="R88" s="943"/>
      <c r="S88" s="943"/>
      <c r="T88" s="943"/>
      <c r="U88" s="943"/>
      <c r="V88" s="1828"/>
      <c r="W88" s="1828"/>
      <c r="X88" s="1828"/>
      <c r="Y88" s="1828"/>
      <c r="Z88" s="1828"/>
      <c r="AA88" s="1828"/>
      <c r="AB88" s="1828"/>
      <c r="AC88" s="1828"/>
      <c r="AD88" s="1828"/>
      <c r="AE88" s="1828"/>
      <c r="AF88" s="1828"/>
      <c r="AG88" s="1828"/>
      <c r="AH88" s="1828"/>
      <c r="AI88" s="1828"/>
      <c r="AJ88" s="1828"/>
      <c r="AK88" s="1828"/>
      <c r="AL88" s="1828"/>
      <c r="AM88" s="944"/>
      <c r="AN88" s="945"/>
    </row>
    <row r="89" spans="1:41" ht="12.65" customHeight="1">
      <c r="A89" s="2"/>
      <c r="B89" s="3739" t="s">
        <v>530</v>
      </c>
      <c r="C89" s="3739"/>
      <c r="D89" s="3739"/>
      <c r="E89" s="3739"/>
      <c r="F89" s="3739"/>
      <c r="G89" s="3739"/>
      <c r="H89" s="3739"/>
      <c r="I89" s="3739"/>
      <c r="J89" s="3739"/>
      <c r="K89" s="3739"/>
      <c r="L89" s="3739"/>
      <c r="M89" s="3739"/>
      <c r="N89" s="3739"/>
      <c r="O89" s="3739"/>
      <c r="P89" s="3739"/>
      <c r="Q89" s="3739"/>
      <c r="R89" s="3739"/>
      <c r="S89" s="3739"/>
      <c r="T89" s="3739"/>
      <c r="U89" s="3739"/>
      <c r="V89" s="3739"/>
      <c r="W89" s="3739"/>
      <c r="X89" s="3739"/>
      <c r="Y89" s="3739"/>
      <c r="Z89" s="3739"/>
      <c r="AA89" s="3739"/>
      <c r="AB89" s="3739"/>
      <c r="AC89" s="3739"/>
      <c r="AD89" s="3739"/>
      <c r="AE89" s="3739"/>
      <c r="AF89" s="3739"/>
      <c r="AG89" s="3739"/>
      <c r="AH89" s="3739"/>
      <c r="AI89" s="3739"/>
      <c r="AJ89" s="3739"/>
      <c r="AK89" s="3739"/>
      <c r="AL89" s="3739"/>
      <c r="AM89" s="3739"/>
      <c r="AN89" s="262"/>
    </row>
    <row r="90" spans="1:41" ht="12.65" customHeight="1">
      <c r="A90" s="259"/>
      <c r="B90" s="3784"/>
      <c r="C90" s="3784"/>
      <c r="D90" s="3784"/>
      <c r="E90" s="3784"/>
      <c r="F90" s="3784"/>
      <c r="G90" s="3784"/>
      <c r="H90" s="3784"/>
      <c r="I90" s="3784"/>
      <c r="J90" s="3784"/>
      <c r="K90" s="3784"/>
      <c r="L90" s="3784"/>
      <c r="M90" s="3784"/>
      <c r="N90" s="3784"/>
      <c r="O90" s="3784"/>
      <c r="P90" s="3784"/>
      <c r="Q90" s="3784"/>
      <c r="R90" s="3784"/>
      <c r="S90" s="3784"/>
      <c r="T90" s="3784"/>
      <c r="U90" s="3784"/>
      <c r="V90" s="3784"/>
      <c r="W90" s="3784"/>
      <c r="X90" s="3784"/>
      <c r="Y90" s="3784"/>
      <c r="Z90" s="3784"/>
      <c r="AA90" s="3784"/>
      <c r="AB90" s="3784"/>
      <c r="AC90" s="3784"/>
      <c r="AD90" s="3784"/>
      <c r="AE90" s="3784"/>
      <c r="AF90" s="3784"/>
      <c r="AG90" s="3784"/>
      <c r="AH90" s="3784"/>
      <c r="AI90" s="3784"/>
      <c r="AJ90" s="3784"/>
      <c r="AK90" s="3784"/>
      <c r="AL90" s="3784"/>
      <c r="AM90" s="3784"/>
      <c r="AN90" s="262"/>
    </row>
    <row r="91" spans="1:41" ht="12.65" customHeight="1">
      <c r="A91" s="2"/>
      <c r="B91" s="2238" t="s">
        <v>518</v>
      </c>
      <c r="C91" s="2238"/>
      <c r="D91" s="2238"/>
      <c r="E91" s="2238"/>
      <c r="F91" s="2238"/>
      <c r="G91" s="2238"/>
      <c r="H91" s="2238"/>
      <c r="I91" s="2238"/>
      <c r="J91" s="3785" t="str">
        <f>J21</f>
        <v xml:space="preserve"> - </v>
      </c>
      <c r="K91" s="3786"/>
      <c r="L91" s="3786"/>
      <c r="M91" s="3786"/>
      <c r="N91" s="3786"/>
      <c r="O91" s="3786"/>
      <c r="P91" s="3786"/>
      <c r="Q91" s="3786"/>
      <c r="R91" s="3786"/>
      <c r="S91" s="3786"/>
      <c r="T91" s="3786"/>
      <c r="U91" s="3786"/>
      <c r="V91" s="3786"/>
      <c r="W91" s="3786"/>
      <c r="X91" s="3786"/>
      <c r="Y91" s="3786"/>
      <c r="Z91" s="3786"/>
      <c r="AA91" s="3786"/>
      <c r="AB91" s="3786"/>
      <c r="AC91" s="3786"/>
      <c r="AD91" s="3786"/>
      <c r="AE91" s="3786"/>
      <c r="AF91" s="3786"/>
      <c r="AG91" s="3786"/>
      <c r="AH91" s="3786"/>
      <c r="AI91" s="3786"/>
      <c r="AJ91" s="3786"/>
      <c r="AK91" s="3786"/>
      <c r="AL91" s="3786"/>
      <c r="AM91" s="3787"/>
      <c r="AN91" s="4"/>
    </row>
    <row r="92" spans="1:41" ht="12.65" customHeight="1">
      <c r="A92" s="395"/>
      <c r="B92" s="2238"/>
      <c r="C92" s="2238"/>
      <c r="D92" s="2238"/>
      <c r="E92" s="2238"/>
      <c r="F92" s="2238"/>
      <c r="G92" s="2238"/>
      <c r="H92" s="2238"/>
      <c r="I92" s="2238"/>
      <c r="J92" s="3788"/>
      <c r="K92" s="3789"/>
      <c r="L92" s="3789"/>
      <c r="M92" s="3789"/>
      <c r="N92" s="3789"/>
      <c r="O92" s="3789"/>
      <c r="P92" s="3789"/>
      <c r="Q92" s="3789"/>
      <c r="R92" s="3789"/>
      <c r="S92" s="3789"/>
      <c r="T92" s="3789"/>
      <c r="U92" s="3789"/>
      <c r="V92" s="3789"/>
      <c r="W92" s="3789"/>
      <c r="X92" s="3789"/>
      <c r="Y92" s="3789"/>
      <c r="Z92" s="3789"/>
      <c r="AA92" s="3789"/>
      <c r="AB92" s="3789"/>
      <c r="AC92" s="3789"/>
      <c r="AD92" s="3789"/>
      <c r="AE92" s="3789"/>
      <c r="AF92" s="3789"/>
      <c r="AG92" s="3789"/>
      <c r="AH92" s="3789"/>
      <c r="AI92" s="3789"/>
      <c r="AJ92" s="3789"/>
      <c r="AK92" s="3789"/>
      <c r="AL92" s="3789"/>
      <c r="AM92" s="3790"/>
      <c r="AN92" s="4"/>
    </row>
    <row r="93" spans="1:41" ht="12.65" customHeight="1">
      <c r="A93" s="395"/>
      <c r="B93" s="2238"/>
      <c r="C93" s="2238"/>
      <c r="D93" s="2238"/>
      <c r="E93" s="2238"/>
      <c r="F93" s="2238"/>
      <c r="G93" s="2238"/>
      <c r="H93" s="2238"/>
      <c r="I93" s="2238"/>
      <c r="J93" s="3791"/>
      <c r="K93" s="3792"/>
      <c r="L93" s="3792"/>
      <c r="M93" s="3792"/>
      <c r="N93" s="3792"/>
      <c r="O93" s="3792"/>
      <c r="P93" s="3792"/>
      <c r="Q93" s="3792"/>
      <c r="R93" s="3792"/>
      <c r="S93" s="3792"/>
      <c r="T93" s="3792"/>
      <c r="U93" s="3792"/>
      <c r="V93" s="3792"/>
      <c r="W93" s="3792"/>
      <c r="X93" s="3792"/>
      <c r="Y93" s="3792"/>
      <c r="Z93" s="3792"/>
      <c r="AA93" s="3792"/>
      <c r="AB93" s="3792"/>
      <c r="AC93" s="3792"/>
      <c r="AD93" s="3792"/>
      <c r="AE93" s="3792"/>
      <c r="AF93" s="3792"/>
      <c r="AG93" s="3792"/>
      <c r="AH93" s="3792"/>
      <c r="AI93" s="3792"/>
      <c r="AJ93" s="3792"/>
      <c r="AK93" s="3792"/>
      <c r="AL93" s="3792"/>
      <c r="AM93" s="3793"/>
      <c r="AN93" s="4"/>
    </row>
    <row r="94" spans="1:41" ht="12.65" customHeight="1">
      <c r="A94" s="2"/>
      <c r="B94" s="2238" t="s">
        <v>526</v>
      </c>
      <c r="C94" s="2238"/>
      <c r="D94" s="2238"/>
      <c r="E94" s="2238"/>
      <c r="F94" s="2238"/>
      <c r="G94" s="2238"/>
      <c r="H94" s="2238"/>
      <c r="I94" s="2238"/>
      <c r="J94" s="3762">
        <f>J24</f>
        <v>0</v>
      </c>
      <c r="K94" s="3763"/>
      <c r="L94" s="3763"/>
      <c r="M94" s="3763"/>
      <c r="N94" s="3763"/>
      <c r="O94" s="3763"/>
      <c r="P94" s="3763"/>
      <c r="Q94" s="3763"/>
      <c r="R94" s="3763"/>
      <c r="S94" s="3763"/>
      <c r="T94" s="3763"/>
      <c r="U94" s="3763"/>
      <c r="V94" s="3763"/>
      <c r="W94" s="3763"/>
      <c r="X94" s="3763"/>
      <c r="Y94" s="3763"/>
      <c r="Z94" s="3763"/>
      <c r="AA94" s="3763"/>
      <c r="AB94" s="3763"/>
      <c r="AC94" s="3763"/>
      <c r="AD94" s="3763"/>
      <c r="AE94" s="3763"/>
      <c r="AF94" s="3763"/>
      <c r="AG94" s="3763"/>
      <c r="AH94" s="3763"/>
      <c r="AI94" s="3763"/>
      <c r="AJ94" s="3763"/>
      <c r="AK94" s="3763"/>
      <c r="AL94" s="3763"/>
      <c r="AM94" s="3764"/>
      <c r="AN94" s="4"/>
    </row>
    <row r="95" spans="1:41" ht="12.65" customHeight="1">
      <c r="A95" s="395"/>
      <c r="B95" s="2238"/>
      <c r="C95" s="2238"/>
      <c r="D95" s="2238"/>
      <c r="E95" s="2238"/>
      <c r="F95" s="2238"/>
      <c r="G95" s="2238"/>
      <c r="H95" s="2238"/>
      <c r="I95" s="2238"/>
      <c r="J95" s="3765"/>
      <c r="K95" s="3766"/>
      <c r="L95" s="3766"/>
      <c r="M95" s="3766"/>
      <c r="N95" s="3766"/>
      <c r="O95" s="3766"/>
      <c r="P95" s="3766"/>
      <c r="Q95" s="3766"/>
      <c r="R95" s="3766"/>
      <c r="S95" s="3766"/>
      <c r="T95" s="3766"/>
      <c r="U95" s="3766"/>
      <c r="V95" s="3766"/>
      <c r="W95" s="3766"/>
      <c r="X95" s="3766"/>
      <c r="Y95" s="3766"/>
      <c r="Z95" s="3766"/>
      <c r="AA95" s="3766"/>
      <c r="AB95" s="3766"/>
      <c r="AC95" s="3766"/>
      <c r="AD95" s="3766"/>
      <c r="AE95" s="3766"/>
      <c r="AF95" s="3766"/>
      <c r="AG95" s="3766"/>
      <c r="AH95" s="3766"/>
      <c r="AI95" s="3766"/>
      <c r="AJ95" s="3766"/>
      <c r="AK95" s="3766"/>
      <c r="AL95" s="3766"/>
      <c r="AM95" s="3767"/>
      <c r="AN95" s="4"/>
    </row>
    <row r="96" spans="1:41" ht="12.65" customHeight="1">
      <c r="A96" s="395"/>
      <c r="B96" s="2238"/>
      <c r="C96" s="2238"/>
      <c r="D96" s="2238"/>
      <c r="E96" s="2238"/>
      <c r="F96" s="2238"/>
      <c r="G96" s="2238"/>
      <c r="H96" s="2238"/>
      <c r="I96" s="2238"/>
      <c r="J96" s="3768"/>
      <c r="K96" s="3769"/>
      <c r="L96" s="3769"/>
      <c r="M96" s="3769"/>
      <c r="N96" s="3769"/>
      <c r="O96" s="3769"/>
      <c r="P96" s="3769"/>
      <c r="Q96" s="3769"/>
      <c r="R96" s="3769"/>
      <c r="S96" s="3769"/>
      <c r="T96" s="3769"/>
      <c r="U96" s="3769"/>
      <c r="V96" s="3769"/>
      <c r="W96" s="3769"/>
      <c r="X96" s="3769"/>
      <c r="Y96" s="3769"/>
      <c r="Z96" s="3769"/>
      <c r="AA96" s="3769"/>
      <c r="AB96" s="3769"/>
      <c r="AC96" s="3769"/>
      <c r="AD96" s="3769"/>
      <c r="AE96" s="3769"/>
      <c r="AF96" s="3769"/>
      <c r="AG96" s="3769"/>
      <c r="AH96" s="3769"/>
      <c r="AI96" s="3769"/>
      <c r="AJ96" s="3769"/>
      <c r="AK96" s="3769"/>
      <c r="AL96" s="3769"/>
      <c r="AM96" s="3770"/>
      <c r="AN96" s="4"/>
    </row>
    <row r="97" spans="1:40" ht="12.65" customHeight="1">
      <c r="A97" s="2"/>
      <c r="B97" s="2238" t="s">
        <v>519</v>
      </c>
      <c r="C97" s="2238"/>
      <c r="D97" s="2238"/>
      <c r="E97" s="2238"/>
      <c r="F97" s="2238"/>
      <c r="G97" s="2238"/>
      <c r="H97" s="2238"/>
      <c r="I97" s="2238"/>
      <c r="J97" s="3771" t="s">
        <v>2318</v>
      </c>
      <c r="K97" s="3747"/>
      <c r="L97" s="3747"/>
      <c r="M97" s="3772">
        <f>M27</f>
        <v>0</v>
      </c>
      <c r="N97" s="3772"/>
      <c r="O97" s="3772"/>
      <c r="P97" s="3747" t="s">
        <v>85</v>
      </c>
      <c r="Q97" s="3747"/>
      <c r="R97" s="3772">
        <f>R27</f>
        <v>0</v>
      </c>
      <c r="S97" s="3772"/>
      <c r="T97" s="3772"/>
      <c r="U97" s="3747" t="s">
        <v>84</v>
      </c>
      <c r="V97" s="3747"/>
      <c r="W97" s="3772">
        <f>W27</f>
        <v>0</v>
      </c>
      <c r="X97" s="3772"/>
      <c r="Y97" s="3772"/>
      <c r="Z97" s="3747" t="s">
        <v>1321</v>
      </c>
      <c r="AA97" s="3747"/>
      <c r="AB97" s="2353"/>
      <c r="AC97" s="2353"/>
      <c r="AD97" s="2353"/>
      <c r="AE97" s="2353"/>
      <c r="AF97" s="2353"/>
      <c r="AG97" s="2353"/>
      <c r="AH97" s="2353"/>
      <c r="AI97" s="2353"/>
      <c r="AJ97" s="2353"/>
      <c r="AK97" s="2353"/>
      <c r="AL97" s="2353"/>
      <c r="AM97" s="2354"/>
      <c r="AN97" s="4"/>
    </row>
    <row r="98" spans="1:40" ht="12.65" customHeight="1">
      <c r="A98" s="395"/>
      <c r="B98" s="2238"/>
      <c r="C98" s="2238"/>
      <c r="D98" s="2238"/>
      <c r="E98" s="2238"/>
      <c r="F98" s="2238"/>
      <c r="G98" s="2238"/>
      <c r="H98" s="2238"/>
      <c r="I98" s="2238"/>
      <c r="J98" s="3771"/>
      <c r="K98" s="3747"/>
      <c r="L98" s="3747"/>
      <c r="M98" s="3772"/>
      <c r="N98" s="3772"/>
      <c r="O98" s="3772"/>
      <c r="P98" s="3747"/>
      <c r="Q98" s="3747"/>
      <c r="R98" s="3772"/>
      <c r="S98" s="3772"/>
      <c r="T98" s="3772"/>
      <c r="U98" s="3747"/>
      <c r="V98" s="3747"/>
      <c r="W98" s="3772"/>
      <c r="X98" s="3772"/>
      <c r="Y98" s="3772"/>
      <c r="Z98" s="3747"/>
      <c r="AA98" s="3747"/>
      <c r="AB98" s="1828"/>
      <c r="AC98" s="1828"/>
      <c r="AD98" s="1828"/>
      <c r="AE98" s="1828"/>
      <c r="AF98" s="1828"/>
      <c r="AG98" s="1828"/>
      <c r="AH98" s="1828"/>
      <c r="AI98" s="1828"/>
      <c r="AJ98" s="1828"/>
      <c r="AK98" s="1828"/>
      <c r="AL98" s="1828"/>
      <c r="AM98" s="1829"/>
      <c r="AN98" s="4"/>
    </row>
    <row r="99" spans="1:40" ht="12.65" customHeight="1">
      <c r="A99" s="395"/>
      <c r="B99" s="2238"/>
      <c r="C99" s="2238"/>
      <c r="D99" s="2238"/>
      <c r="E99" s="2238"/>
      <c r="F99" s="2238"/>
      <c r="G99" s="2238"/>
      <c r="H99" s="2238"/>
      <c r="I99" s="2238"/>
      <c r="J99" s="3771"/>
      <c r="K99" s="3747"/>
      <c r="L99" s="3747"/>
      <c r="M99" s="3772"/>
      <c r="N99" s="3772"/>
      <c r="O99" s="3772"/>
      <c r="P99" s="3747"/>
      <c r="Q99" s="3747"/>
      <c r="R99" s="3772"/>
      <c r="S99" s="3772"/>
      <c r="T99" s="3772"/>
      <c r="U99" s="3747"/>
      <c r="V99" s="3747"/>
      <c r="W99" s="3772"/>
      <c r="X99" s="3772"/>
      <c r="Y99" s="3772"/>
      <c r="Z99" s="3747"/>
      <c r="AA99" s="3747"/>
      <c r="AB99" s="1830"/>
      <c r="AC99" s="1830"/>
      <c r="AD99" s="1830"/>
      <c r="AE99" s="1830"/>
      <c r="AF99" s="1830"/>
      <c r="AG99" s="1830"/>
      <c r="AH99" s="1830"/>
      <c r="AI99" s="1830"/>
      <c r="AJ99" s="1830"/>
      <c r="AK99" s="1830"/>
      <c r="AL99" s="1830"/>
      <c r="AM99" s="1831"/>
      <c r="AN99" s="4"/>
    </row>
    <row r="100" spans="1:40" ht="12.65" customHeight="1">
      <c r="A100" s="2"/>
      <c r="B100" s="2238" t="s">
        <v>520</v>
      </c>
      <c r="C100" s="2238"/>
      <c r="D100" s="2238"/>
      <c r="E100" s="2238"/>
      <c r="F100" s="2238"/>
      <c r="G100" s="2238"/>
      <c r="H100" s="2238"/>
      <c r="I100" s="2238"/>
      <c r="J100" s="3776" t="s">
        <v>2318</v>
      </c>
      <c r="K100" s="2662"/>
      <c r="L100" s="2662">
        <f>L30</f>
        <v>0</v>
      </c>
      <c r="M100" s="2662"/>
      <c r="N100" s="3747" t="s">
        <v>85</v>
      </c>
      <c r="O100" s="3747"/>
      <c r="P100" s="2662">
        <f>P30</f>
        <v>0</v>
      </c>
      <c r="Q100" s="2662"/>
      <c r="R100" s="3747" t="s">
        <v>84</v>
      </c>
      <c r="S100" s="3747"/>
      <c r="T100" s="2662">
        <f>T30</f>
        <v>0</v>
      </c>
      <c r="U100" s="2662"/>
      <c r="V100" s="3747" t="s">
        <v>1321</v>
      </c>
      <c r="W100" s="3747"/>
      <c r="X100" s="3794" t="str">
        <f>X30</f>
        <v>～</v>
      </c>
      <c r="Y100" s="3794"/>
      <c r="Z100" s="2662" t="s">
        <v>2318</v>
      </c>
      <c r="AA100" s="2662"/>
      <c r="AB100" s="2662">
        <f>AB30</f>
        <v>0</v>
      </c>
      <c r="AC100" s="2662"/>
      <c r="AD100" s="3747" t="s">
        <v>85</v>
      </c>
      <c r="AE100" s="3747"/>
      <c r="AF100" s="2662">
        <f>AF30</f>
        <v>0</v>
      </c>
      <c r="AG100" s="2662"/>
      <c r="AH100" s="3747" t="s">
        <v>84</v>
      </c>
      <c r="AI100" s="3747"/>
      <c r="AJ100" s="2662">
        <f>AJ30</f>
        <v>0</v>
      </c>
      <c r="AK100" s="2662"/>
      <c r="AL100" s="3747" t="s">
        <v>1321</v>
      </c>
      <c r="AM100" s="3748"/>
      <c r="AN100" s="4"/>
    </row>
    <row r="101" spans="1:40" ht="12.65" customHeight="1">
      <c r="A101" s="395"/>
      <c r="B101" s="2238"/>
      <c r="C101" s="2238"/>
      <c r="D101" s="2238"/>
      <c r="E101" s="2238"/>
      <c r="F101" s="2238"/>
      <c r="G101" s="2238"/>
      <c r="H101" s="2238"/>
      <c r="I101" s="2238"/>
      <c r="J101" s="3776"/>
      <c r="K101" s="2662"/>
      <c r="L101" s="2662"/>
      <c r="M101" s="2662"/>
      <c r="N101" s="3747"/>
      <c r="O101" s="3747"/>
      <c r="P101" s="2662"/>
      <c r="Q101" s="2662"/>
      <c r="R101" s="3747"/>
      <c r="S101" s="3747"/>
      <c r="T101" s="2662"/>
      <c r="U101" s="2662"/>
      <c r="V101" s="3747"/>
      <c r="W101" s="3747"/>
      <c r="X101" s="3794"/>
      <c r="Y101" s="3794"/>
      <c r="Z101" s="2662"/>
      <c r="AA101" s="2662"/>
      <c r="AB101" s="2662"/>
      <c r="AC101" s="2662"/>
      <c r="AD101" s="3747"/>
      <c r="AE101" s="3747"/>
      <c r="AF101" s="2662"/>
      <c r="AG101" s="2662"/>
      <c r="AH101" s="3747"/>
      <c r="AI101" s="3747"/>
      <c r="AJ101" s="2662"/>
      <c r="AK101" s="2662"/>
      <c r="AL101" s="3747"/>
      <c r="AM101" s="3748"/>
      <c r="AN101" s="4"/>
    </row>
    <row r="102" spans="1:40" ht="12.65" customHeight="1">
      <c r="A102" s="395"/>
      <c r="B102" s="2238"/>
      <c r="C102" s="2238"/>
      <c r="D102" s="2238"/>
      <c r="E102" s="2238"/>
      <c r="F102" s="2238"/>
      <c r="G102" s="2238"/>
      <c r="H102" s="2238"/>
      <c r="I102" s="2238"/>
      <c r="J102" s="3776"/>
      <c r="K102" s="2662"/>
      <c r="L102" s="2662"/>
      <c r="M102" s="2662"/>
      <c r="N102" s="3747"/>
      <c r="O102" s="3747"/>
      <c r="P102" s="2662"/>
      <c r="Q102" s="2662"/>
      <c r="R102" s="3747"/>
      <c r="S102" s="3747"/>
      <c r="T102" s="2662"/>
      <c r="U102" s="2662"/>
      <c r="V102" s="3747"/>
      <c r="W102" s="3747"/>
      <c r="X102" s="3794"/>
      <c r="Y102" s="3794"/>
      <c r="Z102" s="2662"/>
      <c r="AA102" s="2662"/>
      <c r="AB102" s="2662"/>
      <c r="AC102" s="2662"/>
      <c r="AD102" s="3747"/>
      <c r="AE102" s="3747"/>
      <c r="AF102" s="2662"/>
      <c r="AG102" s="2662"/>
      <c r="AH102" s="3747"/>
      <c r="AI102" s="3747"/>
      <c r="AJ102" s="2662"/>
      <c r="AK102" s="2662"/>
      <c r="AL102" s="3747"/>
      <c r="AM102" s="3748"/>
      <c r="AN102" s="4"/>
    </row>
    <row r="103" spans="1:40" ht="12.65" customHeight="1">
      <c r="A103" s="2"/>
      <c r="B103" s="2238" t="s">
        <v>254</v>
      </c>
      <c r="C103" s="2238"/>
      <c r="D103" s="2238"/>
      <c r="E103" s="2238"/>
      <c r="F103" s="2238"/>
      <c r="G103" s="2238"/>
      <c r="H103" s="2238"/>
      <c r="I103" s="2238"/>
      <c r="J103" s="3749">
        <f>J33</f>
        <v>0</v>
      </c>
      <c r="K103" s="3750"/>
      <c r="L103" s="3750"/>
      <c r="M103" s="3750"/>
      <c r="N103" s="3750"/>
      <c r="O103" s="3750"/>
      <c r="P103" s="3750"/>
      <c r="Q103" s="3750"/>
      <c r="R103" s="3750"/>
      <c r="S103" s="3750"/>
      <c r="T103" s="3750"/>
      <c r="U103" s="3750"/>
      <c r="V103" s="3750"/>
      <c r="W103" s="3750"/>
      <c r="X103" s="3750"/>
      <c r="Y103" s="3750"/>
      <c r="Z103" s="3750"/>
      <c r="AA103" s="3750"/>
      <c r="AB103" s="3747" t="s">
        <v>531</v>
      </c>
      <c r="AC103" s="3747"/>
      <c r="AD103" s="2353"/>
      <c r="AE103" s="2353"/>
      <c r="AF103" s="2353"/>
      <c r="AG103" s="2353"/>
      <c r="AH103" s="2353"/>
      <c r="AI103" s="2353"/>
      <c r="AJ103" s="2353"/>
      <c r="AK103" s="2353"/>
      <c r="AL103" s="2353"/>
      <c r="AM103" s="2354"/>
      <c r="AN103" s="4"/>
    </row>
    <row r="104" spans="1:40" ht="12.65" customHeight="1">
      <c r="A104" s="395"/>
      <c r="B104" s="2238"/>
      <c r="C104" s="2238"/>
      <c r="D104" s="2238"/>
      <c r="E104" s="2238"/>
      <c r="F104" s="2238"/>
      <c r="G104" s="2238"/>
      <c r="H104" s="2238"/>
      <c r="I104" s="2238"/>
      <c r="J104" s="3749"/>
      <c r="K104" s="3750"/>
      <c r="L104" s="3750"/>
      <c r="M104" s="3750"/>
      <c r="N104" s="3750"/>
      <c r="O104" s="3750"/>
      <c r="P104" s="3750"/>
      <c r="Q104" s="3750"/>
      <c r="R104" s="3750"/>
      <c r="S104" s="3750"/>
      <c r="T104" s="3750"/>
      <c r="U104" s="3750"/>
      <c r="V104" s="3750"/>
      <c r="W104" s="3750"/>
      <c r="X104" s="3750"/>
      <c r="Y104" s="3750"/>
      <c r="Z104" s="3750"/>
      <c r="AA104" s="3750"/>
      <c r="AB104" s="3747"/>
      <c r="AC104" s="3747"/>
      <c r="AD104" s="1828"/>
      <c r="AE104" s="1828"/>
      <c r="AF104" s="1828"/>
      <c r="AG104" s="1828"/>
      <c r="AH104" s="1828"/>
      <c r="AI104" s="1828"/>
      <c r="AJ104" s="1828"/>
      <c r="AK104" s="1828"/>
      <c r="AL104" s="1828"/>
      <c r="AM104" s="1829"/>
      <c r="AN104" s="4"/>
    </row>
    <row r="105" spans="1:40" ht="12.65" customHeight="1">
      <c r="A105" s="395"/>
      <c r="B105" s="2238"/>
      <c r="C105" s="2238"/>
      <c r="D105" s="2238"/>
      <c r="E105" s="2238"/>
      <c r="F105" s="2238"/>
      <c r="G105" s="2238"/>
      <c r="H105" s="2238"/>
      <c r="I105" s="2238"/>
      <c r="J105" s="3749"/>
      <c r="K105" s="3750"/>
      <c r="L105" s="3750"/>
      <c r="M105" s="3750"/>
      <c r="N105" s="3750"/>
      <c r="O105" s="3750"/>
      <c r="P105" s="3750"/>
      <c r="Q105" s="3750"/>
      <c r="R105" s="3750"/>
      <c r="S105" s="3750"/>
      <c r="T105" s="3750"/>
      <c r="U105" s="3750"/>
      <c r="V105" s="3750"/>
      <c r="W105" s="3750"/>
      <c r="X105" s="3750"/>
      <c r="Y105" s="3750"/>
      <c r="Z105" s="3750"/>
      <c r="AA105" s="3750"/>
      <c r="AB105" s="3747"/>
      <c r="AC105" s="3747"/>
      <c r="AD105" s="1828"/>
      <c r="AE105" s="1828"/>
      <c r="AF105" s="1828"/>
      <c r="AG105" s="1828"/>
      <c r="AH105" s="1828"/>
      <c r="AI105" s="1828"/>
      <c r="AJ105" s="1828"/>
      <c r="AK105" s="1828"/>
      <c r="AL105" s="1828"/>
      <c r="AM105" s="1829"/>
      <c r="AN105" s="4"/>
    </row>
    <row r="106" spans="1:40" ht="12.65" customHeight="1">
      <c r="A106" s="2"/>
      <c r="B106" s="3751" t="s">
        <v>521</v>
      </c>
      <c r="C106" s="3752"/>
      <c r="D106" s="3752"/>
      <c r="E106" s="3752"/>
      <c r="F106" s="3752"/>
      <c r="G106" s="3752"/>
      <c r="H106" s="3752"/>
      <c r="I106" s="3753"/>
      <c r="J106" s="3760" t="str">
        <f>IF(J36="","",J36)</f>
        <v/>
      </c>
      <c r="K106" s="3761"/>
      <c r="L106" s="3761"/>
      <c r="M106" s="3761"/>
      <c r="N106" s="3761"/>
      <c r="O106" s="3761"/>
      <c r="P106" s="3761"/>
      <c r="Q106" s="3761"/>
      <c r="R106" s="3761"/>
      <c r="S106" s="3761"/>
      <c r="T106" s="3761"/>
      <c r="U106" s="3761"/>
      <c r="V106" s="3761"/>
      <c r="W106" s="3761"/>
      <c r="X106" s="3761"/>
      <c r="Y106" s="3761"/>
      <c r="Z106" s="3761"/>
      <c r="AA106" s="3761"/>
      <c r="AB106" s="3747" t="s">
        <v>531</v>
      </c>
      <c r="AC106" s="3747"/>
      <c r="AD106" s="2353"/>
      <c r="AE106" s="2353"/>
      <c r="AF106" s="2353"/>
      <c r="AG106" s="2353"/>
      <c r="AH106" s="2353"/>
      <c r="AI106" s="2353"/>
      <c r="AJ106" s="2353"/>
      <c r="AK106" s="2353"/>
      <c r="AL106" s="2353"/>
      <c r="AM106" s="2354"/>
      <c r="AN106" s="4"/>
    </row>
    <row r="107" spans="1:40" ht="12.65" customHeight="1">
      <c r="A107" s="395"/>
      <c r="B107" s="3754"/>
      <c r="C107" s="3755"/>
      <c r="D107" s="3755"/>
      <c r="E107" s="3755"/>
      <c r="F107" s="3755"/>
      <c r="G107" s="3755"/>
      <c r="H107" s="3755"/>
      <c r="I107" s="3756"/>
      <c r="J107" s="3760"/>
      <c r="K107" s="3761"/>
      <c r="L107" s="3761"/>
      <c r="M107" s="3761"/>
      <c r="N107" s="3761"/>
      <c r="O107" s="3761"/>
      <c r="P107" s="3761"/>
      <c r="Q107" s="3761"/>
      <c r="R107" s="3761"/>
      <c r="S107" s="3761"/>
      <c r="T107" s="3761"/>
      <c r="U107" s="3761"/>
      <c r="V107" s="3761"/>
      <c r="W107" s="3761"/>
      <c r="X107" s="3761"/>
      <c r="Y107" s="3761"/>
      <c r="Z107" s="3761"/>
      <c r="AA107" s="3761"/>
      <c r="AB107" s="3747"/>
      <c r="AC107" s="3747"/>
      <c r="AD107" s="1828"/>
      <c r="AE107" s="1828"/>
      <c r="AF107" s="1828"/>
      <c r="AG107" s="1828"/>
      <c r="AH107" s="1828"/>
      <c r="AI107" s="1828"/>
      <c r="AJ107" s="1828"/>
      <c r="AK107" s="1828"/>
      <c r="AL107" s="1828"/>
      <c r="AM107" s="1829"/>
      <c r="AN107" s="4"/>
    </row>
    <row r="108" spans="1:40" ht="12.65" customHeight="1">
      <c r="A108" s="395"/>
      <c r="B108" s="3757"/>
      <c r="C108" s="3758"/>
      <c r="D108" s="3758"/>
      <c r="E108" s="3758"/>
      <c r="F108" s="3758"/>
      <c r="G108" s="3758"/>
      <c r="H108" s="3758"/>
      <c r="I108" s="3759"/>
      <c r="J108" s="3760"/>
      <c r="K108" s="3761"/>
      <c r="L108" s="3761"/>
      <c r="M108" s="3761"/>
      <c r="N108" s="3761"/>
      <c r="O108" s="3761"/>
      <c r="P108" s="3761"/>
      <c r="Q108" s="3761"/>
      <c r="R108" s="3761"/>
      <c r="S108" s="3761"/>
      <c r="T108" s="3761"/>
      <c r="U108" s="3761"/>
      <c r="V108" s="3761"/>
      <c r="W108" s="3761"/>
      <c r="X108" s="3761"/>
      <c r="Y108" s="3761"/>
      <c r="Z108" s="3761"/>
      <c r="AA108" s="3761"/>
      <c r="AB108" s="3747"/>
      <c r="AC108" s="3747"/>
      <c r="AD108" s="1830"/>
      <c r="AE108" s="1830"/>
      <c r="AF108" s="1830"/>
      <c r="AG108" s="1830"/>
      <c r="AH108" s="1830"/>
      <c r="AI108" s="1830"/>
      <c r="AJ108" s="1830"/>
      <c r="AK108" s="1830"/>
      <c r="AL108" s="1830"/>
      <c r="AM108" s="1831"/>
      <c r="AN108" s="4"/>
    </row>
    <row r="109" spans="1:40" ht="12.65"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5" customHeight="1">
      <c r="A110" s="3738" t="s">
        <v>532</v>
      </c>
      <c r="B110" s="3739"/>
      <c r="C110" s="3739"/>
      <c r="D110" s="3739"/>
      <c r="E110" s="3739"/>
      <c r="F110" s="3739"/>
      <c r="G110" s="3739"/>
      <c r="H110" s="3739"/>
      <c r="I110" s="3739"/>
      <c r="J110" s="3739"/>
      <c r="K110" s="3739"/>
      <c r="L110" s="3739"/>
      <c r="M110" s="3739"/>
      <c r="N110" s="3739"/>
      <c r="O110" s="3739"/>
      <c r="P110" s="3739"/>
      <c r="Q110" s="3739"/>
      <c r="R110" s="3739"/>
      <c r="S110" s="3739"/>
      <c r="T110" s="3739"/>
      <c r="U110" s="3739"/>
      <c r="V110" s="3739"/>
      <c r="W110" s="3739"/>
      <c r="X110" s="3739"/>
      <c r="Y110" s="3739"/>
      <c r="Z110" s="3739"/>
      <c r="AA110" s="3739"/>
      <c r="AB110" s="3739"/>
      <c r="AC110" s="3739"/>
      <c r="AD110" s="3739"/>
      <c r="AE110" s="3739"/>
      <c r="AF110" s="3739"/>
      <c r="AG110" s="3739"/>
      <c r="AH110" s="3739"/>
      <c r="AI110" s="3739"/>
      <c r="AJ110" s="3739"/>
      <c r="AK110" s="3739"/>
      <c r="AL110" s="3739"/>
      <c r="AM110" s="3739"/>
      <c r="AN110" s="3740"/>
    </row>
    <row r="111" spans="1:40" ht="12.65" customHeight="1">
      <c r="A111" s="3738"/>
      <c r="B111" s="3739"/>
      <c r="C111" s="3739"/>
      <c r="D111" s="3739"/>
      <c r="E111" s="3739"/>
      <c r="F111" s="3739"/>
      <c r="G111" s="3739"/>
      <c r="H111" s="3739"/>
      <c r="I111" s="3739"/>
      <c r="J111" s="3739"/>
      <c r="K111" s="3739"/>
      <c r="L111" s="3739"/>
      <c r="M111" s="3739"/>
      <c r="N111" s="3739"/>
      <c r="O111" s="3739"/>
      <c r="P111" s="3739"/>
      <c r="Q111" s="3739"/>
      <c r="R111" s="3739"/>
      <c r="S111" s="3739"/>
      <c r="T111" s="3739"/>
      <c r="U111" s="3739"/>
      <c r="V111" s="3739"/>
      <c r="W111" s="3739"/>
      <c r="X111" s="3739"/>
      <c r="Y111" s="3739"/>
      <c r="Z111" s="3739"/>
      <c r="AA111" s="3739"/>
      <c r="AB111" s="3739"/>
      <c r="AC111" s="3739"/>
      <c r="AD111" s="3739"/>
      <c r="AE111" s="3739"/>
      <c r="AF111" s="3739"/>
      <c r="AG111" s="3739"/>
      <c r="AH111" s="3739"/>
      <c r="AI111" s="3739"/>
      <c r="AJ111" s="3739"/>
      <c r="AK111" s="3739"/>
      <c r="AL111" s="3739"/>
      <c r="AM111" s="3739"/>
      <c r="AN111" s="3740"/>
    </row>
    <row r="112" spans="1:40" ht="12.65" customHeight="1">
      <c r="A112" s="3738"/>
      <c r="B112" s="3739"/>
      <c r="C112" s="3739"/>
      <c r="D112" s="3739"/>
      <c r="E112" s="3739"/>
      <c r="F112" s="3739"/>
      <c r="G112" s="3739"/>
      <c r="H112" s="3739"/>
      <c r="I112" s="3739"/>
      <c r="J112" s="3739"/>
      <c r="K112" s="3739"/>
      <c r="L112" s="3739"/>
      <c r="M112" s="3739"/>
      <c r="N112" s="3739"/>
      <c r="O112" s="3739"/>
      <c r="P112" s="3739"/>
      <c r="Q112" s="3739"/>
      <c r="R112" s="3739"/>
      <c r="S112" s="3739"/>
      <c r="T112" s="3739"/>
      <c r="U112" s="3739"/>
      <c r="V112" s="3739"/>
      <c r="W112" s="3739"/>
      <c r="X112" s="3739"/>
      <c r="Y112" s="3739"/>
      <c r="Z112" s="3739"/>
      <c r="AA112" s="3739"/>
      <c r="AB112" s="3739"/>
      <c r="AC112" s="3739"/>
      <c r="AD112" s="3739"/>
      <c r="AE112" s="3739"/>
      <c r="AF112" s="3739"/>
      <c r="AG112" s="3739"/>
      <c r="AH112" s="3739"/>
      <c r="AI112" s="3739"/>
      <c r="AJ112" s="3739"/>
      <c r="AK112" s="3739"/>
      <c r="AL112" s="3739"/>
      <c r="AM112" s="3739"/>
      <c r="AN112" s="3740"/>
    </row>
    <row r="113" spans="1:40" ht="12.65" customHeight="1">
      <c r="A113" s="3738"/>
      <c r="B113" s="3739"/>
      <c r="C113" s="3739"/>
      <c r="D113" s="3739"/>
      <c r="E113" s="3739"/>
      <c r="F113" s="3739"/>
      <c r="G113" s="3739"/>
      <c r="H113" s="3739"/>
      <c r="I113" s="3739"/>
      <c r="J113" s="3739"/>
      <c r="K113" s="3739"/>
      <c r="L113" s="3739"/>
      <c r="M113" s="3739"/>
      <c r="N113" s="3739"/>
      <c r="O113" s="3739"/>
      <c r="P113" s="3739"/>
      <c r="Q113" s="3739"/>
      <c r="R113" s="3739"/>
      <c r="S113" s="3739"/>
      <c r="T113" s="3739"/>
      <c r="U113" s="3739"/>
      <c r="V113" s="3739"/>
      <c r="W113" s="3739"/>
      <c r="X113" s="3739"/>
      <c r="Y113" s="3739"/>
      <c r="Z113" s="3739"/>
      <c r="AA113" s="3739"/>
      <c r="AB113" s="3739"/>
      <c r="AC113" s="3739"/>
      <c r="AD113" s="3739"/>
      <c r="AE113" s="3739"/>
      <c r="AF113" s="3739"/>
      <c r="AG113" s="3739"/>
      <c r="AH113" s="3739"/>
      <c r="AI113" s="3739"/>
      <c r="AJ113" s="3739"/>
      <c r="AK113" s="3739"/>
      <c r="AL113" s="3739"/>
      <c r="AM113" s="3739"/>
      <c r="AN113" s="3740"/>
    </row>
    <row r="114" spans="1:40" ht="12.65" customHeight="1">
      <c r="A114" s="3738"/>
      <c r="B114" s="3739"/>
      <c r="C114" s="3739"/>
      <c r="D114" s="3739"/>
      <c r="E114" s="3739"/>
      <c r="F114" s="3739"/>
      <c r="G114" s="3739"/>
      <c r="H114" s="3739"/>
      <c r="I114" s="3739"/>
      <c r="J114" s="3739"/>
      <c r="K114" s="3739"/>
      <c r="L114" s="3739"/>
      <c r="M114" s="3739"/>
      <c r="N114" s="3739"/>
      <c r="O114" s="3739"/>
      <c r="P114" s="3739"/>
      <c r="Q114" s="3739"/>
      <c r="R114" s="3739"/>
      <c r="S114" s="3739"/>
      <c r="T114" s="3739"/>
      <c r="U114" s="3739"/>
      <c r="V114" s="3739"/>
      <c r="W114" s="3739"/>
      <c r="X114" s="3739"/>
      <c r="Y114" s="3739"/>
      <c r="Z114" s="3739"/>
      <c r="AA114" s="3739"/>
      <c r="AB114" s="3739"/>
      <c r="AC114" s="3739"/>
      <c r="AD114" s="3739"/>
      <c r="AE114" s="3739"/>
      <c r="AF114" s="3739"/>
      <c r="AG114" s="3739"/>
      <c r="AH114" s="3739"/>
      <c r="AI114" s="3739"/>
      <c r="AJ114" s="3739"/>
      <c r="AK114" s="3739"/>
      <c r="AL114" s="3739"/>
      <c r="AM114" s="3739"/>
      <c r="AN114" s="3740"/>
    </row>
    <row r="115" spans="1:40" ht="12.65" customHeight="1">
      <c r="A115" s="3741" t="s">
        <v>522</v>
      </c>
      <c r="B115" s="3742"/>
      <c r="C115" s="3742"/>
      <c r="D115" s="3742"/>
      <c r="E115" s="3742"/>
      <c r="F115" s="3742"/>
      <c r="G115" s="3742"/>
      <c r="H115" s="3742"/>
      <c r="I115" s="3742"/>
      <c r="J115" s="3742"/>
      <c r="K115" s="3742"/>
      <c r="L115" s="3742"/>
      <c r="M115" s="3742"/>
      <c r="N115" s="3742"/>
      <c r="O115" s="3742"/>
      <c r="P115" s="3742"/>
      <c r="Q115" s="3742"/>
      <c r="R115" s="3742"/>
      <c r="S115" s="3742"/>
      <c r="T115" s="3742"/>
      <c r="U115" s="3742"/>
      <c r="V115" s="3742"/>
      <c r="W115" s="3742"/>
      <c r="X115" s="3742"/>
      <c r="Y115" s="3742"/>
      <c r="Z115" s="3742"/>
      <c r="AA115" s="3742"/>
      <c r="AB115" s="3742"/>
      <c r="AC115" s="3742"/>
      <c r="AD115" s="3742"/>
      <c r="AE115" s="3742"/>
      <c r="AF115" s="3742"/>
      <c r="AG115" s="3742"/>
      <c r="AH115" s="3742"/>
      <c r="AI115" s="3742"/>
      <c r="AJ115" s="3742"/>
      <c r="AK115" s="3742"/>
      <c r="AL115" s="3742"/>
      <c r="AM115" s="3742"/>
      <c r="AN115" s="3743"/>
    </row>
    <row r="116" spans="1:40" ht="12.65" customHeight="1">
      <c r="A116" s="3744"/>
      <c r="B116" s="3745"/>
      <c r="C116" s="3745"/>
      <c r="D116" s="3745"/>
      <c r="E116" s="3745"/>
      <c r="F116" s="3745"/>
      <c r="G116" s="3745"/>
      <c r="H116" s="3745"/>
      <c r="I116" s="3745"/>
      <c r="J116" s="3745"/>
      <c r="K116" s="3745"/>
      <c r="L116" s="3745"/>
      <c r="M116" s="3745"/>
      <c r="N116" s="3745"/>
      <c r="O116" s="3745"/>
      <c r="P116" s="3745"/>
      <c r="Q116" s="3745"/>
      <c r="R116" s="3745"/>
      <c r="S116" s="3745"/>
      <c r="T116" s="3745"/>
      <c r="U116" s="3745"/>
      <c r="V116" s="3745"/>
      <c r="W116" s="3745"/>
      <c r="X116" s="3745"/>
      <c r="Y116" s="3745"/>
      <c r="Z116" s="3745"/>
      <c r="AA116" s="3745"/>
      <c r="AB116" s="3745"/>
      <c r="AC116" s="3745"/>
      <c r="AD116" s="3745"/>
      <c r="AE116" s="3745"/>
      <c r="AF116" s="3745"/>
      <c r="AG116" s="3745"/>
      <c r="AH116" s="3745"/>
      <c r="AI116" s="3745"/>
      <c r="AJ116" s="3745"/>
      <c r="AK116" s="3745"/>
      <c r="AL116" s="3745"/>
      <c r="AM116" s="3745"/>
      <c r="AN116" s="3746"/>
    </row>
    <row r="117" spans="1:40" ht="12.65"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5" customHeight="1">
      <c r="A118" s="255"/>
      <c r="B118" s="255"/>
    </row>
    <row r="119" spans="1:40" ht="12.65"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5"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5" customHeight="1">
      <c r="A121" s="2"/>
      <c r="B121" s="254"/>
      <c r="C121" s="254"/>
      <c r="D121" s="254"/>
      <c r="E121" s="254"/>
      <c r="F121" s="3739" t="s">
        <v>533</v>
      </c>
      <c r="G121" s="3739"/>
      <c r="H121" s="3739"/>
      <c r="I121" s="3739"/>
      <c r="J121" s="3739"/>
      <c r="K121" s="3739"/>
      <c r="L121" s="3739"/>
      <c r="M121" s="3739"/>
      <c r="N121" s="3739"/>
      <c r="O121" s="3739"/>
      <c r="P121" s="3739"/>
      <c r="Q121" s="3739"/>
      <c r="R121" s="3739"/>
      <c r="S121" s="3739"/>
      <c r="T121" s="3739"/>
      <c r="U121" s="3739"/>
      <c r="V121" s="3739"/>
      <c r="W121" s="3739"/>
      <c r="X121" s="3739"/>
      <c r="Y121" s="3739"/>
      <c r="Z121" s="3739"/>
      <c r="AA121" s="3739"/>
      <c r="AB121" s="3739"/>
      <c r="AC121" s="3739"/>
      <c r="AD121" s="3739"/>
      <c r="AE121" s="3739"/>
      <c r="AF121" s="3739"/>
      <c r="AG121" s="3739"/>
      <c r="AH121" s="3739"/>
      <c r="AI121" s="3739"/>
      <c r="AJ121" s="254"/>
      <c r="AK121" s="254"/>
      <c r="AL121" s="254"/>
      <c r="AM121" s="254"/>
      <c r="AN121" s="4"/>
    </row>
    <row r="122" spans="1:40" ht="12.65" customHeight="1">
      <c r="A122" s="261"/>
      <c r="B122" s="254"/>
      <c r="C122" s="254"/>
      <c r="D122" s="254"/>
      <c r="E122" s="254"/>
      <c r="F122" s="3739"/>
      <c r="G122" s="3739"/>
      <c r="H122" s="3739"/>
      <c r="I122" s="3739"/>
      <c r="J122" s="3739"/>
      <c r="K122" s="3739"/>
      <c r="L122" s="3739"/>
      <c r="M122" s="3739"/>
      <c r="N122" s="3739"/>
      <c r="O122" s="3739"/>
      <c r="P122" s="3739"/>
      <c r="Q122" s="3739"/>
      <c r="R122" s="3739"/>
      <c r="S122" s="3739"/>
      <c r="T122" s="3739"/>
      <c r="U122" s="3739"/>
      <c r="V122" s="3739"/>
      <c r="W122" s="3739"/>
      <c r="X122" s="3739"/>
      <c r="Y122" s="3739"/>
      <c r="Z122" s="3739"/>
      <c r="AA122" s="3739"/>
      <c r="AB122" s="3739"/>
      <c r="AC122" s="3739"/>
      <c r="AD122" s="3739"/>
      <c r="AE122" s="3739"/>
      <c r="AF122" s="3739"/>
      <c r="AG122" s="3739"/>
      <c r="AH122" s="3739"/>
      <c r="AI122" s="3739"/>
      <c r="AJ122" s="254"/>
      <c r="AK122" s="254"/>
      <c r="AL122" s="254"/>
      <c r="AM122" s="254"/>
      <c r="AN122" s="4"/>
    </row>
    <row r="123" spans="1:40" ht="12.65" customHeight="1">
      <c r="A123" s="261"/>
      <c r="B123" s="254"/>
      <c r="C123" s="254"/>
      <c r="D123" s="254"/>
      <c r="E123" s="254"/>
      <c r="F123" s="3739"/>
      <c r="G123" s="3739"/>
      <c r="H123" s="3739"/>
      <c r="I123" s="3739"/>
      <c r="J123" s="3739"/>
      <c r="K123" s="3739"/>
      <c r="L123" s="3739"/>
      <c r="M123" s="3739"/>
      <c r="N123" s="3739"/>
      <c r="O123" s="3739"/>
      <c r="P123" s="3739"/>
      <c r="Q123" s="3739"/>
      <c r="R123" s="3739"/>
      <c r="S123" s="3739"/>
      <c r="T123" s="3739"/>
      <c r="U123" s="3739"/>
      <c r="V123" s="3739"/>
      <c r="W123" s="3739"/>
      <c r="X123" s="3739"/>
      <c r="Y123" s="3739"/>
      <c r="Z123" s="3739"/>
      <c r="AA123" s="3739"/>
      <c r="AB123" s="3739"/>
      <c r="AC123" s="3739"/>
      <c r="AD123" s="3739"/>
      <c r="AE123" s="3739"/>
      <c r="AF123" s="3739"/>
      <c r="AG123" s="3739"/>
      <c r="AH123" s="3739"/>
      <c r="AI123" s="3739"/>
      <c r="AJ123" s="254"/>
      <c r="AK123" s="254"/>
      <c r="AL123" s="254"/>
      <c r="AM123" s="254"/>
      <c r="AN123" s="4"/>
    </row>
    <row r="124" spans="1:40" ht="12.65" customHeight="1">
      <c r="A124" s="261"/>
      <c r="B124" s="254"/>
      <c r="C124" s="254"/>
      <c r="D124" s="254"/>
      <c r="E124" s="254"/>
      <c r="F124" s="3298" t="s">
        <v>2329</v>
      </c>
      <c r="G124" s="3298"/>
      <c r="H124" s="2279"/>
      <c r="I124" s="2279"/>
      <c r="J124" s="3298" t="s">
        <v>255</v>
      </c>
      <c r="K124" s="3298"/>
      <c r="L124" s="2279"/>
      <c r="M124" s="2279"/>
      <c r="N124" s="3298" t="s">
        <v>256</v>
      </c>
      <c r="O124" s="3298"/>
      <c r="P124" s="2279"/>
      <c r="Q124" s="2279"/>
      <c r="R124" s="3298" t="s">
        <v>257</v>
      </c>
      <c r="S124" s="3298"/>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5" customHeight="1">
      <c r="A125" s="261"/>
      <c r="B125" s="254"/>
      <c r="C125" s="254"/>
      <c r="D125" s="254"/>
      <c r="E125" s="254"/>
      <c r="F125" s="3298"/>
      <c r="G125" s="3298"/>
      <c r="H125" s="2279"/>
      <c r="I125" s="2279"/>
      <c r="J125" s="3298"/>
      <c r="K125" s="3298"/>
      <c r="L125" s="2279"/>
      <c r="M125" s="2279"/>
      <c r="N125" s="3298"/>
      <c r="O125" s="3298"/>
      <c r="P125" s="2279"/>
      <c r="Q125" s="2279"/>
      <c r="R125" s="3298"/>
      <c r="S125" s="3298"/>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5" customHeight="1">
      <c r="A126" s="261"/>
      <c r="B126" s="254"/>
      <c r="C126" s="254"/>
      <c r="D126" s="254"/>
      <c r="E126" s="254"/>
      <c r="F126" s="3298"/>
      <c r="G126" s="3298"/>
      <c r="H126" s="2279"/>
      <c r="I126" s="2279"/>
      <c r="J126" s="3298"/>
      <c r="K126" s="3298"/>
      <c r="L126" s="2279"/>
      <c r="M126" s="2279"/>
      <c r="N126" s="3298"/>
      <c r="O126" s="3298"/>
      <c r="P126" s="2279"/>
      <c r="Q126" s="2279"/>
      <c r="R126" s="3298"/>
      <c r="S126" s="3298"/>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5"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5"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5"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1885" t="s">
        <v>535</v>
      </c>
      <c r="AA129" s="1885"/>
      <c r="AB129" s="1885"/>
      <c r="AC129" s="1885"/>
      <c r="AD129" s="1885"/>
      <c r="AE129" s="1885"/>
      <c r="AF129" s="1885"/>
      <c r="AG129" s="1885"/>
      <c r="AH129" s="1885"/>
      <c r="AI129" s="1885"/>
      <c r="AJ129" s="1885"/>
      <c r="AK129" s="1885"/>
      <c r="AL129" s="1885"/>
      <c r="AM129" s="254"/>
      <c r="AN129" s="4"/>
    </row>
    <row r="130" spans="1:40" ht="12.65"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1885"/>
      <c r="AA130" s="1885"/>
      <c r="AB130" s="1885"/>
      <c r="AC130" s="1885"/>
      <c r="AD130" s="1885"/>
      <c r="AE130" s="1885"/>
      <c r="AF130" s="1885"/>
      <c r="AG130" s="1885"/>
      <c r="AH130" s="1885"/>
      <c r="AI130" s="1885"/>
      <c r="AJ130" s="1885"/>
      <c r="AK130" s="1885"/>
      <c r="AL130" s="1885"/>
      <c r="AM130" s="254"/>
      <c r="AN130" s="4"/>
    </row>
    <row r="131" spans="1:40" ht="12.65"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5" customHeight="1">
      <c r="C133" s="253" t="s">
        <v>523</v>
      </c>
    </row>
    <row r="135" spans="1:40" ht="12.65" customHeight="1">
      <c r="C135" s="253" t="s">
        <v>524</v>
      </c>
    </row>
    <row r="141" spans="1:40" ht="12.65" customHeight="1">
      <c r="A141" s="853" t="s">
        <v>2131</v>
      </c>
    </row>
    <row r="142" spans="1:40" ht="12.65" customHeight="1">
      <c r="A142" s="251"/>
    </row>
    <row r="143" spans="1:40" ht="12.65" customHeight="1">
      <c r="A143" s="3737" t="s">
        <v>538</v>
      </c>
      <c r="B143" s="3737"/>
      <c r="C143" s="3737"/>
      <c r="D143" s="3737"/>
      <c r="E143" s="3737"/>
      <c r="F143" s="3737"/>
      <c r="G143" s="3737"/>
      <c r="H143" s="3737"/>
      <c r="I143" s="3737"/>
      <c r="J143" s="3737"/>
      <c r="K143" s="3737"/>
      <c r="L143" s="3737"/>
      <c r="M143" s="3737"/>
      <c r="N143" s="3737"/>
      <c r="O143" s="3737"/>
      <c r="P143" s="3737"/>
      <c r="Q143" s="3737"/>
      <c r="R143" s="3737"/>
      <c r="S143" s="3737"/>
      <c r="T143" s="3737"/>
      <c r="U143" s="3737"/>
      <c r="V143" s="3737"/>
      <c r="W143" s="3737"/>
      <c r="X143" s="3737"/>
      <c r="Y143" s="3737"/>
      <c r="Z143" s="3737"/>
      <c r="AA143" s="3737"/>
      <c r="AB143" s="3737"/>
      <c r="AC143" s="3737"/>
      <c r="AD143" s="3737"/>
      <c r="AE143" s="3737"/>
      <c r="AF143" s="3737"/>
      <c r="AG143" s="3737"/>
      <c r="AH143" s="3737"/>
      <c r="AI143" s="3737"/>
      <c r="AJ143" s="3737"/>
      <c r="AK143" s="3737"/>
      <c r="AL143" s="3737"/>
      <c r="AM143" s="3737"/>
      <c r="AN143" s="3737"/>
    </row>
    <row r="144" spans="1:40" ht="12.65" customHeight="1">
      <c r="A144" s="3737"/>
      <c r="B144" s="3737"/>
      <c r="C144" s="3737"/>
      <c r="D144" s="3737"/>
      <c r="E144" s="3737"/>
      <c r="F144" s="3737"/>
      <c r="G144" s="3737"/>
      <c r="H144" s="3737"/>
      <c r="I144" s="3737"/>
      <c r="J144" s="3737"/>
      <c r="K144" s="3737"/>
      <c r="L144" s="3737"/>
      <c r="M144" s="3737"/>
      <c r="N144" s="3737"/>
      <c r="O144" s="3737"/>
      <c r="P144" s="3737"/>
      <c r="Q144" s="3737"/>
      <c r="R144" s="3737"/>
      <c r="S144" s="3737"/>
      <c r="T144" s="3737"/>
      <c r="U144" s="3737"/>
      <c r="V144" s="3737"/>
      <c r="W144" s="3737"/>
      <c r="X144" s="3737"/>
      <c r="Y144" s="3737"/>
      <c r="Z144" s="3737"/>
      <c r="AA144" s="3737"/>
      <c r="AB144" s="3737"/>
      <c r="AC144" s="3737"/>
      <c r="AD144" s="3737"/>
      <c r="AE144" s="3737"/>
      <c r="AF144" s="3737"/>
      <c r="AG144" s="3737"/>
      <c r="AH144" s="3737"/>
      <c r="AI144" s="3737"/>
      <c r="AJ144" s="3737"/>
      <c r="AK144" s="3737"/>
      <c r="AL144" s="3737"/>
      <c r="AM144" s="3737"/>
      <c r="AN144" s="3737"/>
    </row>
    <row r="145" spans="1:41" ht="12.65" customHeight="1">
      <c r="A145" s="3737"/>
      <c r="B145" s="3737"/>
      <c r="C145" s="3737"/>
      <c r="D145" s="3737"/>
      <c r="E145" s="3737"/>
      <c r="F145" s="3737"/>
      <c r="G145" s="3737"/>
      <c r="H145" s="3737"/>
      <c r="I145" s="3737"/>
      <c r="J145" s="3737"/>
      <c r="K145" s="3737"/>
      <c r="L145" s="3737"/>
      <c r="M145" s="3737"/>
      <c r="N145" s="3737"/>
      <c r="O145" s="3737"/>
      <c r="P145" s="3737"/>
      <c r="Q145" s="3737"/>
      <c r="R145" s="3737"/>
      <c r="S145" s="3737"/>
      <c r="T145" s="3737"/>
      <c r="U145" s="3737"/>
      <c r="V145" s="3737"/>
      <c r="W145" s="3737"/>
      <c r="X145" s="3737"/>
      <c r="Y145" s="3737"/>
      <c r="Z145" s="3737"/>
      <c r="AA145" s="3737"/>
      <c r="AB145" s="3737"/>
      <c r="AC145" s="3737"/>
      <c r="AD145" s="3737"/>
      <c r="AE145" s="3737"/>
      <c r="AF145" s="3737"/>
      <c r="AG145" s="3737"/>
      <c r="AH145" s="3737"/>
      <c r="AI145" s="3737"/>
      <c r="AJ145" s="3737"/>
      <c r="AK145" s="3737"/>
      <c r="AL145" s="3737"/>
      <c r="AM145" s="3737"/>
      <c r="AN145" s="3737"/>
    </row>
    <row r="146" spans="1:41" ht="12.65" customHeight="1">
      <c r="A146" s="257"/>
      <c r="B146" s="258"/>
      <c r="C146" s="9"/>
      <c r="D146" s="9"/>
      <c r="E146" s="9"/>
      <c r="F146" s="9"/>
      <c r="G146" s="9"/>
      <c r="H146" s="9"/>
      <c r="I146" s="9"/>
      <c r="J146" s="9"/>
      <c r="K146" s="9"/>
      <c r="L146" s="9"/>
      <c r="M146" s="9"/>
      <c r="N146" s="9"/>
      <c r="O146" s="9"/>
      <c r="P146" s="9"/>
      <c r="Q146" s="9"/>
      <c r="R146" s="9"/>
      <c r="S146" s="9"/>
      <c r="T146" s="9"/>
      <c r="U146" s="9"/>
      <c r="V146" s="9"/>
      <c r="W146" s="2109" t="s">
        <v>2318</v>
      </c>
      <c r="X146" s="2109"/>
      <c r="Y146" s="2109"/>
      <c r="Z146" s="3705"/>
      <c r="AA146" s="3705"/>
      <c r="AB146" s="3705"/>
      <c r="AC146" s="2109" t="s">
        <v>85</v>
      </c>
      <c r="AD146" s="2109"/>
      <c r="AE146" s="3705"/>
      <c r="AF146" s="3705"/>
      <c r="AG146" s="3705"/>
      <c r="AH146" s="2109" t="s">
        <v>84</v>
      </c>
      <c r="AI146" s="2109"/>
      <c r="AJ146" s="3705"/>
      <c r="AK146" s="3705"/>
      <c r="AL146" s="3705"/>
      <c r="AM146" s="2109" t="s">
        <v>83</v>
      </c>
      <c r="AN146" s="2110"/>
    </row>
    <row r="147" spans="1:41" ht="12.65"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1746"/>
      <c r="X147" s="1746"/>
      <c r="Y147" s="1746"/>
      <c r="Z147" s="3279"/>
      <c r="AA147" s="3279"/>
      <c r="AB147" s="3279"/>
      <c r="AC147" s="1746"/>
      <c r="AD147" s="1746"/>
      <c r="AE147" s="3279"/>
      <c r="AF147" s="3279"/>
      <c r="AG147" s="3279"/>
      <c r="AH147" s="1746"/>
      <c r="AI147" s="1746"/>
      <c r="AJ147" s="3279"/>
      <c r="AK147" s="3279"/>
      <c r="AL147" s="3279"/>
      <c r="AM147" s="1746"/>
      <c r="AN147" s="1748"/>
    </row>
    <row r="148" spans="1:41" ht="12.65"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1746"/>
      <c r="X148" s="1746"/>
      <c r="Y148" s="1746"/>
      <c r="Z148" s="3279"/>
      <c r="AA148" s="3279"/>
      <c r="AB148" s="3279"/>
      <c r="AC148" s="1746"/>
      <c r="AD148" s="1746"/>
      <c r="AE148" s="3279"/>
      <c r="AF148" s="3279"/>
      <c r="AG148" s="3279"/>
      <c r="AH148" s="1746"/>
      <c r="AI148" s="1746"/>
      <c r="AJ148" s="3279"/>
      <c r="AK148" s="3279"/>
      <c r="AL148" s="3279"/>
      <c r="AM148" s="1746"/>
      <c r="AN148" s="1748"/>
    </row>
    <row r="149" spans="1:41" ht="12.65" customHeight="1">
      <c r="A149" s="2"/>
      <c r="B149" s="3739" t="s">
        <v>1806</v>
      </c>
      <c r="C149" s="3739"/>
      <c r="D149" s="3739"/>
      <c r="E149" s="3739"/>
      <c r="F149" s="3739"/>
      <c r="G149" s="3739"/>
      <c r="H149" s="3739"/>
      <c r="I149" s="3739"/>
      <c r="J149" s="3739"/>
      <c r="K149" s="3739"/>
      <c r="L149" s="3739"/>
      <c r="M149" s="3739"/>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5" customHeight="1">
      <c r="A150" s="2"/>
      <c r="B150" s="3739"/>
      <c r="C150" s="3739"/>
      <c r="D150" s="3739"/>
      <c r="E150" s="3739"/>
      <c r="F150" s="3739"/>
      <c r="G150" s="3739"/>
      <c r="H150" s="3739"/>
      <c r="I150" s="3739"/>
      <c r="J150" s="3739"/>
      <c r="K150" s="3739"/>
      <c r="L150" s="3739"/>
      <c r="M150" s="3739"/>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5" customHeight="1">
      <c r="A151" s="259"/>
      <c r="B151" s="255"/>
      <c r="C151" s="255"/>
      <c r="D151" s="255"/>
      <c r="E151" s="255"/>
      <c r="F151" s="255"/>
      <c r="G151" s="255"/>
      <c r="H151" s="255"/>
      <c r="I151" s="255"/>
      <c r="J151" s="255"/>
      <c r="K151" s="1889" t="s">
        <v>536</v>
      </c>
      <c r="L151" s="1889"/>
      <c r="M151" s="1889"/>
      <c r="N151" s="1889"/>
      <c r="O151" s="1889"/>
      <c r="P151" s="397" t="s">
        <v>527</v>
      </c>
      <c r="Q151" s="3298" t="s">
        <v>528</v>
      </c>
      <c r="R151" s="3298"/>
      <c r="S151" s="3298"/>
      <c r="T151" s="3298"/>
      <c r="U151" s="3298"/>
      <c r="V151" s="3781">
        <f>V11</f>
        <v>0</v>
      </c>
      <c r="W151" s="3781"/>
      <c r="X151" s="3781"/>
      <c r="Y151" s="3781"/>
      <c r="Z151" s="3781"/>
      <c r="AA151" s="3781"/>
      <c r="AB151" s="3781"/>
      <c r="AC151" s="3781"/>
      <c r="AD151" s="3781"/>
      <c r="AE151" s="3781"/>
      <c r="AF151" s="3781"/>
      <c r="AG151" s="3781"/>
      <c r="AH151" s="3781"/>
      <c r="AI151" s="3781"/>
      <c r="AJ151" s="3781"/>
      <c r="AK151" s="3781"/>
      <c r="AL151" s="3781"/>
      <c r="AM151" s="3781"/>
      <c r="AN151" s="3782"/>
    </row>
    <row r="152" spans="1:41" ht="12.65"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3781"/>
      <c r="W152" s="3781"/>
      <c r="X152" s="3781"/>
      <c r="Y152" s="3781"/>
      <c r="Z152" s="3781"/>
      <c r="AA152" s="3781"/>
      <c r="AB152" s="3781"/>
      <c r="AC152" s="3781"/>
      <c r="AD152" s="3781"/>
      <c r="AE152" s="3781"/>
      <c r="AF152" s="3781"/>
      <c r="AG152" s="3781"/>
      <c r="AH152" s="3781"/>
      <c r="AI152" s="3781"/>
      <c r="AJ152" s="3781"/>
      <c r="AK152" s="3781"/>
      <c r="AL152" s="3781"/>
      <c r="AM152" s="3781"/>
      <c r="AN152" s="3782"/>
    </row>
    <row r="153" spans="1:41" ht="12.65" customHeight="1">
      <c r="A153" s="259"/>
      <c r="B153" s="255"/>
      <c r="C153" s="397"/>
      <c r="D153" s="397"/>
      <c r="E153" s="397"/>
      <c r="F153" s="397"/>
      <c r="G153" s="397"/>
      <c r="H153" s="397"/>
      <c r="I153" s="397"/>
      <c r="J153" s="397"/>
      <c r="K153" s="397"/>
      <c r="L153" s="397"/>
      <c r="M153" s="397"/>
      <c r="N153" s="397"/>
      <c r="O153" s="397"/>
      <c r="P153" s="397"/>
      <c r="Q153" s="3298" t="s">
        <v>529</v>
      </c>
      <c r="R153" s="3298"/>
      <c r="S153" s="3298"/>
      <c r="T153" s="3298"/>
      <c r="U153" s="3298"/>
      <c r="V153" s="2279">
        <f>V13</f>
        <v>0</v>
      </c>
      <c r="W153" s="2279"/>
      <c r="X153" s="2279"/>
      <c r="Y153" s="2279"/>
      <c r="Z153" s="2279"/>
      <c r="AA153" s="2279"/>
      <c r="AB153" s="2279"/>
      <c r="AC153" s="2279"/>
      <c r="AD153" s="2279"/>
      <c r="AE153" s="2279"/>
      <c r="AF153" s="2279"/>
      <c r="AG153" s="2279"/>
      <c r="AH153" s="2279"/>
      <c r="AI153" s="2279"/>
      <c r="AJ153" s="2279"/>
      <c r="AK153" s="2279"/>
      <c r="AL153" s="2279"/>
      <c r="AM153" s="2279"/>
      <c r="AN153" s="2280"/>
    </row>
    <row r="154" spans="1:41" ht="12.65"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279"/>
      <c r="W154" s="2279"/>
      <c r="X154" s="2279"/>
      <c r="Y154" s="2279"/>
      <c r="Z154" s="2279"/>
      <c r="AA154" s="2279"/>
      <c r="AB154" s="2279"/>
      <c r="AC154" s="2279"/>
      <c r="AD154" s="2279"/>
      <c r="AE154" s="2279"/>
      <c r="AF154" s="2279"/>
      <c r="AG154" s="2279"/>
      <c r="AH154" s="2279"/>
      <c r="AI154" s="2279"/>
      <c r="AJ154" s="2279"/>
      <c r="AK154" s="2279"/>
      <c r="AL154" s="2279"/>
      <c r="AM154" s="2279"/>
      <c r="AN154" s="2280"/>
    </row>
    <row r="155" spans="1:41" ht="12.65"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1828">
        <f>V15</f>
        <v>0</v>
      </c>
      <c r="W155" s="1828"/>
      <c r="X155" s="1828"/>
      <c r="Y155" s="1828"/>
      <c r="Z155" s="1828"/>
      <c r="AA155" s="1828"/>
      <c r="AB155" s="1828"/>
      <c r="AC155" s="1828"/>
      <c r="AD155" s="1828"/>
      <c r="AE155" s="1828"/>
      <c r="AF155" s="1828"/>
      <c r="AG155" s="1828"/>
      <c r="AH155" s="1828"/>
      <c r="AI155" s="1828"/>
      <c r="AJ155" s="1828"/>
      <c r="AK155" s="1828"/>
      <c r="AL155" s="1828"/>
      <c r="AM155" s="3755"/>
      <c r="AN155" s="3756"/>
    </row>
    <row r="156" spans="1:41" ht="12.65"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1828"/>
      <c r="W156" s="1828"/>
      <c r="X156" s="1828"/>
      <c r="Y156" s="1828"/>
      <c r="Z156" s="1828"/>
      <c r="AA156" s="1828"/>
      <c r="AB156" s="1828"/>
      <c r="AC156" s="1828"/>
      <c r="AD156" s="1828"/>
      <c r="AE156" s="1828"/>
      <c r="AF156" s="1828"/>
      <c r="AG156" s="1828"/>
      <c r="AH156" s="1828"/>
      <c r="AI156" s="1828"/>
      <c r="AJ156" s="1828"/>
      <c r="AK156" s="1828"/>
      <c r="AL156" s="1828"/>
      <c r="AM156" s="3755"/>
      <c r="AN156" s="3756"/>
    </row>
    <row r="157" spans="1:41" ht="12.65" customHeight="1">
      <c r="A157" s="259"/>
      <c r="B157" s="255"/>
      <c r="C157" s="943"/>
      <c r="D157" s="943"/>
      <c r="E157" s="943"/>
      <c r="F157" s="943"/>
      <c r="G157" s="943"/>
      <c r="H157" s="943"/>
      <c r="I157" s="943"/>
      <c r="J157" s="943"/>
      <c r="K157" s="943"/>
      <c r="L157" s="943"/>
      <c r="M157" s="943"/>
      <c r="N157" s="943"/>
      <c r="O157" s="943"/>
      <c r="P157" s="943"/>
      <c r="Q157" s="3298" t="s">
        <v>2488</v>
      </c>
      <c r="R157" s="3298"/>
      <c r="S157" s="3298"/>
      <c r="T157" s="3298"/>
      <c r="U157" s="3298"/>
      <c r="V157" s="1828" t="str">
        <f>CONCATENATE(一括入力シート!B49," - ",一括入力シート!C49," - ",一括入力シート!D49)</f>
        <v xml:space="preserve">078 -  - </v>
      </c>
      <c r="W157" s="1828"/>
      <c r="X157" s="1828"/>
      <c r="Y157" s="1828"/>
      <c r="Z157" s="1828"/>
      <c r="AA157" s="1828"/>
      <c r="AB157" s="1828"/>
      <c r="AC157" s="1828"/>
      <c r="AD157" s="1828"/>
      <c r="AE157" s="1828"/>
      <c r="AF157" s="1828"/>
      <c r="AG157" s="1828"/>
      <c r="AH157" s="1828"/>
      <c r="AI157" s="1828"/>
      <c r="AJ157" s="1828"/>
      <c r="AK157" s="1828"/>
      <c r="AL157" s="1828"/>
      <c r="AM157" s="944"/>
      <c r="AN157" s="945"/>
      <c r="AO157" s="441"/>
    </row>
    <row r="158" spans="1:41" ht="12.65"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1828"/>
      <c r="W158" s="1828"/>
      <c r="X158" s="1828"/>
      <c r="Y158" s="1828"/>
      <c r="Z158" s="1828"/>
      <c r="AA158" s="1828"/>
      <c r="AB158" s="1828"/>
      <c r="AC158" s="1828"/>
      <c r="AD158" s="1828"/>
      <c r="AE158" s="1828"/>
      <c r="AF158" s="1828"/>
      <c r="AG158" s="1828"/>
      <c r="AH158" s="1828"/>
      <c r="AI158" s="1828"/>
      <c r="AJ158" s="1828"/>
      <c r="AK158" s="1828"/>
      <c r="AL158" s="1828"/>
      <c r="AM158" s="944"/>
      <c r="AN158" s="945"/>
    </row>
    <row r="159" spans="1:41" ht="12.65" customHeight="1">
      <c r="A159" s="2"/>
      <c r="B159" s="3739" t="s">
        <v>530</v>
      </c>
      <c r="C159" s="3739"/>
      <c r="D159" s="3739"/>
      <c r="E159" s="3739"/>
      <c r="F159" s="3739"/>
      <c r="G159" s="3739"/>
      <c r="H159" s="3739"/>
      <c r="I159" s="3739"/>
      <c r="J159" s="3739"/>
      <c r="K159" s="3739"/>
      <c r="L159" s="3739"/>
      <c r="M159" s="3739"/>
      <c r="N159" s="3739"/>
      <c r="O159" s="3739"/>
      <c r="P159" s="3739"/>
      <c r="Q159" s="3739"/>
      <c r="R159" s="3739"/>
      <c r="S159" s="3739"/>
      <c r="T159" s="3739"/>
      <c r="U159" s="3739"/>
      <c r="V159" s="3739"/>
      <c r="W159" s="3739"/>
      <c r="X159" s="3739"/>
      <c r="Y159" s="3739"/>
      <c r="Z159" s="3739"/>
      <c r="AA159" s="3739"/>
      <c r="AB159" s="3739"/>
      <c r="AC159" s="3739"/>
      <c r="AD159" s="3739"/>
      <c r="AE159" s="3739"/>
      <c r="AF159" s="3739"/>
      <c r="AG159" s="3739"/>
      <c r="AH159" s="3739"/>
      <c r="AI159" s="3739"/>
      <c r="AJ159" s="3739"/>
      <c r="AK159" s="3739"/>
      <c r="AL159" s="3739"/>
      <c r="AM159" s="3739"/>
      <c r="AN159" s="262"/>
    </row>
    <row r="160" spans="1:41" ht="12.65" customHeight="1">
      <c r="A160" s="259"/>
      <c r="B160" s="3784"/>
      <c r="C160" s="3784"/>
      <c r="D160" s="3784"/>
      <c r="E160" s="3784"/>
      <c r="F160" s="3784"/>
      <c r="G160" s="3784"/>
      <c r="H160" s="3784"/>
      <c r="I160" s="3784"/>
      <c r="J160" s="3784"/>
      <c r="K160" s="3784"/>
      <c r="L160" s="3784"/>
      <c r="M160" s="3784"/>
      <c r="N160" s="3784"/>
      <c r="O160" s="3784"/>
      <c r="P160" s="3784"/>
      <c r="Q160" s="3784"/>
      <c r="R160" s="3784"/>
      <c r="S160" s="3784"/>
      <c r="T160" s="3784"/>
      <c r="U160" s="3784"/>
      <c r="V160" s="3784"/>
      <c r="W160" s="3784"/>
      <c r="X160" s="3784"/>
      <c r="Y160" s="3784"/>
      <c r="Z160" s="3784"/>
      <c r="AA160" s="3784"/>
      <c r="AB160" s="3784"/>
      <c r="AC160" s="3784"/>
      <c r="AD160" s="3784"/>
      <c r="AE160" s="3784"/>
      <c r="AF160" s="3784"/>
      <c r="AG160" s="3784"/>
      <c r="AH160" s="3784"/>
      <c r="AI160" s="3784"/>
      <c r="AJ160" s="3784"/>
      <c r="AK160" s="3784"/>
      <c r="AL160" s="3784"/>
      <c r="AM160" s="3784"/>
      <c r="AN160" s="262"/>
    </row>
    <row r="161" spans="1:40" ht="12.65" customHeight="1">
      <c r="A161" s="2"/>
      <c r="B161" s="2238" t="s">
        <v>518</v>
      </c>
      <c r="C161" s="2238"/>
      <c r="D161" s="2238"/>
      <c r="E161" s="2238"/>
      <c r="F161" s="2238"/>
      <c r="G161" s="2238"/>
      <c r="H161" s="2238"/>
      <c r="I161" s="2238"/>
      <c r="J161" s="3785" t="str">
        <f>J91</f>
        <v xml:space="preserve"> - </v>
      </c>
      <c r="K161" s="3786"/>
      <c r="L161" s="3786"/>
      <c r="M161" s="3786"/>
      <c r="N161" s="3786"/>
      <c r="O161" s="3786"/>
      <c r="P161" s="3786"/>
      <c r="Q161" s="3786"/>
      <c r="R161" s="3786"/>
      <c r="S161" s="3786"/>
      <c r="T161" s="3786"/>
      <c r="U161" s="3786"/>
      <c r="V161" s="3786"/>
      <c r="W161" s="3786"/>
      <c r="X161" s="3786"/>
      <c r="Y161" s="3786"/>
      <c r="Z161" s="3786"/>
      <c r="AA161" s="3786"/>
      <c r="AB161" s="3786"/>
      <c r="AC161" s="3786"/>
      <c r="AD161" s="3786"/>
      <c r="AE161" s="3786"/>
      <c r="AF161" s="3786"/>
      <c r="AG161" s="3786"/>
      <c r="AH161" s="3786"/>
      <c r="AI161" s="3786"/>
      <c r="AJ161" s="3786"/>
      <c r="AK161" s="3786"/>
      <c r="AL161" s="3786"/>
      <c r="AM161" s="3787"/>
      <c r="AN161" s="4"/>
    </row>
    <row r="162" spans="1:40" ht="12.65" customHeight="1">
      <c r="A162" s="395"/>
      <c r="B162" s="2238"/>
      <c r="C162" s="2238"/>
      <c r="D162" s="2238"/>
      <c r="E162" s="2238"/>
      <c r="F162" s="2238"/>
      <c r="G162" s="2238"/>
      <c r="H162" s="2238"/>
      <c r="I162" s="2238"/>
      <c r="J162" s="3788"/>
      <c r="K162" s="3789"/>
      <c r="L162" s="3789"/>
      <c r="M162" s="3789"/>
      <c r="N162" s="3789"/>
      <c r="O162" s="3789"/>
      <c r="P162" s="3789"/>
      <c r="Q162" s="3789"/>
      <c r="R162" s="3789"/>
      <c r="S162" s="3789"/>
      <c r="T162" s="3789"/>
      <c r="U162" s="3789"/>
      <c r="V162" s="3789"/>
      <c r="W162" s="3789"/>
      <c r="X162" s="3789"/>
      <c r="Y162" s="3789"/>
      <c r="Z162" s="3789"/>
      <c r="AA162" s="3789"/>
      <c r="AB162" s="3789"/>
      <c r="AC162" s="3789"/>
      <c r="AD162" s="3789"/>
      <c r="AE162" s="3789"/>
      <c r="AF162" s="3789"/>
      <c r="AG162" s="3789"/>
      <c r="AH162" s="3789"/>
      <c r="AI162" s="3789"/>
      <c r="AJ162" s="3789"/>
      <c r="AK162" s="3789"/>
      <c r="AL162" s="3789"/>
      <c r="AM162" s="3790"/>
      <c r="AN162" s="4"/>
    </row>
    <row r="163" spans="1:40" ht="12.65" customHeight="1">
      <c r="A163" s="395"/>
      <c r="B163" s="2238"/>
      <c r="C163" s="2238"/>
      <c r="D163" s="2238"/>
      <c r="E163" s="2238"/>
      <c r="F163" s="2238"/>
      <c r="G163" s="2238"/>
      <c r="H163" s="2238"/>
      <c r="I163" s="2238"/>
      <c r="J163" s="3791"/>
      <c r="K163" s="3792"/>
      <c r="L163" s="3792"/>
      <c r="M163" s="3792"/>
      <c r="N163" s="3792"/>
      <c r="O163" s="3792"/>
      <c r="P163" s="3792"/>
      <c r="Q163" s="3792"/>
      <c r="R163" s="3792"/>
      <c r="S163" s="3792"/>
      <c r="T163" s="3792"/>
      <c r="U163" s="3792"/>
      <c r="V163" s="3792"/>
      <c r="W163" s="3792"/>
      <c r="X163" s="3792"/>
      <c r="Y163" s="3792"/>
      <c r="Z163" s="3792"/>
      <c r="AA163" s="3792"/>
      <c r="AB163" s="3792"/>
      <c r="AC163" s="3792"/>
      <c r="AD163" s="3792"/>
      <c r="AE163" s="3792"/>
      <c r="AF163" s="3792"/>
      <c r="AG163" s="3792"/>
      <c r="AH163" s="3792"/>
      <c r="AI163" s="3792"/>
      <c r="AJ163" s="3792"/>
      <c r="AK163" s="3792"/>
      <c r="AL163" s="3792"/>
      <c r="AM163" s="3793"/>
      <c r="AN163" s="4"/>
    </row>
    <row r="164" spans="1:40" ht="12.65" customHeight="1">
      <c r="A164" s="2"/>
      <c r="B164" s="2238" t="s">
        <v>526</v>
      </c>
      <c r="C164" s="2238"/>
      <c r="D164" s="2238"/>
      <c r="E164" s="2238"/>
      <c r="F164" s="2238"/>
      <c r="G164" s="2238"/>
      <c r="H164" s="2238"/>
      <c r="I164" s="2238"/>
      <c r="J164" s="3762">
        <f>J24</f>
        <v>0</v>
      </c>
      <c r="K164" s="3763"/>
      <c r="L164" s="3763"/>
      <c r="M164" s="3763"/>
      <c r="N164" s="3763"/>
      <c r="O164" s="3763"/>
      <c r="P164" s="3763"/>
      <c r="Q164" s="3763"/>
      <c r="R164" s="3763"/>
      <c r="S164" s="3763"/>
      <c r="T164" s="3763"/>
      <c r="U164" s="3763"/>
      <c r="V164" s="3763"/>
      <c r="W164" s="3763"/>
      <c r="X164" s="3763"/>
      <c r="Y164" s="3763"/>
      <c r="Z164" s="3763"/>
      <c r="AA164" s="3763"/>
      <c r="AB164" s="3763"/>
      <c r="AC164" s="3763"/>
      <c r="AD164" s="3763"/>
      <c r="AE164" s="3763"/>
      <c r="AF164" s="3763"/>
      <c r="AG164" s="3763"/>
      <c r="AH164" s="3763"/>
      <c r="AI164" s="3763"/>
      <c r="AJ164" s="3763"/>
      <c r="AK164" s="3763"/>
      <c r="AL164" s="3763"/>
      <c r="AM164" s="3764"/>
      <c r="AN164" s="4"/>
    </row>
    <row r="165" spans="1:40" ht="12.65" customHeight="1">
      <c r="A165" s="395"/>
      <c r="B165" s="2238"/>
      <c r="C165" s="2238"/>
      <c r="D165" s="2238"/>
      <c r="E165" s="2238"/>
      <c r="F165" s="2238"/>
      <c r="G165" s="2238"/>
      <c r="H165" s="2238"/>
      <c r="I165" s="2238"/>
      <c r="J165" s="3765"/>
      <c r="K165" s="3766"/>
      <c r="L165" s="3766"/>
      <c r="M165" s="3766"/>
      <c r="N165" s="3766"/>
      <c r="O165" s="3766"/>
      <c r="P165" s="3766"/>
      <c r="Q165" s="3766"/>
      <c r="R165" s="3766"/>
      <c r="S165" s="3766"/>
      <c r="T165" s="3766"/>
      <c r="U165" s="3766"/>
      <c r="V165" s="3766"/>
      <c r="W165" s="3766"/>
      <c r="X165" s="3766"/>
      <c r="Y165" s="3766"/>
      <c r="Z165" s="3766"/>
      <c r="AA165" s="3766"/>
      <c r="AB165" s="3766"/>
      <c r="AC165" s="3766"/>
      <c r="AD165" s="3766"/>
      <c r="AE165" s="3766"/>
      <c r="AF165" s="3766"/>
      <c r="AG165" s="3766"/>
      <c r="AH165" s="3766"/>
      <c r="AI165" s="3766"/>
      <c r="AJ165" s="3766"/>
      <c r="AK165" s="3766"/>
      <c r="AL165" s="3766"/>
      <c r="AM165" s="3767"/>
      <c r="AN165" s="4"/>
    </row>
    <row r="166" spans="1:40" ht="12.65" customHeight="1">
      <c r="A166" s="395"/>
      <c r="B166" s="2238"/>
      <c r="C166" s="2238"/>
      <c r="D166" s="2238"/>
      <c r="E166" s="2238"/>
      <c r="F166" s="2238"/>
      <c r="G166" s="2238"/>
      <c r="H166" s="2238"/>
      <c r="I166" s="2238"/>
      <c r="J166" s="3768"/>
      <c r="K166" s="3769"/>
      <c r="L166" s="3769"/>
      <c r="M166" s="3769"/>
      <c r="N166" s="3769"/>
      <c r="O166" s="3769"/>
      <c r="P166" s="3769"/>
      <c r="Q166" s="3769"/>
      <c r="R166" s="3769"/>
      <c r="S166" s="3769"/>
      <c r="T166" s="3769"/>
      <c r="U166" s="3769"/>
      <c r="V166" s="3769"/>
      <c r="W166" s="3769"/>
      <c r="X166" s="3769"/>
      <c r="Y166" s="3769"/>
      <c r="Z166" s="3769"/>
      <c r="AA166" s="3769"/>
      <c r="AB166" s="3769"/>
      <c r="AC166" s="3769"/>
      <c r="AD166" s="3769"/>
      <c r="AE166" s="3769"/>
      <c r="AF166" s="3769"/>
      <c r="AG166" s="3769"/>
      <c r="AH166" s="3769"/>
      <c r="AI166" s="3769"/>
      <c r="AJ166" s="3769"/>
      <c r="AK166" s="3769"/>
      <c r="AL166" s="3769"/>
      <c r="AM166" s="3770"/>
      <c r="AN166" s="4"/>
    </row>
    <row r="167" spans="1:40" ht="12.65" customHeight="1">
      <c r="A167" s="2"/>
      <c r="B167" s="2238" t="s">
        <v>519</v>
      </c>
      <c r="C167" s="2238"/>
      <c r="D167" s="2238"/>
      <c r="E167" s="2238"/>
      <c r="F167" s="2238"/>
      <c r="G167" s="2238"/>
      <c r="H167" s="2238"/>
      <c r="I167" s="2238"/>
      <c r="J167" s="3771" t="s">
        <v>2318</v>
      </c>
      <c r="K167" s="3747"/>
      <c r="L167" s="3747"/>
      <c r="M167" s="3772">
        <f>M27</f>
        <v>0</v>
      </c>
      <c r="N167" s="3772"/>
      <c r="O167" s="3772"/>
      <c r="P167" s="3747" t="s">
        <v>85</v>
      </c>
      <c r="Q167" s="3747"/>
      <c r="R167" s="3772">
        <f>R27</f>
        <v>0</v>
      </c>
      <c r="S167" s="3772"/>
      <c r="T167" s="3772"/>
      <c r="U167" s="3747" t="s">
        <v>84</v>
      </c>
      <c r="V167" s="3747"/>
      <c r="W167" s="3772">
        <f>W27</f>
        <v>0</v>
      </c>
      <c r="X167" s="3772"/>
      <c r="Y167" s="3772"/>
      <c r="Z167" s="3747" t="s">
        <v>1321</v>
      </c>
      <c r="AA167" s="3747"/>
      <c r="AB167" s="2353"/>
      <c r="AC167" s="2353"/>
      <c r="AD167" s="2353"/>
      <c r="AE167" s="2353"/>
      <c r="AF167" s="2353"/>
      <c r="AG167" s="2353"/>
      <c r="AH167" s="2353"/>
      <c r="AI167" s="2353"/>
      <c r="AJ167" s="2353"/>
      <c r="AK167" s="2353"/>
      <c r="AL167" s="2353"/>
      <c r="AM167" s="2354"/>
      <c r="AN167" s="4"/>
    </row>
    <row r="168" spans="1:40" ht="12.65" customHeight="1">
      <c r="A168" s="395"/>
      <c r="B168" s="2238"/>
      <c r="C168" s="2238"/>
      <c r="D168" s="2238"/>
      <c r="E168" s="2238"/>
      <c r="F168" s="2238"/>
      <c r="G168" s="2238"/>
      <c r="H168" s="2238"/>
      <c r="I168" s="2238"/>
      <c r="J168" s="3771"/>
      <c r="K168" s="3747"/>
      <c r="L168" s="3747"/>
      <c r="M168" s="3772"/>
      <c r="N168" s="3772"/>
      <c r="O168" s="3772"/>
      <c r="P168" s="3747"/>
      <c r="Q168" s="3747"/>
      <c r="R168" s="3772"/>
      <c r="S168" s="3772"/>
      <c r="T168" s="3772"/>
      <c r="U168" s="3747"/>
      <c r="V168" s="3747"/>
      <c r="W168" s="3772"/>
      <c r="X168" s="3772"/>
      <c r="Y168" s="3772"/>
      <c r="Z168" s="3747"/>
      <c r="AA168" s="3747"/>
      <c r="AB168" s="1828"/>
      <c r="AC168" s="1828"/>
      <c r="AD168" s="1828"/>
      <c r="AE168" s="1828"/>
      <c r="AF168" s="1828"/>
      <c r="AG168" s="1828"/>
      <c r="AH168" s="1828"/>
      <c r="AI168" s="1828"/>
      <c r="AJ168" s="1828"/>
      <c r="AK168" s="1828"/>
      <c r="AL168" s="1828"/>
      <c r="AM168" s="1829"/>
      <c r="AN168" s="4"/>
    </row>
    <row r="169" spans="1:40" ht="12.65" customHeight="1">
      <c r="A169" s="395"/>
      <c r="B169" s="2238"/>
      <c r="C169" s="2238"/>
      <c r="D169" s="2238"/>
      <c r="E169" s="2238"/>
      <c r="F169" s="2238"/>
      <c r="G169" s="2238"/>
      <c r="H169" s="2238"/>
      <c r="I169" s="2238"/>
      <c r="J169" s="3771"/>
      <c r="K169" s="3747"/>
      <c r="L169" s="3747"/>
      <c r="M169" s="3772"/>
      <c r="N169" s="3772"/>
      <c r="O169" s="3772"/>
      <c r="P169" s="3747"/>
      <c r="Q169" s="3747"/>
      <c r="R169" s="3772"/>
      <c r="S169" s="3772"/>
      <c r="T169" s="3772"/>
      <c r="U169" s="3747"/>
      <c r="V169" s="3747"/>
      <c r="W169" s="3772"/>
      <c r="X169" s="3772"/>
      <c r="Y169" s="3772"/>
      <c r="Z169" s="3747"/>
      <c r="AA169" s="3747"/>
      <c r="AB169" s="1830"/>
      <c r="AC169" s="1830"/>
      <c r="AD169" s="1830"/>
      <c r="AE169" s="1830"/>
      <c r="AF169" s="1830"/>
      <c r="AG169" s="1830"/>
      <c r="AH169" s="1830"/>
      <c r="AI169" s="1830"/>
      <c r="AJ169" s="1830"/>
      <c r="AK169" s="1830"/>
      <c r="AL169" s="1830"/>
      <c r="AM169" s="1831"/>
      <c r="AN169" s="4"/>
    </row>
    <row r="170" spans="1:40" ht="12.65" customHeight="1">
      <c r="A170" s="2"/>
      <c r="B170" s="2238" t="s">
        <v>520</v>
      </c>
      <c r="C170" s="2238"/>
      <c r="D170" s="2238"/>
      <c r="E170" s="2238"/>
      <c r="F170" s="2238"/>
      <c r="G170" s="2238"/>
      <c r="H170" s="2238"/>
      <c r="I170" s="2238"/>
      <c r="J170" s="3776" t="s">
        <v>2318</v>
      </c>
      <c r="K170" s="2662"/>
      <c r="L170" s="2662">
        <f>L30</f>
        <v>0</v>
      </c>
      <c r="M170" s="2662"/>
      <c r="N170" s="3747" t="s">
        <v>85</v>
      </c>
      <c r="O170" s="3747"/>
      <c r="P170" s="2662">
        <f>P30</f>
        <v>0</v>
      </c>
      <c r="Q170" s="2662"/>
      <c r="R170" s="3747" t="s">
        <v>84</v>
      </c>
      <c r="S170" s="3747"/>
      <c r="T170" s="2662">
        <f>T30</f>
        <v>0</v>
      </c>
      <c r="U170" s="2662"/>
      <c r="V170" s="3747" t="s">
        <v>1321</v>
      </c>
      <c r="W170" s="3747"/>
      <c r="X170" s="3794" t="str">
        <f>X30</f>
        <v>～</v>
      </c>
      <c r="Y170" s="3794"/>
      <c r="Z170" s="2662" t="s">
        <v>2318</v>
      </c>
      <c r="AA170" s="2662"/>
      <c r="AB170" s="2662">
        <f>AB30</f>
        <v>0</v>
      </c>
      <c r="AC170" s="2662"/>
      <c r="AD170" s="3747" t="s">
        <v>85</v>
      </c>
      <c r="AE170" s="3747"/>
      <c r="AF170" s="2662">
        <f>AF30</f>
        <v>0</v>
      </c>
      <c r="AG170" s="2662"/>
      <c r="AH170" s="3747" t="s">
        <v>84</v>
      </c>
      <c r="AI170" s="3747"/>
      <c r="AJ170" s="2662">
        <f>AJ30</f>
        <v>0</v>
      </c>
      <c r="AK170" s="2662"/>
      <c r="AL170" s="3747" t="s">
        <v>1321</v>
      </c>
      <c r="AM170" s="3748"/>
      <c r="AN170" s="4"/>
    </row>
    <row r="171" spans="1:40" ht="12.65" customHeight="1">
      <c r="A171" s="395"/>
      <c r="B171" s="2238"/>
      <c r="C171" s="2238"/>
      <c r="D171" s="2238"/>
      <c r="E171" s="2238"/>
      <c r="F171" s="2238"/>
      <c r="G171" s="2238"/>
      <c r="H171" s="2238"/>
      <c r="I171" s="2238"/>
      <c r="J171" s="3776"/>
      <c r="K171" s="2662"/>
      <c r="L171" s="2662"/>
      <c r="M171" s="2662"/>
      <c r="N171" s="3747"/>
      <c r="O171" s="3747"/>
      <c r="P171" s="2662"/>
      <c r="Q171" s="2662"/>
      <c r="R171" s="3747"/>
      <c r="S171" s="3747"/>
      <c r="T171" s="2662"/>
      <c r="U171" s="2662"/>
      <c r="V171" s="3747"/>
      <c r="W171" s="3747"/>
      <c r="X171" s="3794"/>
      <c r="Y171" s="3794"/>
      <c r="Z171" s="2662"/>
      <c r="AA171" s="2662"/>
      <c r="AB171" s="2662"/>
      <c r="AC171" s="2662"/>
      <c r="AD171" s="3747"/>
      <c r="AE171" s="3747"/>
      <c r="AF171" s="2662"/>
      <c r="AG171" s="2662"/>
      <c r="AH171" s="3747"/>
      <c r="AI171" s="3747"/>
      <c r="AJ171" s="2662"/>
      <c r="AK171" s="2662"/>
      <c r="AL171" s="3747"/>
      <c r="AM171" s="3748"/>
      <c r="AN171" s="4"/>
    </row>
    <row r="172" spans="1:40" ht="12.65" customHeight="1">
      <c r="A172" s="395"/>
      <c r="B172" s="2238"/>
      <c r="C172" s="2238"/>
      <c r="D172" s="2238"/>
      <c r="E172" s="2238"/>
      <c r="F172" s="2238"/>
      <c r="G172" s="2238"/>
      <c r="H172" s="2238"/>
      <c r="I172" s="2238"/>
      <c r="J172" s="3776"/>
      <c r="K172" s="2662"/>
      <c r="L172" s="2662"/>
      <c r="M172" s="2662"/>
      <c r="N172" s="3747"/>
      <c r="O172" s="3747"/>
      <c r="P172" s="2662"/>
      <c r="Q172" s="2662"/>
      <c r="R172" s="3747"/>
      <c r="S172" s="3747"/>
      <c r="T172" s="2662"/>
      <c r="U172" s="2662"/>
      <c r="V172" s="3747"/>
      <c r="W172" s="3747"/>
      <c r="X172" s="3794"/>
      <c r="Y172" s="3794"/>
      <c r="Z172" s="2662"/>
      <c r="AA172" s="2662"/>
      <c r="AB172" s="2662"/>
      <c r="AC172" s="2662"/>
      <c r="AD172" s="3747"/>
      <c r="AE172" s="3747"/>
      <c r="AF172" s="2662"/>
      <c r="AG172" s="2662"/>
      <c r="AH172" s="3747"/>
      <c r="AI172" s="3747"/>
      <c r="AJ172" s="2662"/>
      <c r="AK172" s="2662"/>
      <c r="AL172" s="3747"/>
      <c r="AM172" s="3748"/>
      <c r="AN172" s="4"/>
    </row>
    <row r="173" spans="1:40" ht="12.65" customHeight="1">
      <c r="A173" s="2"/>
      <c r="B173" s="2238" t="s">
        <v>254</v>
      </c>
      <c r="C173" s="2238"/>
      <c r="D173" s="2238"/>
      <c r="E173" s="2238"/>
      <c r="F173" s="2238"/>
      <c r="G173" s="2238"/>
      <c r="H173" s="2238"/>
      <c r="I173" s="2238"/>
      <c r="J173" s="3749">
        <f>J33</f>
        <v>0</v>
      </c>
      <c r="K173" s="3750"/>
      <c r="L173" s="3750"/>
      <c r="M173" s="3750"/>
      <c r="N173" s="3750"/>
      <c r="O173" s="3750"/>
      <c r="P173" s="3750"/>
      <c r="Q173" s="3750"/>
      <c r="R173" s="3750"/>
      <c r="S173" s="3750"/>
      <c r="T173" s="3750"/>
      <c r="U173" s="3750"/>
      <c r="V173" s="3750"/>
      <c r="W173" s="3750"/>
      <c r="X173" s="3750"/>
      <c r="Y173" s="3750"/>
      <c r="Z173" s="3750"/>
      <c r="AA173" s="3750"/>
      <c r="AB173" s="3747" t="s">
        <v>531</v>
      </c>
      <c r="AC173" s="3747"/>
      <c r="AD173" s="2353"/>
      <c r="AE173" s="2353"/>
      <c r="AF173" s="2353"/>
      <c r="AG173" s="2353"/>
      <c r="AH173" s="2353"/>
      <c r="AI173" s="2353"/>
      <c r="AJ173" s="2353"/>
      <c r="AK173" s="2353"/>
      <c r="AL173" s="2353"/>
      <c r="AM173" s="2354"/>
      <c r="AN173" s="4"/>
    </row>
    <row r="174" spans="1:40" ht="12.65" customHeight="1">
      <c r="A174" s="395"/>
      <c r="B174" s="2238"/>
      <c r="C174" s="2238"/>
      <c r="D174" s="2238"/>
      <c r="E174" s="2238"/>
      <c r="F174" s="2238"/>
      <c r="G174" s="2238"/>
      <c r="H174" s="2238"/>
      <c r="I174" s="2238"/>
      <c r="J174" s="3749"/>
      <c r="K174" s="3750"/>
      <c r="L174" s="3750"/>
      <c r="M174" s="3750"/>
      <c r="N174" s="3750"/>
      <c r="O174" s="3750"/>
      <c r="P174" s="3750"/>
      <c r="Q174" s="3750"/>
      <c r="R174" s="3750"/>
      <c r="S174" s="3750"/>
      <c r="T174" s="3750"/>
      <c r="U174" s="3750"/>
      <c r="V174" s="3750"/>
      <c r="W174" s="3750"/>
      <c r="X174" s="3750"/>
      <c r="Y174" s="3750"/>
      <c r="Z174" s="3750"/>
      <c r="AA174" s="3750"/>
      <c r="AB174" s="3747"/>
      <c r="AC174" s="3747"/>
      <c r="AD174" s="1828"/>
      <c r="AE174" s="1828"/>
      <c r="AF174" s="1828"/>
      <c r="AG174" s="1828"/>
      <c r="AH174" s="1828"/>
      <c r="AI174" s="1828"/>
      <c r="AJ174" s="1828"/>
      <c r="AK174" s="1828"/>
      <c r="AL174" s="1828"/>
      <c r="AM174" s="1829"/>
      <c r="AN174" s="4"/>
    </row>
    <row r="175" spans="1:40" ht="12.65" customHeight="1">
      <c r="A175" s="395"/>
      <c r="B175" s="2238"/>
      <c r="C175" s="2238"/>
      <c r="D175" s="2238"/>
      <c r="E175" s="2238"/>
      <c r="F175" s="2238"/>
      <c r="G175" s="2238"/>
      <c r="H175" s="2238"/>
      <c r="I175" s="2238"/>
      <c r="J175" s="3749"/>
      <c r="K175" s="3750"/>
      <c r="L175" s="3750"/>
      <c r="M175" s="3750"/>
      <c r="N175" s="3750"/>
      <c r="O175" s="3750"/>
      <c r="P175" s="3750"/>
      <c r="Q175" s="3750"/>
      <c r="R175" s="3750"/>
      <c r="S175" s="3750"/>
      <c r="T175" s="3750"/>
      <c r="U175" s="3750"/>
      <c r="V175" s="3750"/>
      <c r="W175" s="3750"/>
      <c r="X175" s="3750"/>
      <c r="Y175" s="3750"/>
      <c r="Z175" s="3750"/>
      <c r="AA175" s="3750"/>
      <c r="AB175" s="3747"/>
      <c r="AC175" s="3747"/>
      <c r="AD175" s="1828"/>
      <c r="AE175" s="1828"/>
      <c r="AF175" s="1828"/>
      <c r="AG175" s="1828"/>
      <c r="AH175" s="1828"/>
      <c r="AI175" s="1828"/>
      <c r="AJ175" s="1828"/>
      <c r="AK175" s="1828"/>
      <c r="AL175" s="1828"/>
      <c r="AM175" s="1829"/>
      <c r="AN175" s="4"/>
    </row>
    <row r="176" spans="1:40" ht="12.65" customHeight="1">
      <c r="A176" s="2"/>
      <c r="B176" s="3751" t="s">
        <v>521</v>
      </c>
      <c r="C176" s="3752"/>
      <c r="D176" s="3752"/>
      <c r="E176" s="3752"/>
      <c r="F176" s="3752"/>
      <c r="G176" s="3752"/>
      <c r="H176" s="3752"/>
      <c r="I176" s="3753"/>
      <c r="J176" s="3760" t="str">
        <f>IF(J36="","",J36)</f>
        <v/>
      </c>
      <c r="K176" s="3761"/>
      <c r="L176" s="3761"/>
      <c r="M176" s="3761"/>
      <c r="N176" s="3761"/>
      <c r="O176" s="3761"/>
      <c r="P176" s="3761"/>
      <c r="Q176" s="3761"/>
      <c r="R176" s="3761"/>
      <c r="S176" s="3761"/>
      <c r="T176" s="3761"/>
      <c r="U176" s="3761"/>
      <c r="V176" s="3761"/>
      <c r="W176" s="3761"/>
      <c r="X176" s="3761"/>
      <c r="Y176" s="3761"/>
      <c r="Z176" s="3761"/>
      <c r="AA176" s="3761"/>
      <c r="AB176" s="3747" t="s">
        <v>531</v>
      </c>
      <c r="AC176" s="3747"/>
      <c r="AD176" s="2353"/>
      <c r="AE176" s="2353"/>
      <c r="AF176" s="2353"/>
      <c r="AG176" s="2353"/>
      <c r="AH176" s="2353"/>
      <c r="AI176" s="2353"/>
      <c r="AJ176" s="2353"/>
      <c r="AK176" s="2353"/>
      <c r="AL176" s="2353"/>
      <c r="AM176" s="2354"/>
      <c r="AN176" s="4"/>
    </row>
    <row r="177" spans="1:40" ht="12.65" customHeight="1">
      <c r="A177" s="395"/>
      <c r="B177" s="3754"/>
      <c r="C177" s="3755"/>
      <c r="D177" s="3755"/>
      <c r="E177" s="3755"/>
      <c r="F177" s="3755"/>
      <c r="G177" s="3755"/>
      <c r="H177" s="3755"/>
      <c r="I177" s="3756"/>
      <c r="J177" s="3760"/>
      <c r="K177" s="3761"/>
      <c r="L177" s="3761"/>
      <c r="M177" s="3761"/>
      <c r="N177" s="3761"/>
      <c r="O177" s="3761"/>
      <c r="P177" s="3761"/>
      <c r="Q177" s="3761"/>
      <c r="R177" s="3761"/>
      <c r="S177" s="3761"/>
      <c r="T177" s="3761"/>
      <c r="U177" s="3761"/>
      <c r="V177" s="3761"/>
      <c r="W177" s="3761"/>
      <c r="X177" s="3761"/>
      <c r="Y177" s="3761"/>
      <c r="Z177" s="3761"/>
      <c r="AA177" s="3761"/>
      <c r="AB177" s="3747"/>
      <c r="AC177" s="3747"/>
      <c r="AD177" s="1828"/>
      <c r="AE177" s="1828"/>
      <c r="AF177" s="1828"/>
      <c r="AG177" s="1828"/>
      <c r="AH177" s="1828"/>
      <c r="AI177" s="1828"/>
      <c r="AJ177" s="1828"/>
      <c r="AK177" s="1828"/>
      <c r="AL177" s="1828"/>
      <c r="AM177" s="1829"/>
      <c r="AN177" s="4"/>
    </row>
    <row r="178" spans="1:40" ht="12.65" customHeight="1">
      <c r="A178" s="395"/>
      <c r="B178" s="3757"/>
      <c r="C178" s="3758"/>
      <c r="D178" s="3758"/>
      <c r="E178" s="3758"/>
      <c r="F178" s="3758"/>
      <c r="G178" s="3758"/>
      <c r="H178" s="3758"/>
      <c r="I178" s="3759"/>
      <c r="J178" s="3760"/>
      <c r="K178" s="3761"/>
      <c r="L178" s="3761"/>
      <c r="M178" s="3761"/>
      <c r="N178" s="3761"/>
      <c r="O178" s="3761"/>
      <c r="P178" s="3761"/>
      <c r="Q178" s="3761"/>
      <c r="R178" s="3761"/>
      <c r="S178" s="3761"/>
      <c r="T178" s="3761"/>
      <c r="U178" s="3761"/>
      <c r="V178" s="3761"/>
      <c r="W178" s="3761"/>
      <c r="X178" s="3761"/>
      <c r="Y178" s="3761"/>
      <c r="Z178" s="3761"/>
      <c r="AA178" s="3761"/>
      <c r="AB178" s="3747"/>
      <c r="AC178" s="3747"/>
      <c r="AD178" s="1830"/>
      <c r="AE178" s="1830"/>
      <c r="AF178" s="1830"/>
      <c r="AG178" s="1830"/>
      <c r="AH178" s="1830"/>
      <c r="AI178" s="1830"/>
      <c r="AJ178" s="1830"/>
      <c r="AK178" s="1830"/>
      <c r="AL178" s="1830"/>
      <c r="AM178" s="1831"/>
      <c r="AN178" s="4"/>
    </row>
    <row r="179" spans="1:40" ht="12.65"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5" customHeight="1">
      <c r="A180" s="3738" t="s">
        <v>532</v>
      </c>
      <c r="B180" s="3739"/>
      <c r="C180" s="3739"/>
      <c r="D180" s="3739"/>
      <c r="E180" s="3739"/>
      <c r="F180" s="3739"/>
      <c r="G180" s="3739"/>
      <c r="H180" s="3739"/>
      <c r="I180" s="3739"/>
      <c r="J180" s="3739"/>
      <c r="K180" s="3739"/>
      <c r="L180" s="3739"/>
      <c r="M180" s="3739"/>
      <c r="N180" s="3739"/>
      <c r="O180" s="3739"/>
      <c r="P180" s="3739"/>
      <c r="Q180" s="3739"/>
      <c r="R180" s="3739"/>
      <c r="S180" s="3739"/>
      <c r="T180" s="3739"/>
      <c r="U180" s="3739"/>
      <c r="V180" s="3739"/>
      <c r="W180" s="3739"/>
      <c r="X180" s="3739"/>
      <c r="Y180" s="3739"/>
      <c r="Z180" s="3739"/>
      <c r="AA180" s="3739"/>
      <c r="AB180" s="3739"/>
      <c r="AC180" s="3739"/>
      <c r="AD180" s="3739"/>
      <c r="AE180" s="3739"/>
      <c r="AF180" s="3739"/>
      <c r="AG180" s="3739"/>
      <c r="AH180" s="3739"/>
      <c r="AI180" s="3739"/>
      <c r="AJ180" s="3739"/>
      <c r="AK180" s="3739"/>
      <c r="AL180" s="3739"/>
      <c r="AM180" s="3739"/>
      <c r="AN180" s="3740"/>
    </row>
    <row r="181" spans="1:40" ht="12.65" customHeight="1">
      <c r="A181" s="3738"/>
      <c r="B181" s="3739"/>
      <c r="C181" s="3739"/>
      <c r="D181" s="3739"/>
      <c r="E181" s="3739"/>
      <c r="F181" s="3739"/>
      <c r="G181" s="3739"/>
      <c r="H181" s="3739"/>
      <c r="I181" s="3739"/>
      <c r="J181" s="3739"/>
      <c r="K181" s="3739"/>
      <c r="L181" s="3739"/>
      <c r="M181" s="3739"/>
      <c r="N181" s="3739"/>
      <c r="O181" s="3739"/>
      <c r="P181" s="3739"/>
      <c r="Q181" s="3739"/>
      <c r="R181" s="3739"/>
      <c r="S181" s="3739"/>
      <c r="T181" s="3739"/>
      <c r="U181" s="3739"/>
      <c r="V181" s="3739"/>
      <c r="W181" s="3739"/>
      <c r="X181" s="3739"/>
      <c r="Y181" s="3739"/>
      <c r="Z181" s="3739"/>
      <c r="AA181" s="3739"/>
      <c r="AB181" s="3739"/>
      <c r="AC181" s="3739"/>
      <c r="AD181" s="3739"/>
      <c r="AE181" s="3739"/>
      <c r="AF181" s="3739"/>
      <c r="AG181" s="3739"/>
      <c r="AH181" s="3739"/>
      <c r="AI181" s="3739"/>
      <c r="AJ181" s="3739"/>
      <c r="AK181" s="3739"/>
      <c r="AL181" s="3739"/>
      <c r="AM181" s="3739"/>
      <c r="AN181" s="3740"/>
    </row>
    <row r="182" spans="1:40" ht="12.65" customHeight="1">
      <c r="A182" s="3738"/>
      <c r="B182" s="3739"/>
      <c r="C182" s="3739"/>
      <c r="D182" s="3739"/>
      <c r="E182" s="3739"/>
      <c r="F182" s="3739"/>
      <c r="G182" s="3739"/>
      <c r="H182" s="3739"/>
      <c r="I182" s="3739"/>
      <c r="J182" s="3739"/>
      <c r="K182" s="3739"/>
      <c r="L182" s="3739"/>
      <c r="M182" s="3739"/>
      <c r="N182" s="3739"/>
      <c r="O182" s="3739"/>
      <c r="P182" s="3739"/>
      <c r="Q182" s="3739"/>
      <c r="R182" s="3739"/>
      <c r="S182" s="3739"/>
      <c r="T182" s="3739"/>
      <c r="U182" s="3739"/>
      <c r="V182" s="3739"/>
      <c r="W182" s="3739"/>
      <c r="X182" s="3739"/>
      <c r="Y182" s="3739"/>
      <c r="Z182" s="3739"/>
      <c r="AA182" s="3739"/>
      <c r="AB182" s="3739"/>
      <c r="AC182" s="3739"/>
      <c r="AD182" s="3739"/>
      <c r="AE182" s="3739"/>
      <c r="AF182" s="3739"/>
      <c r="AG182" s="3739"/>
      <c r="AH182" s="3739"/>
      <c r="AI182" s="3739"/>
      <c r="AJ182" s="3739"/>
      <c r="AK182" s="3739"/>
      <c r="AL182" s="3739"/>
      <c r="AM182" s="3739"/>
      <c r="AN182" s="3740"/>
    </row>
    <row r="183" spans="1:40" ht="12.65" customHeight="1">
      <c r="A183" s="3738"/>
      <c r="B183" s="3739"/>
      <c r="C183" s="3739"/>
      <c r="D183" s="3739"/>
      <c r="E183" s="3739"/>
      <c r="F183" s="3739"/>
      <c r="G183" s="3739"/>
      <c r="H183" s="3739"/>
      <c r="I183" s="3739"/>
      <c r="J183" s="3739"/>
      <c r="K183" s="3739"/>
      <c r="L183" s="3739"/>
      <c r="M183" s="3739"/>
      <c r="N183" s="3739"/>
      <c r="O183" s="3739"/>
      <c r="P183" s="3739"/>
      <c r="Q183" s="3739"/>
      <c r="R183" s="3739"/>
      <c r="S183" s="3739"/>
      <c r="T183" s="3739"/>
      <c r="U183" s="3739"/>
      <c r="V183" s="3739"/>
      <c r="W183" s="3739"/>
      <c r="X183" s="3739"/>
      <c r="Y183" s="3739"/>
      <c r="Z183" s="3739"/>
      <c r="AA183" s="3739"/>
      <c r="AB183" s="3739"/>
      <c r="AC183" s="3739"/>
      <c r="AD183" s="3739"/>
      <c r="AE183" s="3739"/>
      <c r="AF183" s="3739"/>
      <c r="AG183" s="3739"/>
      <c r="AH183" s="3739"/>
      <c r="AI183" s="3739"/>
      <c r="AJ183" s="3739"/>
      <c r="AK183" s="3739"/>
      <c r="AL183" s="3739"/>
      <c r="AM183" s="3739"/>
      <c r="AN183" s="3740"/>
    </row>
    <row r="184" spans="1:40" ht="12.65" customHeight="1">
      <c r="A184" s="3738"/>
      <c r="B184" s="3739"/>
      <c r="C184" s="3739"/>
      <c r="D184" s="3739"/>
      <c r="E184" s="3739"/>
      <c r="F184" s="3739"/>
      <c r="G184" s="3739"/>
      <c r="H184" s="3739"/>
      <c r="I184" s="3739"/>
      <c r="J184" s="3739"/>
      <c r="K184" s="3739"/>
      <c r="L184" s="3739"/>
      <c r="M184" s="3739"/>
      <c r="N184" s="3739"/>
      <c r="O184" s="3739"/>
      <c r="P184" s="3739"/>
      <c r="Q184" s="3739"/>
      <c r="R184" s="3739"/>
      <c r="S184" s="3739"/>
      <c r="T184" s="3739"/>
      <c r="U184" s="3739"/>
      <c r="V184" s="3739"/>
      <c r="W184" s="3739"/>
      <c r="X184" s="3739"/>
      <c r="Y184" s="3739"/>
      <c r="Z184" s="3739"/>
      <c r="AA184" s="3739"/>
      <c r="AB184" s="3739"/>
      <c r="AC184" s="3739"/>
      <c r="AD184" s="3739"/>
      <c r="AE184" s="3739"/>
      <c r="AF184" s="3739"/>
      <c r="AG184" s="3739"/>
      <c r="AH184" s="3739"/>
      <c r="AI184" s="3739"/>
      <c r="AJ184" s="3739"/>
      <c r="AK184" s="3739"/>
      <c r="AL184" s="3739"/>
      <c r="AM184" s="3739"/>
      <c r="AN184" s="3740"/>
    </row>
    <row r="185" spans="1:40" ht="12.65" customHeight="1">
      <c r="A185" s="3741" t="s">
        <v>522</v>
      </c>
      <c r="B185" s="3742"/>
      <c r="C185" s="3742"/>
      <c r="D185" s="3742"/>
      <c r="E185" s="3742"/>
      <c r="F185" s="3742"/>
      <c r="G185" s="3742"/>
      <c r="H185" s="3742"/>
      <c r="I185" s="3742"/>
      <c r="J185" s="3742"/>
      <c r="K185" s="3742"/>
      <c r="L185" s="3742"/>
      <c r="M185" s="3742"/>
      <c r="N185" s="3742"/>
      <c r="O185" s="3742"/>
      <c r="P185" s="3742"/>
      <c r="Q185" s="3742"/>
      <c r="R185" s="3742"/>
      <c r="S185" s="3742"/>
      <c r="T185" s="3742"/>
      <c r="U185" s="3742"/>
      <c r="V185" s="3742"/>
      <c r="W185" s="3742"/>
      <c r="X185" s="3742"/>
      <c r="Y185" s="3742"/>
      <c r="Z185" s="3742"/>
      <c r="AA185" s="3742"/>
      <c r="AB185" s="3742"/>
      <c r="AC185" s="3742"/>
      <c r="AD185" s="3742"/>
      <c r="AE185" s="3742"/>
      <c r="AF185" s="3742"/>
      <c r="AG185" s="3742"/>
      <c r="AH185" s="3742"/>
      <c r="AI185" s="3742"/>
      <c r="AJ185" s="3742"/>
      <c r="AK185" s="3742"/>
      <c r="AL185" s="3742"/>
      <c r="AM185" s="3742"/>
      <c r="AN185" s="3743"/>
    </row>
    <row r="186" spans="1:40" ht="12.65" customHeight="1">
      <c r="A186" s="3744"/>
      <c r="B186" s="3745"/>
      <c r="C186" s="3745"/>
      <c r="D186" s="3745"/>
      <c r="E186" s="3745"/>
      <c r="F186" s="3745"/>
      <c r="G186" s="3745"/>
      <c r="H186" s="3745"/>
      <c r="I186" s="3745"/>
      <c r="J186" s="3745"/>
      <c r="K186" s="3745"/>
      <c r="L186" s="3745"/>
      <c r="M186" s="3745"/>
      <c r="N186" s="3745"/>
      <c r="O186" s="3745"/>
      <c r="P186" s="3745"/>
      <c r="Q186" s="3745"/>
      <c r="R186" s="3745"/>
      <c r="S186" s="3745"/>
      <c r="T186" s="3745"/>
      <c r="U186" s="3745"/>
      <c r="V186" s="3745"/>
      <c r="W186" s="3745"/>
      <c r="X186" s="3745"/>
      <c r="Y186" s="3745"/>
      <c r="Z186" s="3745"/>
      <c r="AA186" s="3745"/>
      <c r="AB186" s="3745"/>
      <c r="AC186" s="3745"/>
      <c r="AD186" s="3745"/>
      <c r="AE186" s="3745"/>
      <c r="AF186" s="3745"/>
      <c r="AG186" s="3745"/>
      <c r="AH186" s="3745"/>
      <c r="AI186" s="3745"/>
      <c r="AJ186" s="3745"/>
      <c r="AK186" s="3745"/>
      <c r="AL186" s="3745"/>
      <c r="AM186" s="3745"/>
      <c r="AN186" s="3746"/>
    </row>
    <row r="187" spans="1:40" ht="12.65"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5" customHeight="1">
      <c r="A188" s="255"/>
      <c r="B188" s="255"/>
    </row>
    <row r="189" spans="1:40" ht="12.65"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5"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5" customHeight="1">
      <c r="A191" s="2"/>
      <c r="B191" s="254"/>
      <c r="C191" s="254"/>
      <c r="D191" s="254"/>
      <c r="E191" s="254"/>
      <c r="F191" s="3739" t="s">
        <v>533</v>
      </c>
      <c r="G191" s="3739"/>
      <c r="H191" s="3739"/>
      <c r="I191" s="3739"/>
      <c r="J191" s="3739"/>
      <c r="K191" s="3739"/>
      <c r="L191" s="3739"/>
      <c r="M191" s="3739"/>
      <c r="N191" s="3739"/>
      <c r="O191" s="3739"/>
      <c r="P191" s="3739"/>
      <c r="Q191" s="3739"/>
      <c r="R191" s="3739"/>
      <c r="S191" s="3739"/>
      <c r="T191" s="3739"/>
      <c r="U191" s="3739"/>
      <c r="V191" s="3739"/>
      <c r="W191" s="3739"/>
      <c r="X191" s="3739"/>
      <c r="Y191" s="3739"/>
      <c r="Z191" s="3739"/>
      <c r="AA191" s="3739"/>
      <c r="AB191" s="3739"/>
      <c r="AC191" s="3739"/>
      <c r="AD191" s="3739"/>
      <c r="AE191" s="3739"/>
      <c r="AF191" s="3739"/>
      <c r="AG191" s="3739"/>
      <c r="AH191" s="3739"/>
      <c r="AI191" s="3739"/>
      <c r="AJ191" s="254"/>
      <c r="AK191" s="254"/>
      <c r="AL191" s="254"/>
      <c r="AM191" s="254"/>
      <c r="AN191" s="4"/>
    </row>
    <row r="192" spans="1:40" ht="12.65" customHeight="1">
      <c r="A192" s="261"/>
      <c r="B192" s="254"/>
      <c r="C192" s="254"/>
      <c r="D192" s="254"/>
      <c r="E192" s="254"/>
      <c r="F192" s="3739"/>
      <c r="G192" s="3739"/>
      <c r="H192" s="3739"/>
      <c r="I192" s="3739"/>
      <c r="J192" s="3739"/>
      <c r="K192" s="3739"/>
      <c r="L192" s="3739"/>
      <c r="M192" s="3739"/>
      <c r="N192" s="3739"/>
      <c r="O192" s="3739"/>
      <c r="P192" s="3739"/>
      <c r="Q192" s="3739"/>
      <c r="R192" s="3739"/>
      <c r="S192" s="3739"/>
      <c r="T192" s="3739"/>
      <c r="U192" s="3739"/>
      <c r="V192" s="3739"/>
      <c r="W192" s="3739"/>
      <c r="X192" s="3739"/>
      <c r="Y192" s="3739"/>
      <c r="Z192" s="3739"/>
      <c r="AA192" s="3739"/>
      <c r="AB192" s="3739"/>
      <c r="AC192" s="3739"/>
      <c r="AD192" s="3739"/>
      <c r="AE192" s="3739"/>
      <c r="AF192" s="3739"/>
      <c r="AG192" s="3739"/>
      <c r="AH192" s="3739"/>
      <c r="AI192" s="3739"/>
      <c r="AJ192" s="254"/>
      <c r="AK192" s="254"/>
      <c r="AL192" s="254"/>
      <c r="AM192" s="254"/>
      <c r="AN192" s="4"/>
    </row>
    <row r="193" spans="1:40" ht="12.65" customHeight="1">
      <c r="A193" s="261"/>
      <c r="B193" s="254"/>
      <c r="C193" s="254"/>
      <c r="D193" s="254"/>
      <c r="E193" s="254"/>
      <c r="F193" s="3739"/>
      <c r="G193" s="3739"/>
      <c r="H193" s="3739"/>
      <c r="I193" s="3739"/>
      <c r="J193" s="3739"/>
      <c r="K193" s="3739"/>
      <c r="L193" s="3739"/>
      <c r="M193" s="3739"/>
      <c r="N193" s="3739"/>
      <c r="O193" s="3739"/>
      <c r="P193" s="3739"/>
      <c r="Q193" s="3739"/>
      <c r="R193" s="3739"/>
      <c r="S193" s="3739"/>
      <c r="T193" s="3739"/>
      <c r="U193" s="3739"/>
      <c r="V193" s="3739"/>
      <c r="W193" s="3739"/>
      <c r="X193" s="3739"/>
      <c r="Y193" s="3739"/>
      <c r="Z193" s="3739"/>
      <c r="AA193" s="3739"/>
      <c r="AB193" s="3739"/>
      <c r="AC193" s="3739"/>
      <c r="AD193" s="3739"/>
      <c r="AE193" s="3739"/>
      <c r="AF193" s="3739"/>
      <c r="AG193" s="3739"/>
      <c r="AH193" s="3739"/>
      <c r="AI193" s="3739"/>
      <c r="AJ193" s="254"/>
      <c r="AK193" s="254"/>
      <c r="AL193" s="254"/>
      <c r="AM193" s="254"/>
      <c r="AN193" s="4"/>
    </row>
    <row r="194" spans="1:40" ht="12.65" customHeight="1">
      <c r="A194" s="261"/>
      <c r="B194" s="254"/>
      <c r="C194" s="254"/>
      <c r="D194" s="254"/>
      <c r="E194" s="254"/>
      <c r="F194" s="3298" t="s">
        <v>2329</v>
      </c>
      <c r="G194" s="3298"/>
      <c r="H194" s="2279"/>
      <c r="I194" s="2279"/>
      <c r="J194" s="3298" t="s">
        <v>255</v>
      </c>
      <c r="K194" s="3298"/>
      <c r="L194" s="2279"/>
      <c r="M194" s="2279"/>
      <c r="N194" s="3298" t="s">
        <v>256</v>
      </c>
      <c r="O194" s="3298"/>
      <c r="P194" s="2279"/>
      <c r="Q194" s="2279"/>
      <c r="R194" s="3298" t="s">
        <v>257</v>
      </c>
      <c r="S194" s="3298"/>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5" customHeight="1">
      <c r="A195" s="261"/>
      <c r="B195" s="254"/>
      <c r="C195" s="254"/>
      <c r="D195" s="254"/>
      <c r="E195" s="254"/>
      <c r="F195" s="3298"/>
      <c r="G195" s="3298"/>
      <c r="H195" s="2279"/>
      <c r="I195" s="2279"/>
      <c r="J195" s="3298"/>
      <c r="K195" s="3298"/>
      <c r="L195" s="2279"/>
      <c r="M195" s="2279"/>
      <c r="N195" s="3298"/>
      <c r="O195" s="3298"/>
      <c r="P195" s="2279"/>
      <c r="Q195" s="2279"/>
      <c r="R195" s="3298"/>
      <c r="S195" s="3298"/>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5" customHeight="1">
      <c r="A196" s="261"/>
      <c r="B196" s="254"/>
      <c r="C196" s="254"/>
      <c r="D196" s="254"/>
      <c r="E196" s="254"/>
      <c r="F196" s="3298"/>
      <c r="G196" s="3298"/>
      <c r="H196" s="2279"/>
      <c r="I196" s="2279"/>
      <c r="J196" s="3298"/>
      <c r="K196" s="3298"/>
      <c r="L196" s="2279"/>
      <c r="M196" s="2279"/>
      <c r="N196" s="3298"/>
      <c r="O196" s="3298"/>
      <c r="P196" s="2279"/>
      <c r="Q196" s="2279"/>
      <c r="R196" s="3298"/>
      <c r="S196" s="3298"/>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5"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5"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5"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1885" t="s">
        <v>535</v>
      </c>
      <c r="AA199" s="1885"/>
      <c r="AB199" s="1885"/>
      <c r="AC199" s="1885"/>
      <c r="AD199" s="1885"/>
      <c r="AE199" s="1885"/>
      <c r="AF199" s="1885"/>
      <c r="AG199" s="1885"/>
      <c r="AH199" s="1885"/>
      <c r="AI199" s="1885"/>
      <c r="AJ199" s="1885"/>
      <c r="AK199" s="1885"/>
      <c r="AL199" s="1885"/>
      <c r="AM199" s="254"/>
      <c r="AN199" s="4"/>
    </row>
    <row r="200" spans="1:40" ht="12.65"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1885"/>
      <c r="AA200" s="1885"/>
      <c r="AB200" s="1885"/>
      <c r="AC200" s="1885"/>
      <c r="AD200" s="1885"/>
      <c r="AE200" s="1885"/>
      <c r="AF200" s="1885"/>
      <c r="AG200" s="1885"/>
      <c r="AH200" s="1885"/>
      <c r="AI200" s="1885"/>
      <c r="AJ200" s="1885"/>
      <c r="AK200" s="1885"/>
      <c r="AL200" s="1885"/>
      <c r="AM200" s="254"/>
      <c r="AN200" s="4"/>
    </row>
    <row r="201" spans="1:40" ht="12.65"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5" customHeight="1">
      <c r="C203" s="253" t="s">
        <v>523</v>
      </c>
    </row>
    <row r="205" spans="1:40" ht="12.65" customHeight="1">
      <c r="C205" s="253" t="s">
        <v>524</v>
      </c>
    </row>
  </sheetData>
  <mergeCells count="201">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A180:AN184"/>
    <mergeCell ref="A185:AN186"/>
    <mergeCell ref="Z199:AL200"/>
    <mergeCell ref="F191:AI193"/>
    <mergeCell ref="F194:G196"/>
    <mergeCell ref="H194:I196"/>
    <mergeCell ref="J194:K196"/>
    <mergeCell ref="L194:M196"/>
    <mergeCell ref="N194:O196"/>
    <mergeCell ref="P194:Q196"/>
    <mergeCell ref="R194:S196"/>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s>
  <phoneticPr fontId="38"/>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6"/>
  <sheetViews>
    <sheetView topLeftCell="A16" workbookViewId="0"/>
  </sheetViews>
  <sheetFormatPr defaultColWidth="2.08984375" defaultRowHeight="12.65" customHeight="1"/>
  <cols>
    <col min="1" max="16384" width="2.08984375" style="175"/>
  </cols>
  <sheetData>
    <row r="1" spans="1:41" ht="12.65" customHeight="1">
      <c r="A1" s="1073" t="s">
        <v>2560</v>
      </c>
    </row>
    <row r="2" spans="1:41" ht="12.65" customHeight="1">
      <c r="A2" s="179"/>
    </row>
    <row r="3" spans="1:41" ht="12.65" customHeight="1">
      <c r="A3" s="3817" t="s">
        <v>1096</v>
      </c>
      <c r="B3" s="3818"/>
      <c r="C3" s="3818"/>
      <c r="D3" s="3818"/>
      <c r="E3" s="3818"/>
      <c r="F3" s="3818"/>
      <c r="G3" s="3818"/>
      <c r="H3" s="3818"/>
      <c r="I3" s="3818"/>
      <c r="J3" s="3818"/>
      <c r="K3" s="3818"/>
      <c r="L3" s="3818"/>
      <c r="M3" s="3818"/>
      <c r="N3" s="3818"/>
      <c r="O3" s="3818"/>
      <c r="P3" s="3818"/>
      <c r="Q3" s="3818"/>
      <c r="R3" s="3818"/>
      <c r="S3" s="3818"/>
      <c r="T3" s="3818"/>
      <c r="U3" s="3818"/>
      <c r="V3" s="3818"/>
      <c r="W3" s="3818"/>
      <c r="X3" s="3818"/>
      <c r="Y3" s="3818"/>
      <c r="Z3" s="3818"/>
      <c r="AA3" s="3818"/>
      <c r="AB3" s="3818"/>
      <c r="AC3" s="3818"/>
      <c r="AD3" s="3818"/>
      <c r="AE3" s="3818"/>
      <c r="AF3" s="3818"/>
      <c r="AG3" s="3818"/>
      <c r="AH3" s="3818"/>
      <c r="AI3" s="3818"/>
      <c r="AJ3" s="3818"/>
      <c r="AK3" s="3818"/>
      <c r="AL3" s="3818"/>
      <c r="AM3" s="3818"/>
      <c r="AN3" s="3819"/>
      <c r="AO3" s="276"/>
    </row>
    <row r="4" spans="1:41" ht="12.65" customHeight="1">
      <c r="A4" s="3817"/>
      <c r="B4" s="3818"/>
      <c r="C4" s="3818"/>
      <c r="D4" s="3818"/>
      <c r="E4" s="3818"/>
      <c r="F4" s="3818"/>
      <c r="G4" s="3818"/>
      <c r="H4" s="3818"/>
      <c r="I4" s="3818"/>
      <c r="J4" s="3818"/>
      <c r="K4" s="3818"/>
      <c r="L4" s="3818"/>
      <c r="M4" s="3818"/>
      <c r="N4" s="3818"/>
      <c r="O4" s="3818"/>
      <c r="P4" s="3818"/>
      <c r="Q4" s="3818"/>
      <c r="R4" s="3818"/>
      <c r="S4" s="3818"/>
      <c r="T4" s="3818"/>
      <c r="U4" s="3818"/>
      <c r="V4" s="3818"/>
      <c r="W4" s="3818"/>
      <c r="X4" s="3818"/>
      <c r="Y4" s="3818"/>
      <c r="Z4" s="3818"/>
      <c r="AA4" s="3818"/>
      <c r="AB4" s="3818"/>
      <c r="AC4" s="3818"/>
      <c r="AD4" s="3818"/>
      <c r="AE4" s="3818"/>
      <c r="AF4" s="3818"/>
      <c r="AG4" s="3818"/>
      <c r="AH4" s="3818"/>
      <c r="AI4" s="3818"/>
      <c r="AJ4" s="3818"/>
      <c r="AK4" s="3818"/>
      <c r="AL4" s="3818"/>
      <c r="AM4" s="3818"/>
      <c r="AN4" s="3819"/>
      <c r="AO4" s="276"/>
    </row>
    <row r="5" spans="1:41" ht="12.65" customHeight="1">
      <c r="A5" s="3817"/>
      <c r="B5" s="3818"/>
      <c r="C5" s="3818"/>
      <c r="D5" s="3818"/>
      <c r="E5" s="3818"/>
      <c r="F5" s="3818"/>
      <c r="G5" s="3818"/>
      <c r="H5" s="3818"/>
      <c r="I5" s="3818"/>
      <c r="J5" s="3818"/>
      <c r="K5" s="3818"/>
      <c r="L5" s="3818"/>
      <c r="M5" s="3818"/>
      <c r="N5" s="3818"/>
      <c r="O5" s="3818"/>
      <c r="P5" s="3818"/>
      <c r="Q5" s="3818"/>
      <c r="R5" s="3818"/>
      <c r="S5" s="3818"/>
      <c r="T5" s="3818"/>
      <c r="U5" s="3818"/>
      <c r="V5" s="3818"/>
      <c r="W5" s="3818"/>
      <c r="X5" s="3818"/>
      <c r="Y5" s="3818"/>
      <c r="Z5" s="3818"/>
      <c r="AA5" s="3818"/>
      <c r="AB5" s="3818"/>
      <c r="AC5" s="3818"/>
      <c r="AD5" s="3818"/>
      <c r="AE5" s="3818"/>
      <c r="AF5" s="3818"/>
      <c r="AG5" s="3818"/>
      <c r="AH5" s="3818"/>
      <c r="AI5" s="3818"/>
      <c r="AJ5" s="3818"/>
      <c r="AK5" s="3818"/>
      <c r="AL5" s="3818"/>
      <c r="AM5" s="3818"/>
      <c r="AN5" s="3819"/>
      <c r="AO5" s="276"/>
    </row>
    <row r="6" spans="1:41" ht="12.65" customHeight="1">
      <c r="A6" s="3802" t="s">
        <v>1090</v>
      </c>
      <c r="B6" s="2700"/>
      <c r="C6" s="2700"/>
      <c r="D6" s="2700"/>
      <c r="E6" s="2700"/>
      <c r="F6" s="2700"/>
      <c r="G6" s="2700"/>
      <c r="H6" s="2700"/>
      <c r="I6" s="3808">
        <f>一括入力シート!B6</f>
        <v>0</v>
      </c>
      <c r="J6" s="3809"/>
      <c r="K6" s="3809"/>
      <c r="L6" s="3809"/>
      <c r="M6" s="3809"/>
      <c r="N6" s="3809"/>
      <c r="O6" s="3809"/>
      <c r="P6" s="3809"/>
      <c r="Q6" s="3809"/>
      <c r="R6" s="3809"/>
      <c r="S6" s="3809"/>
      <c r="T6" s="3809"/>
      <c r="U6" s="3809"/>
      <c r="V6" s="3809"/>
      <c r="W6" s="3809"/>
      <c r="X6" s="3809"/>
      <c r="Y6" s="3809"/>
      <c r="Z6" s="3809"/>
      <c r="AA6" s="3809"/>
      <c r="AB6" s="3809"/>
      <c r="AC6" s="3809"/>
      <c r="AD6" s="3809"/>
      <c r="AE6" s="3809"/>
      <c r="AF6" s="3809"/>
      <c r="AG6" s="3809"/>
      <c r="AH6" s="3809"/>
      <c r="AI6" s="3809"/>
      <c r="AJ6" s="3809"/>
      <c r="AK6" s="3809"/>
      <c r="AL6" s="3809"/>
      <c r="AM6" s="3809"/>
      <c r="AN6" s="3810"/>
    </row>
    <row r="7" spans="1:41" ht="12.65" customHeight="1">
      <c r="A7" s="3802"/>
      <c r="B7" s="2700"/>
      <c r="C7" s="2700"/>
      <c r="D7" s="2700"/>
      <c r="E7" s="2700"/>
      <c r="F7" s="2700"/>
      <c r="G7" s="2700"/>
      <c r="H7" s="2700"/>
      <c r="I7" s="3811"/>
      <c r="J7" s="3812"/>
      <c r="K7" s="3812"/>
      <c r="L7" s="3812"/>
      <c r="M7" s="3812"/>
      <c r="N7" s="3812"/>
      <c r="O7" s="3812"/>
      <c r="P7" s="3812"/>
      <c r="Q7" s="3812"/>
      <c r="R7" s="3812"/>
      <c r="S7" s="3812"/>
      <c r="T7" s="3812"/>
      <c r="U7" s="3812"/>
      <c r="V7" s="3812"/>
      <c r="W7" s="3812"/>
      <c r="X7" s="3812"/>
      <c r="Y7" s="3812"/>
      <c r="Z7" s="3812"/>
      <c r="AA7" s="3812"/>
      <c r="AB7" s="3812"/>
      <c r="AC7" s="3812"/>
      <c r="AD7" s="3812"/>
      <c r="AE7" s="3812"/>
      <c r="AF7" s="3812"/>
      <c r="AG7" s="3812"/>
      <c r="AH7" s="3812"/>
      <c r="AI7" s="3812"/>
      <c r="AJ7" s="3812"/>
      <c r="AK7" s="3812"/>
      <c r="AL7" s="3812"/>
      <c r="AM7" s="3812"/>
      <c r="AN7" s="3813"/>
    </row>
    <row r="8" spans="1:41" ht="12.65" customHeight="1">
      <c r="A8" s="3802"/>
      <c r="B8" s="2700"/>
      <c r="C8" s="2700"/>
      <c r="D8" s="2700"/>
      <c r="E8" s="2700"/>
      <c r="F8" s="2700"/>
      <c r="G8" s="2700"/>
      <c r="H8" s="2700"/>
      <c r="I8" s="3814"/>
      <c r="J8" s="3815"/>
      <c r="K8" s="3815"/>
      <c r="L8" s="3815"/>
      <c r="M8" s="3815"/>
      <c r="N8" s="3815"/>
      <c r="O8" s="3815"/>
      <c r="P8" s="3815"/>
      <c r="Q8" s="3815"/>
      <c r="R8" s="3815"/>
      <c r="S8" s="3815"/>
      <c r="T8" s="3815"/>
      <c r="U8" s="3815"/>
      <c r="V8" s="3815"/>
      <c r="W8" s="3815"/>
      <c r="X8" s="3815"/>
      <c r="Y8" s="3815"/>
      <c r="Z8" s="3815"/>
      <c r="AA8" s="3815"/>
      <c r="AB8" s="3815"/>
      <c r="AC8" s="3815"/>
      <c r="AD8" s="3815"/>
      <c r="AE8" s="3815"/>
      <c r="AF8" s="3815"/>
      <c r="AG8" s="3815"/>
      <c r="AH8" s="3815"/>
      <c r="AI8" s="3815"/>
      <c r="AJ8" s="3815"/>
      <c r="AK8" s="3815"/>
      <c r="AL8" s="3815"/>
      <c r="AM8" s="3815"/>
      <c r="AN8" s="3816"/>
    </row>
    <row r="9" spans="1:41" ht="12.65" customHeight="1">
      <c r="A9" s="3802" t="s">
        <v>1091</v>
      </c>
      <c r="B9" s="2700"/>
      <c r="C9" s="2700"/>
      <c r="D9" s="2700"/>
      <c r="E9" s="2700"/>
      <c r="F9" s="2700"/>
      <c r="G9" s="2700"/>
      <c r="H9" s="2700"/>
      <c r="I9" s="2660" t="s">
        <v>2329</v>
      </c>
      <c r="J9" s="2661"/>
      <c r="K9" s="3777">
        <f>一括入力シート!B26</f>
        <v>0</v>
      </c>
      <c r="L9" s="2662"/>
      <c r="M9" s="2661" t="s">
        <v>255</v>
      </c>
      <c r="N9" s="2661"/>
      <c r="O9" s="3777">
        <f>一括入力シート!C26</f>
        <v>0</v>
      </c>
      <c r="P9" s="2662"/>
      <c r="Q9" s="2661" t="s">
        <v>256</v>
      </c>
      <c r="R9" s="2661"/>
      <c r="S9" s="3777">
        <f>一括入力シート!D26</f>
        <v>0</v>
      </c>
      <c r="T9" s="2662"/>
      <c r="U9" s="2661" t="s">
        <v>257</v>
      </c>
      <c r="V9" s="2661"/>
      <c r="W9" s="2679" t="s">
        <v>380</v>
      </c>
      <c r="X9" s="2679"/>
      <c r="Y9" s="2661" t="s">
        <v>2330</v>
      </c>
      <c r="Z9" s="2661"/>
      <c r="AA9" s="2662">
        <f>一括入力シート!B34</f>
        <v>0</v>
      </c>
      <c r="AB9" s="2662"/>
      <c r="AC9" s="2661" t="s">
        <v>255</v>
      </c>
      <c r="AD9" s="2661"/>
      <c r="AE9" s="2662">
        <f>一括入力シート!C34</f>
        <v>0</v>
      </c>
      <c r="AF9" s="2662"/>
      <c r="AG9" s="2661" t="s">
        <v>256</v>
      </c>
      <c r="AH9" s="2661"/>
      <c r="AI9" s="2662">
        <f>一括入力シート!D34</f>
        <v>0</v>
      </c>
      <c r="AJ9" s="2662"/>
      <c r="AK9" s="2661" t="s">
        <v>257</v>
      </c>
      <c r="AL9" s="2661"/>
      <c r="AM9" s="3804"/>
      <c r="AN9" s="3820"/>
    </row>
    <row r="10" spans="1:41" ht="12.65" customHeight="1">
      <c r="A10" s="3802"/>
      <c r="B10" s="2700"/>
      <c r="C10" s="2700"/>
      <c r="D10" s="2700"/>
      <c r="E10" s="2700"/>
      <c r="F10" s="2700"/>
      <c r="G10" s="2700"/>
      <c r="H10" s="2700"/>
      <c r="I10" s="2660"/>
      <c r="J10" s="2661"/>
      <c r="K10" s="2662"/>
      <c r="L10" s="2662"/>
      <c r="M10" s="2661"/>
      <c r="N10" s="2661"/>
      <c r="O10" s="2662"/>
      <c r="P10" s="2662"/>
      <c r="Q10" s="2661"/>
      <c r="R10" s="2661"/>
      <c r="S10" s="2662"/>
      <c r="T10" s="2662"/>
      <c r="U10" s="2661"/>
      <c r="V10" s="2661"/>
      <c r="W10" s="2679"/>
      <c r="X10" s="2679"/>
      <c r="Y10" s="2661"/>
      <c r="Z10" s="2661"/>
      <c r="AA10" s="2662"/>
      <c r="AB10" s="2662"/>
      <c r="AC10" s="2661"/>
      <c r="AD10" s="2661"/>
      <c r="AE10" s="2662"/>
      <c r="AF10" s="2662"/>
      <c r="AG10" s="2661"/>
      <c r="AH10" s="2661"/>
      <c r="AI10" s="2662"/>
      <c r="AJ10" s="2662"/>
      <c r="AK10" s="2661"/>
      <c r="AL10" s="2661"/>
      <c r="AM10" s="3804"/>
      <c r="AN10" s="3820"/>
    </row>
    <row r="11" spans="1:41" ht="12.65" customHeight="1">
      <c r="A11" s="3802"/>
      <c r="B11" s="2700"/>
      <c r="C11" s="2700"/>
      <c r="D11" s="2700"/>
      <c r="E11" s="2700"/>
      <c r="F11" s="2700"/>
      <c r="G11" s="2700"/>
      <c r="H11" s="2700"/>
      <c r="I11" s="2660"/>
      <c r="J11" s="2661"/>
      <c r="K11" s="2662"/>
      <c r="L11" s="2662"/>
      <c r="M11" s="2661"/>
      <c r="N11" s="2661"/>
      <c r="O11" s="2662"/>
      <c r="P11" s="2662"/>
      <c r="Q11" s="2661"/>
      <c r="R11" s="2661"/>
      <c r="S11" s="2662"/>
      <c r="T11" s="2662"/>
      <c r="U11" s="2661"/>
      <c r="V11" s="2661"/>
      <c r="W11" s="2679"/>
      <c r="X11" s="2679"/>
      <c r="Y11" s="2661"/>
      <c r="Z11" s="2661"/>
      <c r="AA11" s="2662"/>
      <c r="AB11" s="2662"/>
      <c r="AC11" s="2661"/>
      <c r="AD11" s="2661"/>
      <c r="AE11" s="2662"/>
      <c r="AF11" s="2662"/>
      <c r="AG11" s="2661"/>
      <c r="AH11" s="2661"/>
      <c r="AI11" s="2662"/>
      <c r="AJ11" s="2662"/>
      <c r="AK11" s="2661"/>
      <c r="AL11" s="2661"/>
      <c r="AM11" s="3804"/>
      <c r="AN11" s="3820"/>
    </row>
    <row r="12" spans="1:41" ht="12.65" customHeight="1">
      <c r="A12" s="3802" t="s">
        <v>1092</v>
      </c>
      <c r="B12" s="2700"/>
      <c r="C12" s="2700"/>
      <c r="D12" s="2700"/>
      <c r="E12" s="2700"/>
      <c r="F12" s="2700"/>
      <c r="G12" s="2700"/>
      <c r="H12" s="2700"/>
      <c r="I12" s="3828" t="s">
        <v>2318</v>
      </c>
      <c r="J12" s="3805"/>
      <c r="K12" s="3805"/>
      <c r="L12" s="3806"/>
      <c r="M12" s="3806"/>
      <c r="N12" s="3806"/>
      <c r="O12" s="3805" t="s">
        <v>85</v>
      </c>
      <c r="P12" s="3805"/>
      <c r="Q12" s="3806"/>
      <c r="R12" s="3806"/>
      <c r="S12" s="3806"/>
      <c r="T12" s="3805" t="s">
        <v>84</v>
      </c>
      <c r="U12" s="3805"/>
      <c r="V12" s="3806"/>
      <c r="W12" s="3806"/>
      <c r="X12" s="3806"/>
      <c r="Y12" s="3805" t="s">
        <v>83</v>
      </c>
      <c r="Z12" s="3805"/>
      <c r="AA12" s="3804" t="s">
        <v>593</v>
      </c>
      <c r="AB12" s="3804"/>
      <c r="AC12" s="3804"/>
      <c r="AD12" s="3804"/>
      <c r="AE12" s="3804"/>
      <c r="AF12" s="3804" t="s">
        <v>1100</v>
      </c>
      <c r="AG12" s="3804"/>
      <c r="AH12" s="3804"/>
      <c r="AI12" s="3804"/>
      <c r="AJ12" s="3804"/>
      <c r="AK12" s="3804"/>
      <c r="AL12" s="3804"/>
      <c r="AM12" s="3804"/>
      <c r="AN12" s="3820"/>
    </row>
    <row r="13" spans="1:41" ht="12.65" customHeight="1">
      <c r="A13" s="3802"/>
      <c r="B13" s="2700"/>
      <c r="C13" s="2700"/>
      <c r="D13" s="2700"/>
      <c r="E13" s="2700"/>
      <c r="F13" s="2700"/>
      <c r="G13" s="2700"/>
      <c r="H13" s="2700"/>
      <c r="I13" s="3828"/>
      <c r="J13" s="3805"/>
      <c r="K13" s="3805"/>
      <c r="L13" s="3806"/>
      <c r="M13" s="3806"/>
      <c r="N13" s="3806"/>
      <c r="O13" s="3805"/>
      <c r="P13" s="3805"/>
      <c r="Q13" s="3806"/>
      <c r="R13" s="3806"/>
      <c r="S13" s="3806"/>
      <c r="T13" s="3805"/>
      <c r="U13" s="3805"/>
      <c r="V13" s="3806"/>
      <c r="W13" s="3806"/>
      <c r="X13" s="3806"/>
      <c r="Y13" s="3805"/>
      <c r="Z13" s="3805"/>
      <c r="AA13" s="3804"/>
      <c r="AB13" s="3804"/>
      <c r="AC13" s="3804"/>
      <c r="AD13" s="3804"/>
      <c r="AE13" s="3804"/>
      <c r="AF13" s="3804"/>
      <c r="AG13" s="3804"/>
      <c r="AH13" s="3804"/>
      <c r="AI13" s="3804"/>
      <c r="AJ13" s="3804"/>
      <c r="AK13" s="3804"/>
      <c r="AL13" s="3804"/>
      <c r="AM13" s="3804"/>
      <c r="AN13" s="3820"/>
    </row>
    <row r="14" spans="1:41" ht="12.65" customHeight="1">
      <c r="A14" s="3802"/>
      <c r="B14" s="2700"/>
      <c r="C14" s="2700"/>
      <c r="D14" s="2700"/>
      <c r="E14" s="2700"/>
      <c r="F14" s="2700"/>
      <c r="G14" s="2700"/>
      <c r="H14" s="2700"/>
      <c r="I14" s="3828"/>
      <c r="J14" s="3805"/>
      <c r="K14" s="3805"/>
      <c r="L14" s="3806"/>
      <c r="M14" s="3806"/>
      <c r="N14" s="3806"/>
      <c r="O14" s="3805"/>
      <c r="P14" s="3805"/>
      <c r="Q14" s="3806"/>
      <c r="R14" s="3806"/>
      <c r="S14" s="3806"/>
      <c r="T14" s="3805"/>
      <c r="U14" s="3805"/>
      <c r="V14" s="3806"/>
      <c r="W14" s="3806"/>
      <c r="X14" s="3806"/>
      <c r="Y14" s="3805"/>
      <c r="Z14" s="3805"/>
      <c r="AA14" s="3804"/>
      <c r="AB14" s="3804"/>
      <c r="AC14" s="3804"/>
      <c r="AD14" s="3804"/>
      <c r="AE14" s="3804"/>
      <c r="AF14" s="3804"/>
      <c r="AG14" s="3804"/>
      <c r="AH14" s="3804"/>
      <c r="AI14" s="3804"/>
      <c r="AJ14" s="3804"/>
      <c r="AK14" s="3804"/>
      <c r="AL14" s="3804"/>
      <c r="AM14" s="3804"/>
      <c r="AN14" s="3820"/>
    </row>
    <row r="15" spans="1:41" ht="12.65" customHeight="1">
      <c r="A15" s="3802" t="s">
        <v>1093</v>
      </c>
      <c r="B15" s="2700"/>
      <c r="C15" s="2700"/>
      <c r="D15" s="2700"/>
      <c r="E15" s="2700"/>
      <c r="F15" s="2700"/>
      <c r="G15" s="2700"/>
      <c r="H15" s="2700"/>
      <c r="I15" s="2238" t="s">
        <v>1097</v>
      </c>
      <c r="J15" s="2238"/>
      <c r="K15" s="2238"/>
      <c r="L15" s="2238"/>
      <c r="M15" s="2238"/>
      <c r="N15" s="2238"/>
      <c r="O15" s="2238"/>
      <c r="P15" s="2238"/>
      <c r="Q15" s="3797" t="s">
        <v>1098</v>
      </c>
      <c r="R15" s="3797"/>
      <c r="S15" s="3797"/>
      <c r="T15" s="3797"/>
      <c r="U15" s="3797"/>
      <c r="V15" s="3797"/>
      <c r="W15" s="3797"/>
      <c r="X15" s="3797"/>
      <c r="Y15" s="2238" t="s">
        <v>1099</v>
      </c>
      <c r="Z15" s="2238"/>
      <c r="AA15" s="2238"/>
      <c r="AB15" s="2238"/>
      <c r="AC15" s="2238"/>
      <c r="AD15" s="2238"/>
      <c r="AE15" s="2238"/>
      <c r="AF15" s="2238"/>
      <c r="AG15" s="2238" t="s">
        <v>1094</v>
      </c>
      <c r="AH15" s="2238"/>
      <c r="AI15" s="2238"/>
      <c r="AJ15" s="2238"/>
      <c r="AK15" s="2238"/>
      <c r="AL15" s="2238"/>
      <c r="AM15" s="2238"/>
      <c r="AN15" s="2238"/>
    </row>
    <row r="16" spans="1:41" ht="12.65" customHeight="1">
      <c r="A16" s="3802"/>
      <c r="B16" s="2700"/>
      <c r="C16" s="2700"/>
      <c r="D16" s="2700"/>
      <c r="E16" s="2700"/>
      <c r="F16" s="2700"/>
      <c r="G16" s="2700"/>
      <c r="H16" s="2700"/>
      <c r="I16" s="2238"/>
      <c r="J16" s="2238"/>
      <c r="K16" s="2238"/>
      <c r="L16" s="2238"/>
      <c r="M16" s="2238"/>
      <c r="N16" s="2238"/>
      <c r="O16" s="2238"/>
      <c r="P16" s="2238"/>
      <c r="Q16" s="3797"/>
      <c r="R16" s="3797"/>
      <c r="S16" s="3797"/>
      <c r="T16" s="3797"/>
      <c r="U16" s="3797"/>
      <c r="V16" s="3797"/>
      <c r="W16" s="3797"/>
      <c r="X16" s="3797"/>
      <c r="Y16" s="2238"/>
      <c r="Z16" s="2238"/>
      <c r="AA16" s="2238"/>
      <c r="AB16" s="2238"/>
      <c r="AC16" s="2238"/>
      <c r="AD16" s="2238"/>
      <c r="AE16" s="2238"/>
      <c r="AF16" s="2238"/>
      <c r="AG16" s="2238"/>
      <c r="AH16" s="2238"/>
      <c r="AI16" s="2238"/>
      <c r="AJ16" s="2238"/>
      <c r="AK16" s="2238"/>
      <c r="AL16" s="2238"/>
      <c r="AM16" s="2238"/>
      <c r="AN16" s="2238"/>
    </row>
    <row r="17" spans="1:40" ht="12.65" customHeight="1">
      <c r="A17" s="3802"/>
      <c r="B17" s="2700"/>
      <c r="C17" s="2700"/>
      <c r="D17" s="2700"/>
      <c r="E17" s="2700"/>
      <c r="F17" s="2700"/>
      <c r="G17" s="2700"/>
      <c r="H17" s="2700"/>
      <c r="I17" s="2238"/>
      <c r="J17" s="2238"/>
      <c r="K17" s="2238"/>
      <c r="L17" s="2238"/>
      <c r="M17" s="2238"/>
      <c r="N17" s="2238"/>
      <c r="O17" s="2238"/>
      <c r="P17" s="2238"/>
      <c r="Q17" s="3797"/>
      <c r="R17" s="3797"/>
      <c r="S17" s="3797"/>
      <c r="T17" s="3797"/>
      <c r="U17" s="3797"/>
      <c r="V17" s="3797"/>
      <c r="W17" s="3797"/>
      <c r="X17" s="3797"/>
      <c r="Y17" s="2238"/>
      <c r="Z17" s="2238"/>
      <c r="AA17" s="2238"/>
      <c r="AB17" s="2238"/>
      <c r="AC17" s="2238"/>
      <c r="AD17" s="2238"/>
      <c r="AE17" s="2238"/>
      <c r="AF17" s="2238"/>
      <c r="AG17" s="2238"/>
      <c r="AH17" s="2238"/>
      <c r="AI17" s="2238"/>
      <c r="AJ17" s="2238"/>
      <c r="AK17" s="2238"/>
      <c r="AL17" s="2238"/>
      <c r="AM17" s="2238"/>
      <c r="AN17" s="2238"/>
    </row>
    <row r="18" spans="1:40" ht="12.65" customHeight="1">
      <c r="A18" s="3803"/>
      <c r="B18" s="3804"/>
      <c r="C18" s="3804" t="s">
        <v>589</v>
      </c>
      <c r="D18" s="3804"/>
      <c r="E18" s="3804"/>
      <c r="F18" s="3804"/>
      <c r="G18" s="3804" t="s">
        <v>590</v>
      </c>
      <c r="H18" s="3804"/>
      <c r="I18" s="3801"/>
      <c r="J18" s="3801"/>
      <c r="K18" s="3801"/>
      <c r="L18" s="3801"/>
      <c r="M18" s="3801"/>
      <c r="N18" s="3801"/>
      <c r="O18" s="3801"/>
      <c r="P18" s="3801"/>
      <c r="Q18" s="3801"/>
      <c r="R18" s="3801"/>
      <c r="S18" s="3801"/>
      <c r="T18" s="3801"/>
      <c r="U18" s="3801"/>
      <c r="V18" s="3801"/>
      <c r="W18" s="3801"/>
      <c r="X18" s="3801"/>
      <c r="Y18" s="3801"/>
      <c r="Z18" s="3801"/>
      <c r="AA18" s="3801"/>
      <c r="AB18" s="3801"/>
      <c r="AC18" s="3801"/>
      <c r="AD18" s="3801"/>
      <c r="AE18" s="3801"/>
      <c r="AF18" s="3801"/>
      <c r="AG18" s="3807"/>
      <c r="AH18" s="3807"/>
      <c r="AI18" s="3807"/>
      <c r="AJ18" s="3807"/>
      <c r="AK18" s="3807"/>
      <c r="AL18" s="3807"/>
      <c r="AM18" s="3807"/>
      <c r="AN18" s="3807"/>
    </row>
    <row r="19" spans="1:40" ht="12.65" customHeight="1">
      <c r="A19" s="3803"/>
      <c r="B19" s="3804"/>
      <c r="C19" s="3804"/>
      <c r="D19" s="3804"/>
      <c r="E19" s="3804"/>
      <c r="F19" s="3804"/>
      <c r="G19" s="3804"/>
      <c r="H19" s="3804"/>
      <c r="I19" s="3801"/>
      <c r="J19" s="3801"/>
      <c r="K19" s="3801"/>
      <c r="L19" s="3801"/>
      <c r="M19" s="3801"/>
      <c r="N19" s="3801"/>
      <c r="O19" s="3801"/>
      <c r="P19" s="3801"/>
      <c r="Q19" s="3801"/>
      <c r="R19" s="3801"/>
      <c r="S19" s="3801"/>
      <c r="T19" s="3801"/>
      <c r="U19" s="3801"/>
      <c r="V19" s="3801"/>
      <c r="W19" s="3801"/>
      <c r="X19" s="3801"/>
      <c r="Y19" s="3801"/>
      <c r="Z19" s="3801"/>
      <c r="AA19" s="3801"/>
      <c r="AB19" s="3801"/>
      <c r="AC19" s="3801"/>
      <c r="AD19" s="3801"/>
      <c r="AE19" s="3801"/>
      <c r="AF19" s="3801"/>
      <c r="AG19" s="3807"/>
      <c r="AH19" s="3807"/>
      <c r="AI19" s="3807"/>
      <c r="AJ19" s="3807"/>
      <c r="AK19" s="3807"/>
      <c r="AL19" s="3807"/>
      <c r="AM19" s="3807"/>
      <c r="AN19" s="3807"/>
    </row>
    <row r="20" spans="1:40" ht="12.65" customHeight="1">
      <c r="A20" s="3803"/>
      <c r="B20" s="3804"/>
      <c r="C20" s="3804"/>
      <c r="D20" s="3804"/>
      <c r="E20" s="3804"/>
      <c r="F20" s="3804"/>
      <c r="G20" s="3804"/>
      <c r="H20" s="3804"/>
      <c r="I20" s="3801"/>
      <c r="J20" s="3801"/>
      <c r="K20" s="3801"/>
      <c r="L20" s="3801"/>
      <c r="M20" s="3801"/>
      <c r="N20" s="3801"/>
      <c r="O20" s="3801"/>
      <c r="P20" s="3801"/>
      <c r="Q20" s="3801"/>
      <c r="R20" s="3801"/>
      <c r="S20" s="3801"/>
      <c r="T20" s="3801"/>
      <c r="U20" s="3801"/>
      <c r="V20" s="3801"/>
      <c r="W20" s="3801"/>
      <c r="X20" s="3801"/>
      <c r="Y20" s="3801"/>
      <c r="Z20" s="3801"/>
      <c r="AA20" s="3801"/>
      <c r="AB20" s="3801"/>
      <c r="AC20" s="3801"/>
      <c r="AD20" s="3801"/>
      <c r="AE20" s="3801"/>
      <c r="AF20" s="3801"/>
      <c r="AG20" s="3807"/>
      <c r="AH20" s="3807"/>
      <c r="AI20" s="3807"/>
      <c r="AJ20" s="3807"/>
      <c r="AK20" s="3807"/>
      <c r="AL20" s="3807"/>
      <c r="AM20" s="3807"/>
      <c r="AN20" s="3807"/>
    </row>
    <row r="21" spans="1:40" ht="12.65" customHeight="1">
      <c r="A21" s="3803"/>
      <c r="B21" s="3804"/>
      <c r="C21" s="3804" t="s">
        <v>589</v>
      </c>
      <c r="D21" s="3804"/>
      <c r="E21" s="3804"/>
      <c r="F21" s="3804"/>
      <c r="G21" s="3804" t="s">
        <v>590</v>
      </c>
      <c r="H21" s="3804"/>
      <c r="I21" s="3801"/>
      <c r="J21" s="3801"/>
      <c r="K21" s="3801"/>
      <c r="L21" s="3801"/>
      <c r="M21" s="3801"/>
      <c r="N21" s="3801"/>
      <c r="O21" s="3801"/>
      <c r="P21" s="3801"/>
      <c r="Q21" s="3801"/>
      <c r="R21" s="3801"/>
      <c r="S21" s="3801"/>
      <c r="T21" s="3801"/>
      <c r="U21" s="3801"/>
      <c r="V21" s="3801"/>
      <c r="W21" s="3801"/>
      <c r="X21" s="3801"/>
      <c r="Y21" s="3801"/>
      <c r="Z21" s="3801"/>
      <c r="AA21" s="3801"/>
      <c r="AB21" s="3801"/>
      <c r="AC21" s="3801"/>
      <c r="AD21" s="3801"/>
      <c r="AE21" s="3801"/>
      <c r="AF21" s="3801"/>
      <c r="AG21" s="3807"/>
      <c r="AH21" s="3807"/>
      <c r="AI21" s="3807"/>
      <c r="AJ21" s="3807"/>
      <c r="AK21" s="3807"/>
      <c r="AL21" s="3807"/>
      <c r="AM21" s="3807"/>
      <c r="AN21" s="3807"/>
    </row>
    <row r="22" spans="1:40" ht="12.65" customHeight="1">
      <c r="A22" s="3803"/>
      <c r="B22" s="3804"/>
      <c r="C22" s="3804"/>
      <c r="D22" s="3804"/>
      <c r="E22" s="3804"/>
      <c r="F22" s="3804"/>
      <c r="G22" s="3804"/>
      <c r="H22" s="3804"/>
      <c r="I22" s="3801"/>
      <c r="J22" s="3801"/>
      <c r="K22" s="3801"/>
      <c r="L22" s="3801"/>
      <c r="M22" s="3801"/>
      <c r="N22" s="3801"/>
      <c r="O22" s="3801"/>
      <c r="P22" s="3801"/>
      <c r="Q22" s="3801"/>
      <c r="R22" s="3801"/>
      <c r="S22" s="3801"/>
      <c r="T22" s="3801"/>
      <c r="U22" s="3801"/>
      <c r="V22" s="3801"/>
      <c r="W22" s="3801"/>
      <c r="X22" s="3801"/>
      <c r="Y22" s="3801"/>
      <c r="Z22" s="3801"/>
      <c r="AA22" s="3801"/>
      <c r="AB22" s="3801"/>
      <c r="AC22" s="3801"/>
      <c r="AD22" s="3801"/>
      <c r="AE22" s="3801"/>
      <c r="AF22" s="3801"/>
      <c r="AG22" s="3807"/>
      <c r="AH22" s="3807"/>
      <c r="AI22" s="3807"/>
      <c r="AJ22" s="3807"/>
      <c r="AK22" s="3807"/>
      <c r="AL22" s="3807"/>
      <c r="AM22" s="3807"/>
      <c r="AN22" s="3807"/>
    </row>
    <row r="23" spans="1:40" ht="12.65" customHeight="1">
      <c r="A23" s="3803"/>
      <c r="B23" s="3804"/>
      <c r="C23" s="3804"/>
      <c r="D23" s="3804"/>
      <c r="E23" s="3804"/>
      <c r="F23" s="3804"/>
      <c r="G23" s="3804"/>
      <c r="H23" s="3804"/>
      <c r="I23" s="3801"/>
      <c r="J23" s="3801"/>
      <c r="K23" s="3801"/>
      <c r="L23" s="3801"/>
      <c r="M23" s="3801"/>
      <c r="N23" s="3801"/>
      <c r="O23" s="3801"/>
      <c r="P23" s="3801"/>
      <c r="Q23" s="3801"/>
      <c r="R23" s="3801"/>
      <c r="S23" s="3801"/>
      <c r="T23" s="3801"/>
      <c r="U23" s="3801"/>
      <c r="V23" s="3801"/>
      <c r="W23" s="3801"/>
      <c r="X23" s="3801"/>
      <c r="Y23" s="3801"/>
      <c r="Z23" s="3801"/>
      <c r="AA23" s="3801"/>
      <c r="AB23" s="3801"/>
      <c r="AC23" s="3801"/>
      <c r="AD23" s="3801"/>
      <c r="AE23" s="3801"/>
      <c r="AF23" s="3801"/>
      <c r="AG23" s="3807"/>
      <c r="AH23" s="3807"/>
      <c r="AI23" s="3807"/>
      <c r="AJ23" s="3807"/>
      <c r="AK23" s="3807"/>
      <c r="AL23" s="3807"/>
      <c r="AM23" s="3807"/>
      <c r="AN23" s="3807"/>
    </row>
    <row r="24" spans="1:40" ht="12.65" customHeight="1">
      <c r="A24" s="3803"/>
      <c r="B24" s="3804"/>
      <c r="C24" s="3804" t="s">
        <v>589</v>
      </c>
      <c r="D24" s="3804"/>
      <c r="E24" s="3804"/>
      <c r="F24" s="3804"/>
      <c r="G24" s="3804" t="s">
        <v>590</v>
      </c>
      <c r="H24" s="3804"/>
      <c r="I24" s="3801"/>
      <c r="J24" s="3801"/>
      <c r="K24" s="3801"/>
      <c r="L24" s="3801"/>
      <c r="M24" s="3801"/>
      <c r="N24" s="3801"/>
      <c r="O24" s="3801"/>
      <c r="P24" s="3801"/>
      <c r="Q24" s="3801"/>
      <c r="R24" s="3801"/>
      <c r="S24" s="3801"/>
      <c r="T24" s="3801"/>
      <c r="U24" s="3801"/>
      <c r="V24" s="3801"/>
      <c r="W24" s="3801"/>
      <c r="X24" s="3801"/>
      <c r="Y24" s="3801"/>
      <c r="Z24" s="3801"/>
      <c r="AA24" s="3801"/>
      <c r="AB24" s="3801"/>
      <c r="AC24" s="3801"/>
      <c r="AD24" s="3801"/>
      <c r="AE24" s="3801"/>
      <c r="AF24" s="3801"/>
      <c r="AG24" s="3807"/>
      <c r="AH24" s="3807"/>
      <c r="AI24" s="3807"/>
      <c r="AJ24" s="3807"/>
      <c r="AK24" s="3807"/>
      <c r="AL24" s="3807"/>
      <c r="AM24" s="3807"/>
      <c r="AN24" s="3807"/>
    </row>
    <row r="25" spans="1:40" ht="12.65" customHeight="1">
      <c r="A25" s="3803"/>
      <c r="B25" s="3804"/>
      <c r="C25" s="3804"/>
      <c r="D25" s="3804"/>
      <c r="E25" s="3804"/>
      <c r="F25" s="3804"/>
      <c r="G25" s="3804"/>
      <c r="H25" s="3804"/>
      <c r="I25" s="3801"/>
      <c r="J25" s="3801"/>
      <c r="K25" s="3801"/>
      <c r="L25" s="3801"/>
      <c r="M25" s="3801"/>
      <c r="N25" s="3801"/>
      <c r="O25" s="3801"/>
      <c r="P25" s="3801"/>
      <c r="Q25" s="3801"/>
      <c r="R25" s="3801"/>
      <c r="S25" s="3801"/>
      <c r="T25" s="3801"/>
      <c r="U25" s="3801"/>
      <c r="V25" s="3801"/>
      <c r="W25" s="3801"/>
      <c r="X25" s="3801"/>
      <c r="Y25" s="3801"/>
      <c r="Z25" s="3801"/>
      <c r="AA25" s="3801"/>
      <c r="AB25" s="3801"/>
      <c r="AC25" s="3801"/>
      <c r="AD25" s="3801"/>
      <c r="AE25" s="3801"/>
      <c r="AF25" s="3801"/>
      <c r="AG25" s="3807"/>
      <c r="AH25" s="3807"/>
      <c r="AI25" s="3807"/>
      <c r="AJ25" s="3807"/>
      <c r="AK25" s="3807"/>
      <c r="AL25" s="3807"/>
      <c r="AM25" s="3807"/>
      <c r="AN25" s="3807"/>
    </row>
    <row r="26" spans="1:40" ht="12.65" customHeight="1">
      <c r="A26" s="3803"/>
      <c r="B26" s="3804"/>
      <c r="C26" s="3804"/>
      <c r="D26" s="3804"/>
      <c r="E26" s="3804"/>
      <c r="F26" s="3804"/>
      <c r="G26" s="3804"/>
      <c r="H26" s="3804"/>
      <c r="I26" s="3801"/>
      <c r="J26" s="3801"/>
      <c r="K26" s="3801"/>
      <c r="L26" s="3801"/>
      <c r="M26" s="3801"/>
      <c r="N26" s="3801"/>
      <c r="O26" s="3801"/>
      <c r="P26" s="3801"/>
      <c r="Q26" s="3801"/>
      <c r="R26" s="3801"/>
      <c r="S26" s="3801"/>
      <c r="T26" s="3801"/>
      <c r="U26" s="3801"/>
      <c r="V26" s="3801"/>
      <c r="W26" s="3801"/>
      <c r="X26" s="3801"/>
      <c r="Y26" s="3801"/>
      <c r="Z26" s="3801"/>
      <c r="AA26" s="3801"/>
      <c r="AB26" s="3801"/>
      <c r="AC26" s="3801"/>
      <c r="AD26" s="3801"/>
      <c r="AE26" s="3801"/>
      <c r="AF26" s="3801"/>
      <c r="AG26" s="3807"/>
      <c r="AH26" s="3807"/>
      <c r="AI26" s="3807"/>
      <c r="AJ26" s="3807"/>
      <c r="AK26" s="3807"/>
      <c r="AL26" s="3807"/>
      <c r="AM26" s="3807"/>
      <c r="AN26" s="3807"/>
    </row>
    <row r="27" spans="1:40" ht="12.65" customHeight="1">
      <c r="A27" s="3803"/>
      <c r="B27" s="3804"/>
      <c r="C27" s="3804" t="s">
        <v>589</v>
      </c>
      <c r="D27" s="3804"/>
      <c r="E27" s="3804"/>
      <c r="F27" s="3804"/>
      <c r="G27" s="3804" t="s">
        <v>590</v>
      </c>
      <c r="H27" s="3804"/>
      <c r="I27" s="3801"/>
      <c r="J27" s="3801"/>
      <c r="K27" s="3801"/>
      <c r="L27" s="3801"/>
      <c r="M27" s="3801"/>
      <c r="N27" s="3801"/>
      <c r="O27" s="3801"/>
      <c r="P27" s="3801"/>
      <c r="Q27" s="3801"/>
      <c r="R27" s="3801"/>
      <c r="S27" s="3801"/>
      <c r="T27" s="3801"/>
      <c r="U27" s="3801"/>
      <c r="V27" s="3801"/>
      <c r="W27" s="3801"/>
      <c r="X27" s="3801"/>
      <c r="Y27" s="3801"/>
      <c r="Z27" s="3801"/>
      <c r="AA27" s="3801"/>
      <c r="AB27" s="3801"/>
      <c r="AC27" s="3801"/>
      <c r="AD27" s="3801"/>
      <c r="AE27" s="3801"/>
      <c r="AF27" s="3801"/>
      <c r="AG27" s="3807"/>
      <c r="AH27" s="3807"/>
      <c r="AI27" s="3807"/>
      <c r="AJ27" s="3807"/>
      <c r="AK27" s="3807"/>
      <c r="AL27" s="3807"/>
      <c r="AM27" s="3807"/>
      <c r="AN27" s="3807"/>
    </row>
    <row r="28" spans="1:40" ht="12.65" customHeight="1">
      <c r="A28" s="3803"/>
      <c r="B28" s="3804"/>
      <c r="C28" s="3804"/>
      <c r="D28" s="3804"/>
      <c r="E28" s="3804"/>
      <c r="F28" s="3804"/>
      <c r="G28" s="3804"/>
      <c r="H28" s="3804"/>
      <c r="I28" s="3801"/>
      <c r="J28" s="3801"/>
      <c r="K28" s="3801"/>
      <c r="L28" s="3801"/>
      <c r="M28" s="3801"/>
      <c r="N28" s="3801"/>
      <c r="O28" s="3801"/>
      <c r="P28" s="3801"/>
      <c r="Q28" s="3801"/>
      <c r="R28" s="3801"/>
      <c r="S28" s="3801"/>
      <c r="T28" s="3801"/>
      <c r="U28" s="3801"/>
      <c r="V28" s="3801"/>
      <c r="W28" s="3801"/>
      <c r="X28" s="3801"/>
      <c r="Y28" s="3801"/>
      <c r="Z28" s="3801"/>
      <c r="AA28" s="3801"/>
      <c r="AB28" s="3801"/>
      <c r="AC28" s="3801"/>
      <c r="AD28" s="3801"/>
      <c r="AE28" s="3801"/>
      <c r="AF28" s="3801"/>
      <c r="AG28" s="3807"/>
      <c r="AH28" s="3807"/>
      <c r="AI28" s="3807"/>
      <c r="AJ28" s="3807"/>
      <c r="AK28" s="3807"/>
      <c r="AL28" s="3807"/>
      <c r="AM28" s="3807"/>
      <c r="AN28" s="3807"/>
    </row>
    <row r="29" spans="1:40" ht="12.65" customHeight="1">
      <c r="A29" s="3803"/>
      <c r="B29" s="3804"/>
      <c r="C29" s="3804"/>
      <c r="D29" s="3804"/>
      <c r="E29" s="3804"/>
      <c r="F29" s="3804"/>
      <c r="G29" s="3804"/>
      <c r="H29" s="3804"/>
      <c r="I29" s="3801"/>
      <c r="J29" s="3801"/>
      <c r="K29" s="3801"/>
      <c r="L29" s="3801"/>
      <c r="M29" s="3801"/>
      <c r="N29" s="3801"/>
      <c r="O29" s="3801"/>
      <c r="P29" s="3801"/>
      <c r="Q29" s="3801"/>
      <c r="R29" s="3801"/>
      <c r="S29" s="3801"/>
      <c r="T29" s="3801"/>
      <c r="U29" s="3801"/>
      <c r="V29" s="3801"/>
      <c r="W29" s="3801"/>
      <c r="X29" s="3801"/>
      <c r="Y29" s="3801"/>
      <c r="Z29" s="3801"/>
      <c r="AA29" s="3801"/>
      <c r="AB29" s="3801"/>
      <c r="AC29" s="3801"/>
      <c r="AD29" s="3801"/>
      <c r="AE29" s="3801"/>
      <c r="AF29" s="3801"/>
      <c r="AG29" s="3807"/>
      <c r="AH29" s="3807"/>
      <c r="AI29" s="3807"/>
      <c r="AJ29" s="3807"/>
      <c r="AK29" s="3807"/>
      <c r="AL29" s="3807"/>
      <c r="AM29" s="3807"/>
      <c r="AN29" s="3807"/>
    </row>
    <row r="30" spans="1:40" ht="12.65" customHeight="1">
      <c r="A30" s="3803"/>
      <c r="B30" s="3804"/>
      <c r="C30" s="3804" t="s">
        <v>589</v>
      </c>
      <c r="D30" s="3804"/>
      <c r="E30" s="3804"/>
      <c r="F30" s="3804"/>
      <c r="G30" s="3804" t="s">
        <v>590</v>
      </c>
      <c r="H30" s="3804"/>
      <c r="I30" s="3801"/>
      <c r="J30" s="3801"/>
      <c r="K30" s="3801"/>
      <c r="L30" s="3801"/>
      <c r="M30" s="3801"/>
      <c r="N30" s="3801"/>
      <c r="O30" s="3801"/>
      <c r="P30" s="3801"/>
      <c r="Q30" s="3801"/>
      <c r="R30" s="3801"/>
      <c r="S30" s="3801"/>
      <c r="T30" s="3801"/>
      <c r="U30" s="3801"/>
      <c r="V30" s="3801"/>
      <c r="W30" s="3801"/>
      <c r="X30" s="3801"/>
      <c r="Y30" s="3801"/>
      <c r="Z30" s="3801"/>
      <c r="AA30" s="3801"/>
      <c r="AB30" s="3801"/>
      <c r="AC30" s="3801"/>
      <c r="AD30" s="3801"/>
      <c r="AE30" s="3801"/>
      <c r="AF30" s="3801"/>
      <c r="AG30" s="3807"/>
      <c r="AH30" s="3807"/>
      <c r="AI30" s="3807"/>
      <c r="AJ30" s="3807"/>
      <c r="AK30" s="3807"/>
      <c r="AL30" s="3807"/>
      <c r="AM30" s="3807"/>
      <c r="AN30" s="3807"/>
    </row>
    <row r="31" spans="1:40" ht="12.65" customHeight="1">
      <c r="A31" s="3803"/>
      <c r="B31" s="3804"/>
      <c r="C31" s="3804"/>
      <c r="D31" s="3804"/>
      <c r="E31" s="3804"/>
      <c r="F31" s="3804"/>
      <c r="G31" s="3804"/>
      <c r="H31" s="3804"/>
      <c r="I31" s="3801"/>
      <c r="J31" s="3801"/>
      <c r="K31" s="3801"/>
      <c r="L31" s="3801"/>
      <c r="M31" s="3801"/>
      <c r="N31" s="3801"/>
      <c r="O31" s="3801"/>
      <c r="P31" s="3801"/>
      <c r="Q31" s="3801"/>
      <c r="R31" s="3801"/>
      <c r="S31" s="3801"/>
      <c r="T31" s="3801"/>
      <c r="U31" s="3801"/>
      <c r="V31" s="3801"/>
      <c r="W31" s="3801"/>
      <c r="X31" s="3801"/>
      <c r="Y31" s="3801"/>
      <c r="Z31" s="3801"/>
      <c r="AA31" s="3801"/>
      <c r="AB31" s="3801"/>
      <c r="AC31" s="3801"/>
      <c r="AD31" s="3801"/>
      <c r="AE31" s="3801"/>
      <c r="AF31" s="3801"/>
      <c r="AG31" s="3807"/>
      <c r="AH31" s="3807"/>
      <c r="AI31" s="3807"/>
      <c r="AJ31" s="3807"/>
      <c r="AK31" s="3807"/>
      <c r="AL31" s="3807"/>
      <c r="AM31" s="3807"/>
      <c r="AN31" s="3807"/>
    </row>
    <row r="32" spans="1:40" ht="12.65" customHeight="1">
      <c r="A32" s="3803"/>
      <c r="B32" s="3804"/>
      <c r="C32" s="3804"/>
      <c r="D32" s="3804"/>
      <c r="E32" s="3804"/>
      <c r="F32" s="3804"/>
      <c r="G32" s="3804"/>
      <c r="H32" s="3804"/>
      <c r="I32" s="3801"/>
      <c r="J32" s="3801"/>
      <c r="K32" s="3801"/>
      <c r="L32" s="3801"/>
      <c r="M32" s="3801"/>
      <c r="N32" s="3801"/>
      <c r="O32" s="3801"/>
      <c r="P32" s="3801"/>
      <c r="Q32" s="3801"/>
      <c r="R32" s="3801"/>
      <c r="S32" s="3801"/>
      <c r="T32" s="3801"/>
      <c r="U32" s="3801"/>
      <c r="V32" s="3801"/>
      <c r="W32" s="3801"/>
      <c r="X32" s="3801"/>
      <c r="Y32" s="3801"/>
      <c r="Z32" s="3801"/>
      <c r="AA32" s="3801"/>
      <c r="AB32" s="3801"/>
      <c r="AC32" s="3801"/>
      <c r="AD32" s="3801"/>
      <c r="AE32" s="3801"/>
      <c r="AF32" s="3801"/>
      <c r="AG32" s="3807"/>
      <c r="AH32" s="3807"/>
      <c r="AI32" s="3807"/>
      <c r="AJ32" s="3807"/>
      <c r="AK32" s="3807"/>
      <c r="AL32" s="3807"/>
      <c r="AM32" s="3807"/>
      <c r="AN32" s="3807"/>
    </row>
    <row r="33" spans="1:40" ht="12.65" customHeight="1">
      <c r="A33" s="3803"/>
      <c r="B33" s="3804"/>
      <c r="C33" s="3804" t="s">
        <v>589</v>
      </c>
      <c r="D33" s="3804"/>
      <c r="E33" s="3804"/>
      <c r="F33" s="3804"/>
      <c r="G33" s="3804" t="s">
        <v>590</v>
      </c>
      <c r="H33" s="3804"/>
      <c r="I33" s="3801"/>
      <c r="J33" s="3801"/>
      <c r="K33" s="3801"/>
      <c r="L33" s="3801"/>
      <c r="M33" s="3801"/>
      <c r="N33" s="3801"/>
      <c r="O33" s="3801"/>
      <c r="P33" s="3801"/>
      <c r="Q33" s="3801"/>
      <c r="R33" s="3801"/>
      <c r="S33" s="3801"/>
      <c r="T33" s="3801"/>
      <c r="U33" s="3801"/>
      <c r="V33" s="3801"/>
      <c r="W33" s="3801"/>
      <c r="X33" s="3801"/>
      <c r="Y33" s="3801"/>
      <c r="Z33" s="3801"/>
      <c r="AA33" s="3801"/>
      <c r="AB33" s="3801"/>
      <c r="AC33" s="3801"/>
      <c r="AD33" s="3801"/>
      <c r="AE33" s="3801"/>
      <c r="AF33" s="3801"/>
      <c r="AG33" s="3807"/>
      <c r="AH33" s="3807"/>
      <c r="AI33" s="3807"/>
      <c r="AJ33" s="3807"/>
      <c r="AK33" s="3807"/>
      <c r="AL33" s="3807"/>
      <c r="AM33" s="3807"/>
      <c r="AN33" s="3807"/>
    </row>
    <row r="34" spans="1:40" ht="12.65" customHeight="1">
      <c r="A34" s="3803"/>
      <c r="B34" s="3804"/>
      <c r="C34" s="3804"/>
      <c r="D34" s="3804"/>
      <c r="E34" s="3804"/>
      <c r="F34" s="3804"/>
      <c r="G34" s="3804"/>
      <c r="H34" s="3804"/>
      <c r="I34" s="3801"/>
      <c r="J34" s="3801"/>
      <c r="K34" s="3801"/>
      <c r="L34" s="3801"/>
      <c r="M34" s="3801"/>
      <c r="N34" s="3801"/>
      <c r="O34" s="3801"/>
      <c r="P34" s="3801"/>
      <c r="Q34" s="3801"/>
      <c r="R34" s="3801"/>
      <c r="S34" s="3801"/>
      <c r="T34" s="3801"/>
      <c r="U34" s="3801"/>
      <c r="V34" s="3801"/>
      <c r="W34" s="3801"/>
      <c r="X34" s="3801"/>
      <c r="Y34" s="3801"/>
      <c r="Z34" s="3801"/>
      <c r="AA34" s="3801"/>
      <c r="AB34" s="3801"/>
      <c r="AC34" s="3801"/>
      <c r="AD34" s="3801"/>
      <c r="AE34" s="3801"/>
      <c r="AF34" s="3801"/>
      <c r="AG34" s="3807"/>
      <c r="AH34" s="3807"/>
      <c r="AI34" s="3807"/>
      <c r="AJ34" s="3807"/>
      <c r="AK34" s="3807"/>
      <c r="AL34" s="3807"/>
      <c r="AM34" s="3807"/>
      <c r="AN34" s="3807"/>
    </row>
    <row r="35" spans="1:40" ht="12.65" customHeight="1">
      <c r="A35" s="3803"/>
      <c r="B35" s="3804"/>
      <c r="C35" s="3804"/>
      <c r="D35" s="3804"/>
      <c r="E35" s="3804"/>
      <c r="F35" s="3804"/>
      <c r="G35" s="3804"/>
      <c r="H35" s="3804"/>
      <c r="I35" s="3801"/>
      <c r="J35" s="3801"/>
      <c r="K35" s="3801"/>
      <c r="L35" s="3801"/>
      <c r="M35" s="3801"/>
      <c r="N35" s="3801"/>
      <c r="O35" s="3801"/>
      <c r="P35" s="3801"/>
      <c r="Q35" s="3801"/>
      <c r="R35" s="3801"/>
      <c r="S35" s="3801"/>
      <c r="T35" s="3801"/>
      <c r="U35" s="3801"/>
      <c r="V35" s="3801"/>
      <c r="W35" s="3801"/>
      <c r="X35" s="3801"/>
      <c r="Y35" s="3801"/>
      <c r="Z35" s="3801"/>
      <c r="AA35" s="3801"/>
      <c r="AB35" s="3801"/>
      <c r="AC35" s="3801"/>
      <c r="AD35" s="3801"/>
      <c r="AE35" s="3801"/>
      <c r="AF35" s="3801"/>
      <c r="AG35" s="3807"/>
      <c r="AH35" s="3807"/>
      <c r="AI35" s="3807"/>
      <c r="AJ35" s="3807"/>
      <c r="AK35" s="3807"/>
      <c r="AL35" s="3807"/>
      <c r="AM35" s="3807"/>
      <c r="AN35" s="3807"/>
    </row>
    <row r="36" spans="1:40" ht="12.65" customHeight="1">
      <c r="A36" s="3803"/>
      <c r="B36" s="3804"/>
      <c r="C36" s="3804" t="s">
        <v>589</v>
      </c>
      <c r="D36" s="3804"/>
      <c r="E36" s="3804"/>
      <c r="F36" s="3804"/>
      <c r="G36" s="3804" t="s">
        <v>590</v>
      </c>
      <c r="H36" s="3804"/>
      <c r="I36" s="3801"/>
      <c r="J36" s="3801"/>
      <c r="K36" s="3801"/>
      <c r="L36" s="3801"/>
      <c r="M36" s="3801"/>
      <c r="N36" s="3801"/>
      <c r="O36" s="3801"/>
      <c r="P36" s="3801"/>
      <c r="Q36" s="3801"/>
      <c r="R36" s="3801"/>
      <c r="S36" s="3801"/>
      <c r="T36" s="3801"/>
      <c r="U36" s="3801"/>
      <c r="V36" s="3801"/>
      <c r="W36" s="3801"/>
      <c r="X36" s="3801"/>
      <c r="Y36" s="3801"/>
      <c r="Z36" s="3801"/>
      <c r="AA36" s="3801"/>
      <c r="AB36" s="3801"/>
      <c r="AC36" s="3801"/>
      <c r="AD36" s="3801"/>
      <c r="AE36" s="3801"/>
      <c r="AF36" s="3801"/>
      <c r="AG36" s="3807"/>
      <c r="AH36" s="3807"/>
      <c r="AI36" s="3807"/>
      <c r="AJ36" s="3807"/>
      <c r="AK36" s="3807"/>
      <c r="AL36" s="3807"/>
      <c r="AM36" s="3807"/>
      <c r="AN36" s="3807"/>
    </row>
    <row r="37" spans="1:40" ht="12.65" customHeight="1">
      <c r="A37" s="3803"/>
      <c r="B37" s="3804"/>
      <c r="C37" s="3804"/>
      <c r="D37" s="3804"/>
      <c r="E37" s="3804"/>
      <c r="F37" s="3804"/>
      <c r="G37" s="3804"/>
      <c r="H37" s="3804"/>
      <c r="I37" s="3801"/>
      <c r="J37" s="3801"/>
      <c r="K37" s="3801"/>
      <c r="L37" s="3801"/>
      <c r="M37" s="3801"/>
      <c r="N37" s="3801"/>
      <c r="O37" s="3801"/>
      <c r="P37" s="3801"/>
      <c r="Q37" s="3801"/>
      <c r="R37" s="3801"/>
      <c r="S37" s="3801"/>
      <c r="T37" s="3801"/>
      <c r="U37" s="3801"/>
      <c r="V37" s="3801"/>
      <c r="W37" s="3801"/>
      <c r="X37" s="3801"/>
      <c r="Y37" s="3801"/>
      <c r="Z37" s="3801"/>
      <c r="AA37" s="3801"/>
      <c r="AB37" s="3801"/>
      <c r="AC37" s="3801"/>
      <c r="AD37" s="3801"/>
      <c r="AE37" s="3801"/>
      <c r="AF37" s="3801"/>
      <c r="AG37" s="3807"/>
      <c r="AH37" s="3807"/>
      <c r="AI37" s="3807"/>
      <c r="AJ37" s="3807"/>
      <c r="AK37" s="3807"/>
      <c r="AL37" s="3807"/>
      <c r="AM37" s="3807"/>
      <c r="AN37" s="3807"/>
    </row>
    <row r="38" spans="1:40" ht="12.65" customHeight="1">
      <c r="A38" s="3803"/>
      <c r="B38" s="3804"/>
      <c r="C38" s="3804"/>
      <c r="D38" s="3804"/>
      <c r="E38" s="3804"/>
      <c r="F38" s="3804"/>
      <c r="G38" s="3804"/>
      <c r="H38" s="3804"/>
      <c r="I38" s="3801"/>
      <c r="J38" s="3801"/>
      <c r="K38" s="3801"/>
      <c r="L38" s="3801"/>
      <c r="M38" s="3801"/>
      <c r="N38" s="3801"/>
      <c r="O38" s="3801"/>
      <c r="P38" s="3801"/>
      <c r="Q38" s="3801"/>
      <c r="R38" s="3801"/>
      <c r="S38" s="3801"/>
      <c r="T38" s="3801"/>
      <c r="U38" s="3801"/>
      <c r="V38" s="3801"/>
      <c r="W38" s="3801"/>
      <c r="X38" s="3801"/>
      <c r="Y38" s="3801"/>
      <c r="Z38" s="3801"/>
      <c r="AA38" s="3801"/>
      <c r="AB38" s="3801"/>
      <c r="AC38" s="3801"/>
      <c r="AD38" s="3801"/>
      <c r="AE38" s="3801"/>
      <c r="AF38" s="3801"/>
      <c r="AG38" s="3807"/>
      <c r="AH38" s="3807"/>
      <c r="AI38" s="3807"/>
      <c r="AJ38" s="3807"/>
      <c r="AK38" s="3807"/>
      <c r="AL38" s="3807"/>
      <c r="AM38" s="3807"/>
      <c r="AN38" s="3807"/>
    </row>
    <row r="39" spans="1:40" ht="12.65" customHeight="1">
      <c r="A39" s="3803"/>
      <c r="B39" s="3804"/>
      <c r="C39" s="3804" t="s">
        <v>589</v>
      </c>
      <c r="D39" s="3804"/>
      <c r="E39" s="3804"/>
      <c r="F39" s="3804"/>
      <c r="G39" s="3804" t="s">
        <v>590</v>
      </c>
      <c r="H39" s="3804"/>
      <c r="I39" s="3801"/>
      <c r="J39" s="3801"/>
      <c r="K39" s="3801"/>
      <c r="L39" s="3801"/>
      <c r="M39" s="3801"/>
      <c r="N39" s="3801"/>
      <c r="O39" s="3801"/>
      <c r="P39" s="3801"/>
      <c r="Q39" s="3801"/>
      <c r="R39" s="3801"/>
      <c r="S39" s="3801"/>
      <c r="T39" s="3801"/>
      <c r="U39" s="3801"/>
      <c r="V39" s="3801"/>
      <c r="W39" s="3801"/>
      <c r="X39" s="3801"/>
      <c r="Y39" s="3801"/>
      <c r="Z39" s="3801"/>
      <c r="AA39" s="3801"/>
      <c r="AB39" s="3801"/>
      <c r="AC39" s="3801"/>
      <c r="AD39" s="3801"/>
      <c r="AE39" s="3801"/>
      <c r="AF39" s="3801"/>
      <c r="AG39" s="3807"/>
      <c r="AH39" s="3807"/>
      <c r="AI39" s="3807"/>
      <c r="AJ39" s="3807"/>
      <c r="AK39" s="3807"/>
      <c r="AL39" s="3807"/>
      <c r="AM39" s="3807"/>
      <c r="AN39" s="3807"/>
    </row>
    <row r="40" spans="1:40" ht="12.65" customHeight="1">
      <c r="A40" s="3803"/>
      <c r="B40" s="3804"/>
      <c r="C40" s="3804"/>
      <c r="D40" s="3804"/>
      <c r="E40" s="3804"/>
      <c r="F40" s="3804"/>
      <c r="G40" s="3804"/>
      <c r="H40" s="3804"/>
      <c r="I40" s="3801"/>
      <c r="J40" s="3801"/>
      <c r="K40" s="3801"/>
      <c r="L40" s="3801"/>
      <c r="M40" s="3801"/>
      <c r="N40" s="3801"/>
      <c r="O40" s="3801"/>
      <c r="P40" s="3801"/>
      <c r="Q40" s="3801"/>
      <c r="R40" s="3801"/>
      <c r="S40" s="3801"/>
      <c r="T40" s="3801"/>
      <c r="U40" s="3801"/>
      <c r="V40" s="3801"/>
      <c r="W40" s="3801"/>
      <c r="X40" s="3801"/>
      <c r="Y40" s="3801"/>
      <c r="Z40" s="3801"/>
      <c r="AA40" s="3801"/>
      <c r="AB40" s="3801"/>
      <c r="AC40" s="3801"/>
      <c r="AD40" s="3801"/>
      <c r="AE40" s="3801"/>
      <c r="AF40" s="3801"/>
      <c r="AG40" s="3807"/>
      <c r="AH40" s="3807"/>
      <c r="AI40" s="3807"/>
      <c r="AJ40" s="3807"/>
      <c r="AK40" s="3807"/>
      <c r="AL40" s="3807"/>
      <c r="AM40" s="3807"/>
      <c r="AN40" s="3807"/>
    </row>
    <row r="41" spans="1:40" ht="12.65" customHeight="1">
      <c r="A41" s="3803"/>
      <c r="B41" s="3804"/>
      <c r="C41" s="3804"/>
      <c r="D41" s="3804"/>
      <c r="E41" s="3804"/>
      <c r="F41" s="3804"/>
      <c r="G41" s="3804"/>
      <c r="H41" s="3804"/>
      <c r="I41" s="3801"/>
      <c r="J41" s="3801"/>
      <c r="K41" s="3801"/>
      <c r="L41" s="3801"/>
      <c r="M41" s="3801"/>
      <c r="N41" s="3801"/>
      <c r="O41" s="3801"/>
      <c r="P41" s="3801"/>
      <c r="Q41" s="3801"/>
      <c r="R41" s="3801"/>
      <c r="S41" s="3801"/>
      <c r="T41" s="3801"/>
      <c r="U41" s="3801"/>
      <c r="V41" s="3801"/>
      <c r="W41" s="3801"/>
      <c r="X41" s="3801"/>
      <c r="Y41" s="3801"/>
      <c r="Z41" s="3801"/>
      <c r="AA41" s="3801"/>
      <c r="AB41" s="3801"/>
      <c r="AC41" s="3801"/>
      <c r="AD41" s="3801"/>
      <c r="AE41" s="3801"/>
      <c r="AF41" s="3801"/>
      <c r="AG41" s="3807"/>
      <c r="AH41" s="3807"/>
      <c r="AI41" s="3807"/>
      <c r="AJ41" s="3807"/>
      <c r="AK41" s="3807"/>
      <c r="AL41" s="3807"/>
      <c r="AM41" s="3807"/>
      <c r="AN41" s="3807"/>
    </row>
    <row r="42" spans="1:40" ht="12.65" customHeight="1">
      <c r="A42" s="3803"/>
      <c r="B42" s="3804"/>
      <c r="C42" s="3804" t="s">
        <v>589</v>
      </c>
      <c r="D42" s="3804"/>
      <c r="E42" s="3804"/>
      <c r="F42" s="3804"/>
      <c r="G42" s="3804" t="s">
        <v>590</v>
      </c>
      <c r="H42" s="3804"/>
      <c r="I42" s="3801"/>
      <c r="J42" s="3801"/>
      <c r="K42" s="3801"/>
      <c r="L42" s="3801"/>
      <c r="M42" s="3801"/>
      <c r="N42" s="3801"/>
      <c r="O42" s="3801"/>
      <c r="P42" s="3801"/>
      <c r="Q42" s="3801"/>
      <c r="R42" s="3801"/>
      <c r="S42" s="3801"/>
      <c r="T42" s="3801"/>
      <c r="U42" s="3801"/>
      <c r="V42" s="3801"/>
      <c r="W42" s="3801"/>
      <c r="X42" s="3801"/>
      <c r="Y42" s="3801"/>
      <c r="Z42" s="3801"/>
      <c r="AA42" s="3801"/>
      <c r="AB42" s="3801"/>
      <c r="AC42" s="3801"/>
      <c r="AD42" s="3801"/>
      <c r="AE42" s="3801"/>
      <c r="AF42" s="3801"/>
      <c r="AG42" s="3807"/>
      <c r="AH42" s="3807"/>
      <c r="AI42" s="3807"/>
      <c r="AJ42" s="3807"/>
      <c r="AK42" s="3807"/>
      <c r="AL42" s="3807"/>
      <c r="AM42" s="3807"/>
      <c r="AN42" s="3807"/>
    </row>
    <row r="43" spans="1:40" ht="12.65" customHeight="1">
      <c r="A43" s="3803"/>
      <c r="B43" s="3804"/>
      <c r="C43" s="3804"/>
      <c r="D43" s="3804"/>
      <c r="E43" s="3804"/>
      <c r="F43" s="3804"/>
      <c r="G43" s="3804"/>
      <c r="H43" s="3804"/>
      <c r="I43" s="3801"/>
      <c r="J43" s="3801"/>
      <c r="K43" s="3801"/>
      <c r="L43" s="3801"/>
      <c r="M43" s="3801"/>
      <c r="N43" s="3801"/>
      <c r="O43" s="3801"/>
      <c r="P43" s="3801"/>
      <c r="Q43" s="3801"/>
      <c r="R43" s="3801"/>
      <c r="S43" s="3801"/>
      <c r="T43" s="3801"/>
      <c r="U43" s="3801"/>
      <c r="V43" s="3801"/>
      <c r="W43" s="3801"/>
      <c r="X43" s="3801"/>
      <c r="Y43" s="3801"/>
      <c r="Z43" s="3801"/>
      <c r="AA43" s="3801"/>
      <c r="AB43" s="3801"/>
      <c r="AC43" s="3801"/>
      <c r="AD43" s="3801"/>
      <c r="AE43" s="3801"/>
      <c r="AF43" s="3801"/>
      <c r="AG43" s="3807"/>
      <c r="AH43" s="3807"/>
      <c r="AI43" s="3807"/>
      <c r="AJ43" s="3807"/>
      <c r="AK43" s="3807"/>
      <c r="AL43" s="3807"/>
      <c r="AM43" s="3807"/>
      <c r="AN43" s="3807"/>
    </row>
    <row r="44" spans="1:40" ht="12.65" customHeight="1">
      <c r="A44" s="3803"/>
      <c r="B44" s="3804"/>
      <c r="C44" s="3804"/>
      <c r="D44" s="3804"/>
      <c r="E44" s="3804"/>
      <c r="F44" s="3804"/>
      <c r="G44" s="3804"/>
      <c r="H44" s="3804"/>
      <c r="I44" s="3801"/>
      <c r="J44" s="3801"/>
      <c r="K44" s="3801"/>
      <c r="L44" s="3801"/>
      <c r="M44" s="3801"/>
      <c r="N44" s="3801"/>
      <c r="O44" s="3801"/>
      <c r="P44" s="3801"/>
      <c r="Q44" s="3801"/>
      <c r="R44" s="3801"/>
      <c r="S44" s="3801"/>
      <c r="T44" s="3801"/>
      <c r="U44" s="3801"/>
      <c r="V44" s="3801"/>
      <c r="W44" s="3801"/>
      <c r="X44" s="3801"/>
      <c r="Y44" s="3801"/>
      <c r="Z44" s="3801"/>
      <c r="AA44" s="3801"/>
      <c r="AB44" s="3801"/>
      <c r="AC44" s="3801"/>
      <c r="AD44" s="3801"/>
      <c r="AE44" s="3801"/>
      <c r="AF44" s="3801"/>
      <c r="AG44" s="3807"/>
      <c r="AH44" s="3807"/>
      <c r="AI44" s="3807"/>
      <c r="AJ44" s="3807"/>
      <c r="AK44" s="3807"/>
      <c r="AL44" s="3807"/>
      <c r="AM44" s="3807"/>
      <c r="AN44" s="3807"/>
    </row>
    <row r="45" spans="1:40" ht="12.65" customHeight="1">
      <c r="A45" s="3803"/>
      <c r="B45" s="3804"/>
      <c r="C45" s="3804" t="s">
        <v>589</v>
      </c>
      <c r="D45" s="3804"/>
      <c r="E45" s="3804"/>
      <c r="F45" s="3804"/>
      <c r="G45" s="3804" t="s">
        <v>590</v>
      </c>
      <c r="H45" s="3804"/>
      <c r="I45" s="3801"/>
      <c r="J45" s="3801"/>
      <c r="K45" s="3801"/>
      <c r="L45" s="3801"/>
      <c r="M45" s="3801"/>
      <c r="N45" s="3801"/>
      <c r="O45" s="3801"/>
      <c r="P45" s="3801"/>
      <c r="Q45" s="3801"/>
      <c r="R45" s="3801"/>
      <c r="S45" s="3801"/>
      <c r="T45" s="3801"/>
      <c r="U45" s="3801"/>
      <c r="V45" s="3801"/>
      <c r="W45" s="3801"/>
      <c r="X45" s="3801"/>
      <c r="Y45" s="3801"/>
      <c r="Z45" s="3801"/>
      <c r="AA45" s="3801"/>
      <c r="AB45" s="3801"/>
      <c r="AC45" s="3801"/>
      <c r="AD45" s="3801"/>
      <c r="AE45" s="3801"/>
      <c r="AF45" s="3801"/>
      <c r="AG45" s="3807"/>
      <c r="AH45" s="3807"/>
      <c r="AI45" s="3807"/>
      <c r="AJ45" s="3807"/>
      <c r="AK45" s="3807"/>
      <c r="AL45" s="3807"/>
      <c r="AM45" s="3807"/>
      <c r="AN45" s="3807"/>
    </row>
    <row r="46" spans="1:40" ht="12.65" customHeight="1">
      <c r="A46" s="3803"/>
      <c r="B46" s="3804"/>
      <c r="C46" s="3804"/>
      <c r="D46" s="3804"/>
      <c r="E46" s="3804"/>
      <c r="F46" s="3804"/>
      <c r="G46" s="3804"/>
      <c r="H46" s="3804"/>
      <c r="I46" s="3801"/>
      <c r="J46" s="3801"/>
      <c r="K46" s="3801"/>
      <c r="L46" s="3801"/>
      <c r="M46" s="3801"/>
      <c r="N46" s="3801"/>
      <c r="O46" s="3801"/>
      <c r="P46" s="3801"/>
      <c r="Q46" s="3801"/>
      <c r="R46" s="3801"/>
      <c r="S46" s="3801"/>
      <c r="T46" s="3801"/>
      <c r="U46" s="3801"/>
      <c r="V46" s="3801"/>
      <c r="W46" s="3801"/>
      <c r="X46" s="3801"/>
      <c r="Y46" s="3801"/>
      <c r="Z46" s="3801"/>
      <c r="AA46" s="3801"/>
      <c r="AB46" s="3801"/>
      <c r="AC46" s="3801"/>
      <c r="AD46" s="3801"/>
      <c r="AE46" s="3801"/>
      <c r="AF46" s="3801"/>
      <c r="AG46" s="3807"/>
      <c r="AH46" s="3807"/>
      <c r="AI46" s="3807"/>
      <c r="AJ46" s="3807"/>
      <c r="AK46" s="3807"/>
      <c r="AL46" s="3807"/>
      <c r="AM46" s="3807"/>
      <c r="AN46" s="3807"/>
    </row>
    <row r="47" spans="1:40" ht="12.65" customHeight="1">
      <c r="A47" s="3803"/>
      <c r="B47" s="3804"/>
      <c r="C47" s="3804"/>
      <c r="D47" s="3804"/>
      <c r="E47" s="3804"/>
      <c r="F47" s="3804"/>
      <c r="G47" s="3804"/>
      <c r="H47" s="3804"/>
      <c r="I47" s="3801"/>
      <c r="J47" s="3801"/>
      <c r="K47" s="3801"/>
      <c r="L47" s="3801"/>
      <c r="M47" s="3801"/>
      <c r="N47" s="3801"/>
      <c r="O47" s="3801"/>
      <c r="P47" s="3801"/>
      <c r="Q47" s="3801"/>
      <c r="R47" s="3801"/>
      <c r="S47" s="3801"/>
      <c r="T47" s="3801"/>
      <c r="U47" s="3801"/>
      <c r="V47" s="3801"/>
      <c r="W47" s="3801"/>
      <c r="X47" s="3801"/>
      <c r="Y47" s="3801"/>
      <c r="Z47" s="3801"/>
      <c r="AA47" s="3801"/>
      <c r="AB47" s="3801"/>
      <c r="AC47" s="3801"/>
      <c r="AD47" s="3801"/>
      <c r="AE47" s="3801"/>
      <c r="AF47" s="3801"/>
      <c r="AG47" s="3807"/>
      <c r="AH47" s="3807"/>
      <c r="AI47" s="3807"/>
      <c r="AJ47" s="3807"/>
      <c r="AK47" s="3807"/>
      <c r="AL47" s="3807"/>
      <c r="AM47" s="3807"/>
      <c r="AN47" s="3807"/>
    </row>
    <row r="48" spans="1:40" ht="12.65" customHeight="1">
      <c r="A48" s="1941" t="s">
        <v>1095</v>
      </c>
      <c r="B48" s="1942"/>
      <c r="C48" s="1942"/>
      <c r="D48" s="1942"/>
      <c r="E48" s="1942"/>
      <c r="F48" s="1942"/>
      <c r="G48" s="1942"/>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5" customHeight="1">
      <c r="A49" s="1888"/>
      <c r="B49" s="1889"/>
      <c r="C49" s="1889"/>
      <c r="D49" s="1889"/>
      <c r="E49" s="1889"/>
      <c r="F49" s="1889"/>
      <c r="G49" s="1889"/>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5" customHeight="1">
      <c r="A50" s="3822"/>
      <c r="B50" s="3823"/>
      <c r="C50" s="3823"/>
      <c r="D50" s="3823"/>
      <c r="E50" s="3823"/>
      <c r="F50" s="3823"/>
      <c r="G50" s="3823"/>
      <c r="H50" s="3823"/>
      <c r="I50" s="3823"/>
      <c r="J50" s="3823"/>
      <c r="K50" s="3823"/>
      <c r="L50" s="3823"/>
      <c r="M50" s="3823"/>
      <c r="N50" s="3823"/>
      <c r="O50" s="3823"/>
      <c r="P50" s="3823"/>
      <c r="Q50" s="3823"/>
      <c r="R50" s="3823"/>
      <c r="S50" s="3823"/>
      <c r="T50" s="3823"/>
      <c r="U50" s="3823"/>
      <c r="V50" s="3823"/>
      <c r="W50" s="3823"/>
      <c r="X50" s="3823"/>
      <c r="Y50" s="3823"/>
      <c r="Z50" s="3823"/>
      <c r="AA50" s="3823"/>
      <c r="AB50" s="3823"/>
      <c r="AC50" s="3823"/>
      <c r="AD50" s="3823"/>
      <c r="AE50" s="3823"/>
      <c r="AF50" s="3823"/>
      <c r="AG50" s="3823"/>
      <c r="AH50" s="3823"/>
      <c r="AI50" s="3823"/>
      <c r="AJ50" s="3823"/>
      <c r="AK50" s="3823"/>
      <c r="AL50" s="3823"/>
      <c r="AM50" s="3823"/>
      <c r="AN50" s="3824"/>
    </row>
    <row r="51" spans="1:40" ht="12.65" customHeight="1">
      <c r="A51" s="3822"/>
      <c r="B51" s="3823"/>
      <c r="C51" s="3823"/>
      <c r="D51" s="3823"/>
      <c r="E51" s="3823"/>
      <c r="F51" s="3823"/>
      <c r="G51" s="3823"/>
      <c r="H51" s="3823"/>
      <c r="I51" s="3823"/>
      <c r="J51" s="3823"/>
      <c r="K51" s="3823"/>
      <c r="L51" s="3823"/>
      <c r="M51" s="3823"/>
      <c r="N51" s="3823"/>
      <c r="O51" s="3823"/>
      <c r="P51" s="3823"/>
      <c r="Q51" s="3823"/>
      <c r="R51" s="3823"/>
      <c r="S51" s="3823"/>
      <c r="T51" s="3823"/>
      <c r="U51" s="3823"/>
      <c r="V51" s="3823"/>
      <c r="W51" s="3823"/>
      <c r="X51" s="3823"/>
      <c r="Y51" s="3823"/>
      <c r="Z51" s="3823"/>
      <c r="AA51" s="3823"/>
      <c r="AB51" s="3823"/>
      <c r="AC51" s="3823"/>
      <c r="AD51" s="3823"/>
      <c r="AE51" s="3823"/>
      <c r="AF51" s="3823"/>
      <c r="AG51" s="3823"/>
      <c r="AH51" s="3823"/>
      <c r="AI51" s="3823"/>
      <c r="AJ51" s="3823"/>
      <c r="AK51" s="3823"/>
      <c r="AL51" s="3823"/>
      <c r="AM51" s="3823"/>
      <c r="AN51" s="3824"/>
    </row>
    <row r="52" spans="1:40" ht="12.65" customHeight="1">
      <c r="A52" s="3822"/>
      <c r="B52" s="3823"/>
      <c r="C52" s="3823"/>
      <c r="D52" s="3823"/>
      <c r="E52" s="3823"/>
      <c r="F52" s="3823"/>
      <c r="G52" s="3823"/>
      <c r="H52" s="3823"/>
      <c r="I52" s="3823"/>
      <c r="J52" s="3823"/>
      <c r="K52" s="3823"/>
      <c r="L52" s="3823"/>
      <c r="M52" s="3823"/>
      <c r="N52" s="3823"/>
      <c r="O52" s="3823"/>
      <c r="P52" s="3823"/>
      <c r="Q52" s="3823"/>
      <c r="R52" s="3823"/>
      <c r="S52" s="3823"/>
      <c r="T52" s="3823"/>
      <c r="U52" s="3823"/>
      <c r="V52" s="3823"/>
      <c r="W52" s="3823"/>
      <c r="X52" s="3823"/>
      <c r="Y52" s="3823"/>
      <c r="Z52" s="3823"/>
      <c r="AA52" s="3823"/>
      <c r="AB52" s="3823"/>
      <c r="AC52" s="3823"/>
      <c r="AD52" s="3823"/>
      <c r="AE52" s="3823"/>
      <c r="AF52" s="3823"/>
      <c r="AG52" s="3823"/>
      <c r="AH52" s="3823"/>
      <c r="AI52" s="3823"/>
      <c r="AJ52" s="3823"/>
      <c r="AK52" s="3823"/>
      <c r="AL52" s="3823"/>
      <c r="AM52" s="3823"/>
      <c r="AN52" s="3824"/>
    </row>
    <row r="53" spans="1:40" ht="12.65" customHeight="1">
      <c r="A53" s="3822"/>
      <c r="B53" s="3823"/>
      <c r="C53" s="3823"/>
      <c r="D53" s="3823"/>
      <c r="E53" s="3823"/>
      <c r="F53" s="3823"/>
      <c r="G53" s="3823"/>
      <c r="H53" s="3823"/>
      <c r="I53" s="3823"/>
      <c r="J53" s="3823"/>
      <c r="K53" s="3823"/>
      <c r="L53" s="3823"/>
      <c r="M53" s="3823"/>
      <c r="N53" s="3823"/>
      <c r="O53" s="3823"/>
      <c r="P53" s="3823"/>
      <c r="Q53" s="3823"/>
      <c r="R53" s="3823"/>
      <c r="S53" s="3823"/>
      <c r="T53" s="3823"/>
      <c r="U53" s="3823"/>
      <c r="V53" s="3823"/>
      <c r="W53" s="3823"/>
      <c r="X53" s="3823"/>
      <c r="Y53" s="3823"/>
      <c r="Z53" s="3823"/>
      <c r="AA53" s="3823"/>
      <c r="AB53" s="3823"/>
      <c r="AC53" s="3823"/>
      <c r="AD53" s="3823"/>
      <c r="AE53" s="3823"/>
      <c r="AF53" s="3823"/>
      <c r="AG53" s="3823"/>
      <c r="AH53" s="3823"/>
      <c r="AI53" s="3823"/>
      <c r="AJ53" s="3823"/>
      <c r="AK53" s="3823"/>
      <c r="AL53" s="3823"/>
      <c r="AM53" s="3823"/>
      <c r="AN53" s="3824"/>
    </row>
    <row r="54" spans="1:40" ht="12.65" customHeight="1">
      <c r="A54" s="3825"/>
      <c r="B54" s="3826"/>
      <c r="C54" s="3826"/>
      <c r="D54" s="3826"/>
      <c r="E54" s="3826"/>
      <c r="F54" s="3826"/>
      <c r="G54" s="3826"/>
      <c r="H54" s="3826"/>
      <c r="I54" s="3826"/>
      <c r="J54" s="3826"/>
      <c r="K54" s="3826"/>
      <c r="L54" s="3826"/>
      <c r="M54" s="3826"/>
      <c r="N54" s="3826"/>
      <c r="O54" s="3826"/>
      <c r="P54" s="3826"/>
      <c r="Q54" s="3826"/>
      <c r="R54" s="3826"/>
      <c r="S54" s="3826"/>
      <c r="T54" s="3826"/>
      <c r="U54" s="3826"/>
      <c r="V54" s="3826"/>
      <c r="W54" s="3826"/>
      <c r="X54" s="3826"/>
      <c r="Y54" s="3826"/>
      <c r="Z54" s="3826"/>
      <c r="AA54" s="3826"/>
      <c r="AB54" s="3826"/>
      <c r="AC54" s="3826"/>
      <c r="AD54" s="3826"/>
      <c r="AE54" s="3826"/>
      <c r="AF54" s="3826"/>
      <c r="AG54" s="3826"/>
      <c r="AH54" s="3826"/>
      <c r="AI54" s="3826"/>
      <c r="AJ54" s="3826"/>
      <c r="AK54" s="3826"/>
      <c r="AL54" s="3826"/>
      <c r="AM54" s="3826"/>
      <c r="AN54" s="3827"/>
    </row>
    <row r="56" spans="1:40" ht="12.65" customHeight="1">
      <c r="T56" s="3796" t="s">
        <v>221</v>
      </c>
      <c r="U56" s="3796"/>
      <c r="V56" s="3796"/>
      <c r="W56" s="3796"/>
      <c r="X56" s="3796" t="s">
        <v>222</v>
      </c>
      <c r="Y56" s="3796"/>
      <c r="Z56" s="3796"/>
      <c r="AA56" s="3796"/>
      <c r="AB56" s="3796" t="s">
        <v>220</v>
      </c>
      <c r="AC56" s="3796"/>
      <c r="AD56" s="3796"/>
      <c r="AE56" s="3796"/>
      <c r="AG56" s="3800"/>
      <c r="AH56" s="3800"/>
      <c r="AI56" s="3800"/>
      <c r="AJ56" s="3800"/>
      <c r="AK56" s="3798"/>
      <c r="AL56" s="3799"/>
      <c r="AM56" s="3799"/>
      <c r="AN56" s="3799"/>
    </row>
    <row r="57" spans="1:40" ht="12.65" customHeight="1">
      <c r="T57" s="3796"/>
      <c r="U57" s="3796"/>
      <c r="V57" s="3796"/>
      <c r="W57" s="3796"/>
      <c r="X57" s="3796"/>
      <c r="Y57" s="3796"/>
      <c r="Z57" s="3796"/>
      <c r="AA57" s="3796"/>
      <c r="AB57" s="3796"/>
      <c r="AC57" s="3796"/>
      <c r="AD57" s="3796"/>
      <c r="AE57" s="3796"/>
      <c r="AG57" s="3800"/>
      <c r="AH57" s="3800"/>
      <c r="AI57" s="3800"/>
      <c r="AJ57" s="3800"/>
      <c r="AK57" s="3799"/>
      <c r="AL57" s="3799"/>
      <c r="AM57" s="3799"/>
      <c r="AN57" s="3799"/>
    </row>
    <row r="58" spans="1:40" ht="12.65" customHeight="1">
      <c r="T58" s="3795"/>
      <c r="U58" s="3795"/>
      <c r="V58" s="3795"/>
      <c r="W58" s="3795"/>
      <c r="X58" s="3795"/>
      <c r="Y58" s="3795"/>
      <c r="Z58" s="3795"/>
      <c r="AA58" s="3795"/>
      <c r="AB58" s="3795"/>
      <c r="AC58" s="3795"/>
      <c r="AD58" s="3795"/>
      <c r="AE58" s="3795"/>
      <c r="AG58" s="2055"/>
      <c r="AH58" s="2055"/>
      <c r="AI58" s="2055"/>
      <c r="AJ58" s="2055"/>
      <c r="AK58" s="2055"/>
      <c r="AL58" s="2055"/>
      <c r="AM58" s="2055"/>
      <c r="AN58" s="2055"/>
    </row>
    <row r="59" spans="1:40" ht="12.65" customHeight="1">
      <c r="T59" s="3795"/>
      <c r="U59" s="3795"/>
      <c r="V59" s="3795"/>
      <c r="W59" s="3795"/>
      <c r="X59" s="3795"/>
      <c r="Y59" s="3795"/>
      <c r="Z59" s="3795"/>
      <c r="AA59" s="3795"/>
      <c r="AB59" s="3795"/>
      <c r="AC59" s="3795"/>
      <c r="AD59" s="3795"/>
      <c r="AE59" s="3795"/>
      <c r="AG59" s="2055"/>
      <c r="AH59" s="2055"/>
      <c r="AI59" s="2055"/>
      <c r="AJ59" s="2055"/>
      <c r="AK59" s="2055"/>
      <c r="AL59" s="2055"/>
      <c r="AM59" s="2055"/>
      <c r="AN59" s="2055"/>
    </row>
    <row r="60" spans="1:40" ht="12.65" customHeight="1">
      <c r="T60" s="3795"/>
      <c r="U60" s="3795"/>
      <c r="V60" s="3795"/>
      <c r="W60" s="3795"/>
      <c r="X60" s="3795"/>
      <c r="Y60" s="3795"/>
      <c r="Z60" s="3795"/>
      <c r="AA60" s="3795"/>
      <c r="AB60" s="3795"/>
      <c r="AC60" s="3795"/>
      <c r="AD60" s="3795"/>
      <c r="AE60" s="3795"/>
      <c r="AG60" s="2055"/>
      <c r="AH60" s="2055"/>
      <c r="AI60" s="2055"/>
      <c r="AJ60" s="2055"/>
      <c r="AK60" s="2055"/>
      <c r="AL60" s="2055"/>
      <c r="AM60" s="2055"/>
      <c r="AN60" s="2055"/>
    </row>
    <row r="61" spans="1:40" ht="12.65" customHeight="1">
      <c r="T61" s="3795"/>
      <c r="U61" s="3795"/>
      <c r="V61" s="3795"/>
      <c r="W61" s="3795"/>
      <c r="X61" s="3795"/>
      <c r="Y61" s="3795"/>
      <c r="Z61" s="3795"/>
      <c r="AA61" s="3795"/>
      <c r="AB61" s="3795"/>
      <c r="AC61" s="3795"/>
      <c r="AD61" s="3795"/>
      <c r="AE61" s="3795"/>
      <c r="AG61" s="2055"/>
      <c r="AH61" s="2055"/>
      <c r="AI61" s="2055"/>
      <c r="AJ61" s="2055"/>
      <c r="AK61" s="2055"/>
      <c r="AL61" s="2055"/>
      <c r="AM61" s="2055"/>
      <c r="AN61" s="2055"/>
    </row>
    <row r="63" spans="1:40" ht="12.65" customHeight="1">
      <c r="A63" s="3821" t="s">
        <v>2559</v>
      </c>
      <c r="B63" s="3821"/>
      <c r="C63" s="3821"/>
      <c r="D63" s="3821"/>
      <c r="E63" s="3821"/>
      <c r="F63" s="3821"/>
      <c r="G63" s="3821"/>
      <c r="H63" s="3821"/>
      <c r="I63" s="3821"/>
      <c r="J63" s="3821"/>
      <c r="K63" s="3821"/>
      <c r="L63" s="3821"/>
      <c r="M63" s="3821"/>
      <c r="N63" s="3821"/>
      <c r="O63" s="3821"/>
      <c r="P63" s="3821"/>
      <c r="Q63" s="3821"/>
      <c r="R63" s="3821"/>
      <c r="S63" s="3821"/>
      <c r="T63" s="3821"/>
      <c r="U63" s="3821"/>
      <c r="V63" s="3821"/>
      <c r="W63" s="3821"/>
      <c r="X63" s="3821"/>
      <c r="Y63" s="3821"/>
      <c r="Z63" s="3821"/>
      <c r="AA63" s="3821"/>
      <c r="AB63" s="3821"/>
      <c r="AC63" s="3821"/>
      <c r="AD63" s="3821"/>
      <c r="AE63" s="3821"/>
      <c r="AF63" s="3821"/>
      <c r="AG63" s="3821"/>
      <c r="AH63" s="3821"/>
      <c r="AI63" s="3821"/>
      <c r="AJ63" s="3821"/>
      <c r="AK63" s="3821"/>
      <c r="AL63" s="3821"/>
      <c r="AM63" s="3821"/>
      <c r="AN63" s="3821"/>
    </row>
    <row r="64" spans="1:40" ht="12.65" customHeight="1">
      <c r="A64" s="3821"/>
      <c r="B64" s="3821"/>
      <c r="C64" s="3821"/>
      <c r="D64" s="3821"/>
      <c r="E64" s="3821"/>
      <c r="F64" s="3821"/>
      <c r="G64" s="3821"/>
      <c r="H64" s="3821"/>
      <c r="I64" s="3821"/>
      <c r="J64" s="3821"/>
      <c r="K64" s="3821"/>
      <c r="L64" s="3821"/>
      <c r="M64" s="3821"/>
      <c r="N64" s="3821"/>
      <c r="O64" s="3821"/>
      <c r="P64" s="3821"/>
      <c r="Q64" s="3821"/>
      <c r="R64" s="3821"/>
      <c r="S64" s="3821"/>
      <c r="T64" s="3821"/>
      <c r="U64" s="3821"/>
      <c r="V64" s="3821"/>
      <c r="W64" s="3821"/>
      <c r="X64" s="3821"/>
      <c r="Y64" s="3821"/>
      <c r="Z64" s="3821"/>
      <c r="AA64" s="3821"/>
      <c r="AB64" s="3821"/>
      <c r="AC64" s="3821"/>
      <c r="AD64" s="3821"/>
      <c r="AE64" s="3821"/>
      <c r="AF64" s="3821"/>
      <c r="AG64" s="3821"/>
      <c r="AH64" s="3821"/>
      <c r="AI64" s="3821"/>
      <c r="AJ64" s="3821"/>
      <c r="AK64" s="3821"/>
      <c r="AL64" s="3821"/>
      <c r="AM64" s="3821"/>
      <c r="AN64" s="3821"/>
    </row>
    <row r="65" spans="1:41" ht="12.65" customHeight="1">
      <c r="A65" s="3821"/>
      <c r="B65" s="3821"/>
      <c r="C65" s="3821"/>
      <c r="D65" s="3821"/>
      <c r="E65" s="3821"/>
      <c r="F65" s="3821"/>
      <c r="G65" s="3821"/>
      <c r="H65" s="3821"/>
      <c r="I65" s="3821"/>
      <c r="J65" s="3821"/>
      <c r="K65" s="3821"/>
      <c r="L65" s="3821"/>
      <c r="M65" s="3821"/>
      <c r="N65" s="3821"/>
      <c r="O65" s="3821"/>
      <c r="P65" s="3821"/>
      <c r="Q65" s="3821"/>
      <c r="R65" s="3821"/>
      <c r="S65" s="3821"/>
      <c r="T65" s="3821"/>
      <c r="U65" s="3821"/>
      <c r="V65" s="3821"/>
      <c r="W65" s="3821"/>
      <c r="X65" s="3821"/>
      <c r="Y65" s="3821"/>
      <c r="Z65" s="3821"/>
      <c r="AA65" s="3821"/>
      <c r="AB65" s="3821"/>
      <c r="AC65" s="3821"/>
      <c r="AD65" s="3821"/>
      <c r="AE65" s="3821"/>
      <c r="AF65" s="3821"/>
      <c r="AG65" s="3821"/>
      <c r="AH65" s="3821"/>
      <c r="AI65" s="3821"/>
      <c r="AJ65" s="3821"/>
      <c r="AK65" s="3821"/>
      <c r="AL65" s="3821"/>
      <c r="AM65" s="3821"/>
      <c r="AN65" s="3821"/>
    </row>
    <row r="66" spans="1:41" ht="12.65" customHeight="1">
      <c r="A66" s="3821"/>
      <c r="B66" s="3821"/>
      <c r="C66" s="3821"/>
      <c r="D66" s="3821"/>
      <c r="E66" s="3821"/>
      <c r="F66" s="3821"/>
      <c r="G66" s="3821"/>
      <c r="H66" s="3821"/>
      <c r="I66" s="3821"/>
      <c r="J66" s="3821"/>
      <c r="K66" s="3821"/>
      <c r="L66" s="3821"/>
      <c r="M66" s="3821"/>
      <c r="N66" s="3821"/>
      <c r="O66" s="3821"/>
      <c r="P66" s="3821"/>
      <c r="Q66" s="3821"/>
      <c r="R66" s="3821"/>
      <c r="S66" s="3821"/>
      <c r="T66" s="3821"/>
      <c r="U66" s="3821"/>
      <c r="V66" s="3821"/>
      <c r="W66" s="3821"/>
      <c r="X66" s="3821"/>
      <c r="Y66" s="3821"/>
      <c r="Z66" s="3821"/>
      <c r="AA66" s="3821"/>
      <c r="AB66" s="3821"/>
      <c r="AC66" s="3821"/>
      <c r="AD66" s="3821"/>
      <c r="AE66" s="3821"/>
      <c r="AF66" s="3821"/>
      <c r="AG66" s="3821"/>
      <c r="AH66" s="3821"/>
      <c r="AI66" s="3821"/>
      <c r="AJ66" s="3821"/>
      <c r="AK66" s="3821"/>
      <c r="AL66" s="3821"/>
      <c r="AM66" s="3821"/>
      <c r="AN66" s="3821"/>
    </row>
    <row r="67" spans="1:41" ht="12.65" customHeight="1">
      <c r="A67" s="3821"/>
      <c r="B67" s="3821"/>
      <c r="C67" s="3821"/>
      <c r="D67" s="3821"/>
      <c r="E67" s="3821"/>
      <c r="F67" s="3821"/>
      <c r="G67" s="3821"/>
      <c r="H67" s="3821"/>
      <c r="I67" s="3821"/>
      <c r="J67" s="3821"/>
      <c r="K67" s="3821"/>
      <c r="L67" s="3821"/>
      <c r="M67" s="3821"/>
      <c r="N67" s="3821"/>
      <c r="O67" s="3821"/>
      <c r="P67" s="3821"/>
      <c r="Q67" s="3821"/>
      <c r="R67" s="3821"/>
      <c r="S67" s="3821"/>
      <c r="T67" s="3821"/>
      <c r="U67" s="3821"/>
      <c r="V67" s="3821"/>
      <c r="W67" s="3821"/>
      <c r="X67" s="3821"/>
      <c r="Y67" s="3821"/>
      <c r="Z67" s="3821"/>
      <c r="AA67" s="3821"/>
      <c r="AB67" s="3821"/>
      <c r="AC67" s="3821"/>
      <c r="AD67" s="3821"/>
      <c r="AE67" s="3821"/>
      <c r="AF67" s="3821"/>
      <c r="AG67" s="3821"/>
      <c r="AH67" s="3821"/>
      <c r="AI67" s="3821"/>
      <c r="AJ67" s="3821"/>
      <c r="AK67" s="3821"/>
      <c r="AL67" s="3821"/>
      <c r="AM67" s="3821"/>
      <c r="AN67" s="3821"/>
    </row>
    <row r="73" spans="1:41" ht="12.65" customHeight="1">
      <c r="AO73" s="277"/>
    </row>
    <row r="74" spans="1:41" ht="12.65" customHeight="1">
      <c r="AO74" s="277"/>
    </row>
    <row r="75" spans="1:41" ht="12.65" customHeight="1">
      <c r="AO75" s="277"/>
    </row>
    <row r="76" spans="1:41" ht="12.65" customHeight="1">
      <c r="AO76" s="277"/>
    </row>
  </sheetData>
  <mergeCells count="130">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s>
  <phoneticPr fontId="67"/>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80"/>
  <sheetViews>
    <sheetView workbookViewId="0"/>
  </sheetViews>
  <sheetFormatPr defaultColWidth="2.08984375" defaultRowHeight="12.65" customHeight="1"/>
  <cols>
    <col min="1" max="16384" width="2.08984375" style="274"/>
  </cols>
  <sheetData>
    <row r="1" spans="1:41" ht="12.65" customHeight="1">
      <c r="A1" s="852" t="s">
        <v>2169</v>
      </c>
      <c r="B1" s="277"/>
      <c r="C1" s="277"/>
      <c r="D1" s="277"/>
      <c r="E1" s="277"/>
      <c r="F1" s="277"/>
      <c r="G1" s="277"/>
    </row>
    <row r="2" spans="1:41" ht="12.65" customHeight="1">
      <c r="B2" s="277"/>
      <c r="C2" s="277"/>
      <c r="D2" s="277"/>
      <c r="E2" s="277"/>
      <c r="F2" s="277"/>
      <c r="G2" s="277"/>
    </row>
    <row r="3" spans="1:41" ht="12.65" customHeight="1">
      <c r="A3" s="3915" t="s">
        <v>1107</v>
      </c>
      <c r="B3" s="3915"/>
      <c r="C3" s="3915"/>
      <c r="D3" s="3915"/>
      <c r="E3" s="3915"/>
      <c r="F3" s="3915"/>
      <c r="G3" s="3915"/>
      <c r="H3" s="3915"/>
      <c r="I3" s="3915"/>
      <c r="J3" s="3915"/>
      <c r="K3" s="3915"/>
      <c r="L3" s="3915"/>
      <c r="M3" s="3915"/>
      <c r="N3" s="3915"/>
      <c r="O3" s="3915"/>
      <c r="P3" s="3915"/>
      <c r="Q3" s="3915"/>
      <c r="R3" s="3915"/>
      <c r="S3" s="3915"/>
      <c r="T3" s="3915"/>
      <c r="U3" s="3915"/>
      <c r="V3" s="3915"/>
      <c r="W3" s="3915"/>
      <c r="X3" s="3915"/>
      <c r="Y3" s="3915"/>
      <c r="Z3" s="3915"/>
      <c r="AA3" s="3915"/>
      <c r="AB3" s="3915"/>
      <c r="AC3" s="3915"/>
      <c r="AD3" s="3915"/>
      <c r="AE3" s="3900"/>
      <c r="AF3" s="3900"/>
      <c r="AG3" s="3900"/>
      <c r="AH3" s="3901" t="s">
        <v>1108</v>
      </c>
      <c r="AI3" s="3901"/>
      <c r="AJ3" s="3901"/>
      <c r="AK3" s="3901"/>
      <c r="AL3" s="3901"/>
      <c r="AM3" s="3901"/>
      <c r="AN3" s="3901"/>
    </row>
    <row r="4" spans="1:41" ht="12.65" customHeight="1">
      <c r="A4" s="3915"/>
      <c r="B4" s="3915"/>
      <c r="C4" s="3915"/>
      <c r="D4" s="3915"/>
      <c r="E4" s="3915"/>
      <c r="F4" s="3915"/>
      <c r="G4" s="3915"/>
      <c r="H4" s="3915"/>
      <c r="I4" s="3915"/>
      <c r="J4" s="3915"/>
      <c r="K4" s="3915"/>
      <c r="L4" s="3915"/>
      <c r="M4" s="3915"/>
      <c r="N4" s="3915"/>
      <c r="O4" s="3915"/>
      <c r="P4" s="3915"/>
      <c r="Q4" s="3915"/>
      <c r="R4" s="3915"/>
      <c r="S4" s="3915"/>
      <c r="T4" s="3915"/>
      <c r="U4" s="3915"/>
      <c r="V4" s="3915"/>
      <c r="W4" s="3915"/>
      <c r="X4" s="3915"/>
      <c r="Y4" s="3915"/>
      <c r="Z4" s="3915"/>
      <c r="AA4" s="3915"/>
      <c r="AB4" s="3915"/>
      <c r="AC4" s="3915"/>
      <c r="AD4" s="3915"/>
      <c r="AE4" s="3900"/>
      <c r="AF4" s="3900"/>
      <c r="AG4" s="3900"/>
      <c r="AH4" s="3901"/>
      <c r="AI4" s="3901"/>
      <c r="AJ4" s="3901"/>
      <c r="AK4" s="3901"/>
      <c r="AL4" s="3901"/>
      <c r="AM4" s="3901"/>
      <c r="AN4" s="3901"/>
    </row>
    <row r="5" spans="1:41" ht="12.65" customHeight="1" thickBot="1">
      <c r="A5" s="3915"/>
      <c r="B5" s="3915"/>
      <c r="C5" s="3915"/>
      <c r="D5" s="3915"/>
      <c r="E5" s="3915"/>
      <c r="F5" s="3915"/>
      <c r="G5" s="3915"/>
      <c r="H5" s="3915"/>
      <c r="I5" s="3915"/>
      <c r="J5" s="3915"/>
      <c r="K5" s="3915"/>
      <c r="L5" s="3915"/>
      <c r="M5" s="3915"/>
      <c r="N5" s="3915"/>
      <c r="O5" s="3915"/>
      <c r="P5" s="3915"/>
      <c r="Q5" s="3915"/>
      <c r="R5" s="3915"/>
      <c r="S5" s="3915"/>
      <c r="T5" s="3915"/>
      <c r="U5" s="3915"/>
      <c r="V5" s="3915"/>
      <c r="W5" s="3915"/>
      <c r="X5" s="3915"/>
      <c r="Y5" s="3915"/>
      <c r="Z5" s="3915"/>
      <c r="AA5" s="3915"/>
      <c r="AB5" s="3915"/>
      <c r="AC5" s="3915"/>
      <c r="AD5" s="3915"/>
      <c r="AE5" s="3900"/>
      <c r="AF5" s="3900"/>
      <c r="AG5" s="3900"/>
      <c r="AH5" s="3901"/>
      <c r="AI5" s="3901"/>
      <c r="AJ5" s="3901"/>
      <c r="AK5" s="3901"/>
      <c r="AL5" s="3901"/>
      <c r="AM5" s="3901"/>
      <c r="AN5" s="3901"/>
    </row>
    <row r="6" spans="1:41" ht="12.65" customHeight="1">
      <c r="A6" s="3881" t="s">
        <v>1111</v>
      </c>
      <c r="B6" s="3882"/>
      <c r="C6" s="3882"/>
      <c r="D6" s="3882"/>
      <c r="E6" s="3882"/>
      <c r="F6" s="3882"/>
      <c r="G6" s="3882"/>
      <c r="H6" s="3882"/>
      <c r="I6" s="3911" t="s">
        <v>2329</v>
      </c>
      <c r="J6" s="3907"/>
      <c r="K6" s="3908"/>
      <c r="L6" s="3908"/>
      <c r="M6" s="3907" t="s">
        <v>255</v>
      </c>
      <c r="N6" s="3907"/>
      <c r="O6" s="3908"/>
      <c r="P6" s="3908"/>
      <c r="Q6" s="3907" t="s">
        <v>256</v>
      </c>
      <c r="R6" s="3907"/>
      <c r="S6" s="3908"/>
      <c r="T6" s="3908"/>
      <c r="U6" s="3907" t="s">
        <v>257</v>
      </c>
      <c r="V6" s="3907"/>
      <c r="W6" s="3878" t="s">
        <v>1110</v>
      </c>
      <c r="X6" s="3875"/>
      <c r="Y6" s="3875"/>
      <c r="Z6" s="3875"/>
      <c r="AA6" s="3875"/>
      <c r="AB6" s="3875"/>
      <c r="AC6" s="3879"/>
      <c r="AD6" s="3884"/>
      <c r="AE6" s="3885"/>
      <c r="AF6" s="3885"/>
      <c r="AG6" s="3885"/>
      <c r="AH6" s="3885"/>
      <c r="AI6" s="3885"/>
      <c r="AJ6" s="3885"/>
      <c r="AK6" s="3885"/>
      <c r="AL6" s="3875" t="s">
        <v>1109</v>
      </c>
      <c r="AM6" s="3875"/>
      <c r="AN6" s="3876"/>
    </row>
    <row r="7" spans="1:41" ht="12.65" customHeight="1">
      <c r="A7" s="3883"/>
      <c r="B7" s="2700"/>
      <c r="C7" s="2700"/>
      <c r="D7" s="2700"/>
      <c r="E7" s="2700"/>
      <c r="F7" s="2700"/>
      <c r="G7" s="2700"/>
      <c r="H7" s="2700"/>
      <c r="I7" s="2660"/>
      <c r="J7" s="2661"/>
      <c r="K7" s="3777"/>
      <c r="L7" s="3777"/>
      <c r="M7" s="2661"/>
      <c r="N7" s="2661"/>
      <c r="O7" s="3777"/>
      <c r="P7" s="3777"/>
      <c r="Q7" s="2661"/>
      <c r="R7" s="2661"/>
      <c r="S7" s="3777"/>
      <c r="T7" s="3777"/>
      <c r="U7" s="2661"/>
      <c r="V7" s="2661"/>
      <c r="W7" s="3880"/>
      <c r="X7" s="2679"/>
      <c r="Y7" s="2679"/>
      <c r="Z7" s="2679"/>
      <c r="AA7" s="2679"/>
      <c r="AB7" s="2679"/>
      <c r="AC7" s="2680"/>
      <c r="AD7" s="3886"/>
      <c r="AE7" s="2350"/>
      <c r="AF7" s="2350"/>
      <c r="AG7" s="2350"/>
      <c r="AH7" s="2350"/>
      <c r="AI7" s="2350"/>
      <c r="AJ7" s="2350"/>
      <c r="AK7" s="2350"/>
      <c r="AL7" s="2679"/>
      <c r="AM7" s="2679"/>
      <c r="AN7" s="3877"/>
    </row>
    <row r="8" spans="1:41" ht="12.65" customHeight="1">
      <c r="A8" s="3909" t="s">
        <v>1112</v>
      </c>
      <c r="B8" s="1942"/>
      <c r="C8" s="1942"/>
      <c r="D8" s="1942"/>
      <c r="E8" s="1942"/>
      <c r="F8" s="1942"/>
      <c r="G8" s="1942"/>
      <c r="H8" s="1942"/>
      <c r="I8" s="1928">
        <f>一括入力シート!B45</f>
        <v>0</v>
      </c>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3905"/>
    </row>
    <row r="9" spans="1:41" ht="12.65" customHeight="1">
      <c r="A9" s="3910"/>
      <c r="B9" s="1889"/>
      <c r="C9" s="1889"/>
      <c r="D9" s="1889"/>
      <c r="E9" s="1889"/>
      <c r="F9" s="1889"/>
      <c r="G9" s="1889"/>
      <c r="H9" s="1889"/>
      <c r="I9" s="1930"/>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3906"/>
    </row>
    <row r="10" spans="1:41" ht="12.65" customHeight="1">
      <c r="A10" s="3887" t="s">
        <v>1101</v>
      </c>
      <c r="B10" s="3888"/>
      <c r="C10" s="3888"/>
      <c r="D10" s="3888"/>
      <c r="E10" s="3888"/>
      <c r="F10" s="3888"/>
      <c r="G10" s="3888"/>
      <c r="H10" s="3888"/>
      <c r="I10" s="2686">
        <f>一括入力シート!B44</f>
        <v>0</v>
      </c>
      <c r="J10" s="2687"/>
      <c r="K10" s="2687"/>
      <c r="L10" s="2687"/>
      <c r="M10" s="2687"/>
      <c r="N10" s="2687"/>
      <c r="O10" s="2687"/>
      <c r="P10" s="2687"/>
      <c r="Q10" s="2687"/>
      <c r="R10" s="2687"/>
      <c r="S10" s="2687"/>
      <c r="T10" s="2687"/>
      <c r="U10" s="2687"/>
      <c r="V10" s="2687"/>
      <c r="W10" s="2687"/>
      <c r="X10" s="2687"/>
      <c r="Y10" s="2687"/>
      <c r="Z10" s="2687"/>
      <c r="AA10" s="2687"/>
      <c r="AB10" s="2687"/>
      <c r="AC10" s="2687"/>
      <c r="AD10" s="2687"/>
      <c r="AE10" s="2687"/>
      <c r="AF10" s="2687"/>
      <c r="AG10" s="2687"/>
      <c r="AH10" s="2687"/>
      <c r="AI10" s="2687"/>
      <c r="AJ10" s="2687"/>
      <c r="AK10" s="2687"/>
      <c r="AL10" s="2687"/>
      <c r="AM10" s="2687"/>
      <c r="AN10" s="3893"/>
    </row>
    <row r="11" spans="1:41" ht="12.65" customHeight="1">
      <c r="A11" s="3887"/>
      <c r="B11" s="3888"/>
      <c r="C11" s="3888"/>
      <c r="D11" s="3888"/>
      <c r="E11" s="3888"/>
      <c r="F11" s="3888"/>
      <c r="G11" s="3888"/>
      <c r="H11" s="3888"/>
      <c r="I11" s="2686"/>
      <c r="J11" s="2687"/>
      <c r="K11" s="2687"/>
      <c r="L11" s="2687"/>
      <c r="M11" s="2687"/>
      <c r="N11" s="2687"/>
      <c r="O11" s="2687"/>
      <c r="P11" s="2687"/>
      <c r="Q11" s="2687"/>
      <c r="R11" s="2687"/>
      <c r="S11" s="2687"/>
      <c r="T11" s="2687"/>
      <c r="U11" s="2687"/>
      <c r="V11" s="2687"/>
      <c r="W11" s="2687"/>
      <c r="X11" s="2687"/>
      <c r="Y11" s="2687"/>
      <c r="Z11" s="2687"/>
      <c r="AA11" s="2687"/>
      <c r="AB11" s="2687"/>
      <c r="AC11" s="2687"/>
      <c r="AD11" s="2687"/>
      <c r="AE11" s="2687"/>
      <c r="AF11" s="2687"/>
      <c r="AG11" s="2687"/>
      <c r="AH11" s="2687"/>
      <c r="AI11" s="2687"/>
      <c r="AJ11" s="2687"/>
      <c r="AK11" s="2687"/>
      <c r="AL11" s="2687"/>
      <c r="AM11" s="2687"/>
      <c r="AN11" s="3893"/>
    </row>
    <row r="12" spans="1:41" ht="12.65" customHeight="1">
      <c r="A12" s="3887" t="s">
        <v>1102</v>
      </c>
      <c r="B12" s="3888"/>
      <c r="C12" s="3888"/>
      <c r="D12" s="3888"/>
      <c r="E12" s="3888"/>
      <c r="F12" s="3888"/>
      <c r="G12" s="3888"/>
      <c r="H12" s="3888"/>
      <c r="I12" s="2686" t="str">
        <f>CONCATENATE(一括入力シート!B46,"　　")</f>
        <v>　　</v>
      </c>
      <c r="J12" s="2687"/>
      <c r="K12" s="2687"/>
      <c r="L12" s="2687"/>
      <c r="M12" s="2687"/>
      <c r="N12" s="2687"/>
      <c r="O12" s="2687"/>
      <c r="P12" s="2687"/>
      <c r="Q12" s="2687"/>
      <c r="R12" s="2687"/>
      <c r="S12" s="2687"/>
      <c r="T12" s="2687"/>
      <c r="U12" s="2687"/>
      <c r="V12" s="2687"/>
      <c r="W12" s="2687"/>
      <c r="X12" s="2687"/>
      <c r="Y12" s="2687"/>
      <c r="Z12" s="2687"/>
      <c r="AA12" s="2687"/>
      <c r="AB12" s="2687"/>
      <c r="AC12" s="2687"/>
      <c r="AD12" s="2687"/>
      <c r="AE12" s="2687"/>
      <c r="AF12" s="2687"/>
      <c r="AG12" s="2687"/>
      <c r="AH12" s="2687"/>
      <c r="AI12" s="2687"/>
      <c r="AJ12" s="2687"/>
      <c r="AK12" s="2687"/>
      <c r="AL12" s="2687"/>
      <c r="AM12" s="2687"/>
      <c r="AN12" s="3893"/>
    </row>
    <row r="13" spans="1:41" ht="12.65" customHeight="1">
      <c r="A13" s="3887"/>
      <c r="B13" s="3888"/>
      <c r="C13" s="3888"/>
      <c r="D13" s="3888"/>
      <c r="E13" s="3888"/>
      <c r="F13" s="3888"/>
      <c r="G13" s="3888"/>
      <c r="H13" s="3888"/>
      <c r="I13" s="2686"/>
      <c r="J13" s="2687"/>
      <c r="K13" s="2687"/>
      <c r="L13" s="2687"/>
      <c r="M13" s="2687"/>
      <c r="N13" s="2687"/>
      <c r="O13" s="2687"/>
      <c r="P13" s="2687"/>
      <c r="Q13" s="2687"/>
      <c r="R13" s="2687"/>
      <c r="S13" s="2687"/>
      <c r="T13" s="2687"/>
      <c r="U13" s="2687"/>
      <c r="V13" s="2687"/>
      <c r="W13" s="2687"/>
      <c r="X13" s="2687"/>
      <c r="Y13" s="2687"/>
      <c r="Z13" s="2687"/>
      <c r="AA13" s="2687"/>
      <c r="AB13" s="2687"/>
      <c r="AC13" s="2687"/>
      <c r="AD13" s="2687"/>
      <c r="AE13" s="2687"/>
      <c r="AF13" s="2687"/>
      <c r="AG13" s="2687"/>
      <c r="AH13" s="2687"/>
      <c r="AI13" s="2687"/>
      <c r="AJ13" s="2687"/>
      <c r="AK13" s="2687"/>
      <c r="AL13" s="2687"/>
      <c r="AM13" s="2687"/>
      <c r="AN13" s="3893"/>
    </row>
    <row r="14" spans="1:41" s="941" customFormat="1" ht="12.65" customHeight="1">
      <c r="A14" s="3887"/>
      <c r="B14" s="3888"/>
      <c r="C14" s="3888"/>
      <c r="D14" s="3888"/>
      <c r="E14" s="3888"/>
      <c r="F14" s="3888"/>
      <c r="G14" s="3888"/>
      <c r="H14" s="3888"/>
      <c r="I14" s="3894" t="s">
        <v>2489</v>
      </c>
      <c r="J14" s="3895"/>
      <c r="K14" s="3895"/>
      <c r="L14" s="3895"/>
      <c r="M14" s="3895"/>
      <c r="N14" s="3895"/>
      <c r="O14" s="3895"/>
      <c r="P14" s="3895"/>
      <c r="Q14" s="3895"/>
      <c r="R14" s="3895"/>
      <c r="S14" s="3895"/>
      <c r="T14" s="3895"/>
      <c r="U14" s="3895"/>
      <c r="V14" s="3895"/>
      <c r="W14" s="3895"/>
      <c r="X14" s="3895"/>
      <c r="Y14" s="3895"/>
      <c r="Z14" s="3895"/>
      <c r="AA14" s="3895"/>
      <c r="AB14" s="2687" t="str">
        <f>CONCATENATE(一括入力シート!B49," - ",一括入力シート!C49," - ",一括入力シート!D49)</f>
        <v xml:space="preserve">078 -  - </v>
      </c>
      <c r="AC14" s="2817"/>
      <c r="AD14" s="2817"/>
      <c r="AE14" s="2817"/>
      <c r="AF14" s="2817"/>
      <c r="AG14" s="2817"/>
      <c r="AH14" s="2817"/>
      <c r="AI14" s="2817"/>
      <c r="AJ14" s="2817"/>
      <c r="AK14" s="2817"/>
      <c r="AL14" s="2817"/>
      <c r="AM14" s="2817"/>
      <c r="AN14" s="3890"/>
      <c r="AO14" s="441"/>
    </row>
    <row r="15" spans="1:41" s="941" customFormat="1" ht="12.65" customHeight="1">
      <c r="A15" s="3889"/>
      <c r="B15" s="1800"/>
      <c r="C15" s="1800"/>
      <c r="D15" s="1800"/>
      <c r="E15" s="1800"/>
      <c r="F15" s="1800"/>
      <c r="G15" s="1800"/>
      <c r="H15" s="1800"/>
      <c r="I15" s="3896"/>
      <c r="J15" s="3897"/>
      <c r="K15" s="3897"/>
      <c r="L15" s="3897"/>
      <c r="M15" s="3897"/>
      <c r="N15" s="3897"/>
      <c r="O15" s="3897"/>
      <c r="P15" s="3897"/>
      <c r="Q15" s="3897"/>
      <c r="R15" s="3897"/>
      <c r="S15" s="3897"/>
      <c r="T15" s="3897"/>
      <c r="U15" s="3897"/>
      <c r="V15" s="3897"/>
      <c r="W15" s="3897"/>
      <c r="X15" s="3897"/>
      <c r="Y15" s="3897"/>
      <c r="Z15" s="3897"/>
      <c r="AA15" s="3897"/>
      <c r="AB15" s="3891"/>
      <c r="AC15" s="3891"/>
      <c r="AD15" s="3891"/>
      <c r="AE15" s="3891"/>
      <c r="AF15" s="3891"/>
      <c r="AG15" s="3891"/>
      <c r="AH15" s="3891"/>
      <c r="AI15" s="3891"/>
      <c r="AJ15" s="3891"/>
      <c r="AK15" s="3891"/>
      <c r="AL15" s="3891"/>
      <c r="AM15" s="3891"/>
      <c r="AN15" s="3892"/>
    </row>
    <row r="16" spans="1:41" ht="12.65" customHeight="1">
      <c r="A16" s="3883" t="s">
        <v>1113</v>
      </c>
      <c r="B16" s="2700"/>
      <c r="C16" s="2700"/>
      <c r="D16" s="2700"/>
      <c r="E16" s="2700"/>
      <c r="F16" s="2700"/>
      <c r="G16" s="2700"/>
      <c r="H16" s="2700"/>
      <c r="I16" s="3902">
        <f>一括入力シート!B6</f>
        <v>0</v>
      </c>
      <c r="J16" s="3903"/>
      <c r="K16" s="3903"/>
      <c r="L16" s="3903"/>
      <c r="M16" s="3903"/>
      <c r="N16" s="3903"/>
      <c r="O16" s="3903"/>
      <c r="P16" s="3903"/>
      <c r="Q16" s="3903"/>
      <c r="R16" s="3903"/>
      <c r="S16" s="3903"/>
      <c r="T16" s="3903"/>
      <c r="U16" s="3903"/>
      <c r="V16" s="3903"/>
      <c r="W16" s="3903"/>
      <c r="X16" s="3903"/>
      <c r="Y16" s="3903"/>
      <c r="Z16" s="3903"/>
      <c r="AA16" s="3903"/>
      <c r="AB16" s="3903"/>
      <c r="AC16" s="3903"/>
      <c r="AD16" s="3903"/>
      <c r="AE16" s="3903"/>
      <c r="AF16" s="3903"/>
      <c r="AG16" s="3903"/>
      <c r="AH16" s="3903"/>
      <c r="AI16" s="3903"/>
      <c r="AJ16" s="3903"/>
      <c r="AK16" s="3903"/>
      <c r="AL16" s="3903"/>
      <c r="AM16" s="3903"/>
      <c r="AN16" s="3904"/>
    </row>
    <row r="17" spans="1:40" ht="12.65" customHeight="1">
      <c r="A17" s="3883"/>
      <c r="B17" s="2700"/>
      <c r="C17" s="2700"/>
      <c r="D17" s="2700"/>
      <c r="E17" s="2700"/>
      <c r="F17" s="2700"/>
      <c r="G17" s="2700"/>
      <c r="H17" s="2700"/>
      <c r="I17" s="3902"/>
      <c r="J17" s="3903"/>
      <c r="K17" s="3903"/>
      <c r="L17" s="3903"/>
      <c r="M17" s="3903"/>
      <c r="N17" s="3903"/>
      <c r="O17" s="3903"/>
      <c r="P17" s="3903"/>
      <c r="Q17" s="3903"/>
      <c r="R17" s="3903"/>
      <c r="S17" s="3903"/>
      <c r="T17" s="3903"/>
      <c r="U17" s="3903"/>
      <c r="V17" s="3903"/>
      <c r="W17" s="3903"/>
      <c r="X17" s="3903"/>
      <c r="Y17" s="3903"/>
      <c r="Z17" s="3903"/>
      <c r="AA17" s="3903"/>
      <c r="AB17" s="3903"/>
      <c r="AC17" s="3903"/>
      <c r="AD17" s="3903"/>
      <c r="AE17" s="3903"/>
      <c r="AF17" s="3903"/>
      <c r="AG17" s="3903"/>
      <c r="AH17" s="3903"/>
      <c r="AI17" s="3903"/>
      <c r="AJ17" s="3903"/>
      <c r="AK17" s="3903"/>
      <c r="AL17" s="3903"/>
      <c r="AM17" s="3903"/>
      <c r="AN17" s="3904"/>
    </row>
    <row r="18" spans="1:40" ht="12.65" customHeight="1">
      <c r="A18" s="3883" t="s">
        <v>1103</v>
      </c>
      <c r="B18" s="2700"/>
      <c r="C18" s="2700"/>
      <c r="D18" s="2700"/>
      <c r="E18" s="2700"/>
      <c r="F18" s="2700"/>
      <c r="G18" s="2700"/>
      <c r="H18" s="2700"/>
      <c r="I18" s="2700"/>
      <c r="J18" s="2700"/>
      <c r="K18" s="2700"/>
      <c r="L18" s="3872"/>
      <c r="M18" s="2700" t="s">
        <v>1104</v>
      </c>
      <c r="N18" s="2700"/>
      <c r="O18" s="2700"/>
      <c r="P18" s="2700"/>
      <c r="Q18" s="2700"/>
      <c r="R18" s="2700"/>
      <c r="S18" s="2700"/>
      <c r="T18" s="2700"/>
      <c r="U18" s="2700"/>
      <c r="V18" s="2700"/>
      <c r="W18" s="2700"/>
      <c r="X18" s="2700"/>
      <c r="Y18" s="2700"/>
      <c r="Z18" s="2700"/>
      <c r="AA18" s="2700"/>
      <c r="AB18" s="2700"/>
      <c r="AC18" s="2700"/>
      <c r="AD18" s="3913" t="s">
        <v>1105</v>
      </c>
      <c r="AE18" s="2700"/>
      <c r="AF18" s="2700"/>
      <c r="AG18" s="2700"/>
      <c r="AH18" s="2700"/>
      <c r="AI18" s="2700"/>
      <c r="AJ18" s="2700"/>
      <c r="AK18" s="2700"/>
      <c r="AL18" s="2700"/>
      <c r="AM18" s="2700"/>
      <c r="AN18" s="3914"/>
    </row>
    <row r="19" spans="1:40" ht="12.65" customHeight="1">
      <c r="A19" s="3909"/>
      <c r="B19" s="1942"/>
      <c r="C19" s="2700"/>
      <c r="D19" s="2700"/>
      <c r="E19" s="2700"/>
      <c r="F19" s="2700"/>
      <c r="G19" s="2700"/>
      <c r="H19" s="2700"/>
      <c r="I19" s="2700"/>
      <c r="J19" s="2700"/>
      <c r="K19" s="2700"/>
      <c r="L19" s="3872"/>
      <c r="M19" s="2700"/>
      <c r="N19" s="2700"/>
      <c r="O19" s="2700"/>
      <c r="P19" s="2700"/>
      <c r="Q19" s="2700"/>
      <c r="R19" s="2700"/>
      <c r="S19" s="2700"/>
      <c r="T19" s="2700"/>
      <c r="U19" s="2700"/>
      <c r="V19" s="2700"/>
      <c r="W19" s="2700"/>
      <c r="X19" s="2700"/>
      <c r="Y19" s="2700"/>
      <c r="Z19" s="2700"/>
      <c r="AA19" s="2700"/>
      <c r="AB19" s="2700"/>
      <c r="AC19" s="2700"/>
      <c r="AD19" s="3913"/>
      <c r="AE19" s="2700"/>
      <c r="AF19" s="2700"/>
      <c r="AG19" s="2700"/>
      <c r="AH19" s="2700"/>
      <c r="AI19" s="2700"/>
      <c r="AJ19" s="2700"/>
      <c r="AK19" s="2700"/>
      <c r="AL19" s="2700"/>
      <c r="AM19" s="2700"/>
      <c r="AN19" s="3914"/>
    </row>
    <row r="20" spans="1:40" ht="12.65" customHeight="1">
      <c r="A20" s="3864"/>
      <c r="B20" s="3865"/>
      <c r="C20" s="2700" t="s">
        <v>1106</v>
      </c>
      <c r="D20" s="2700"/>
      <c r="E20" s="2700"/>
      <c r="F20" s="2700"/>
      <c r="G20" s="2700"/>
      <c r="H20" s="2700"/>
      <c r="I20" s="2700"/>
      <c r="J20" s="2700"/>
      <c r="K20" s="2700"/>
      <c r="L20" s="3872"/>
      <c r="M20" s="2700"/>
      <c r="N20" s="2700"/>
      <c r="O20" s="2700"/>
      <c r="P20" s="2700"/>
      <c r="Q20" s="2700"/>
      <c r="R20" s="2700"/>
      <c r="S20" s="2700"/>
      <c r="T20" s="2700"/>
      <c r="U20" s="2700"/>
      <c r="V20" s="2700"/>
      <c r="W20" s="2700"/>
      <c r="X20" s="2700"/>
      <c r="Y20" s="2700"/>
      <c r="Z20" s="2700"/>
      <c r="AA20" s="2700"/>
      <c r="AB20" s="2700"/>
      <c r="AC20" s="2700"/>
      <c r="AD20" s="3913"/>
      <c r="AE20" s="2700"/>
      <c r="AF20" s="2700"/>
      <c r="AG20" s="2700"/>
      <c r="AH20" s="2700"/>
      <c r="AI20" s="2700"/>
      <c r="AJ20" s="2700"/>
      <c r="AK20" s="2700"/>
      <c r="AL20" s="2700"/>
      <c r="AM20" s="2700"/>
      <c r="AN20" s="3914"/>
    </row>
    <row r="21" spans="1:40" ht="12.65" customHeight="1">
      <c r="A21" s="3864"/>
      <c r="B21" s="3865"/>
      <c r="C21" s="1942"/>
      <c r="D21" s="1942"/>
      <c r="E21" s="2700"/>
      <c r="F21" s="2700"/>
      <c r="G21" s="2700"/>
      <c r="H21" s="2700"/>
      <c r="I21" s="2700"/>
      <c r="J21" s="2700"/>
      <c r="K21" s="2700"/>
      <c r="L21" s="3872"/>
      <c r="M21" s="3873" t="s">
        <v>1116</v>
      </c>
      <c r="N21" s="3874"/>
      <c r="O21" s="3874" t="s">
        <v>1117</v>
      </c>
      <c r="P21" s="3874"/>
      <c r="Q21" s="2679" t="s">
        <v>1118</v>
      </c>
      <c r="R21" s="2679"/>
      <c r="S21" s="2679"/>
      <c r="T21" s="2679"/>
      <c r="U21" s="2679"/>
      <c r="V21" s="2679"/>
      <c r="W21" s="2679"/>
      <c r="X21" s="2679"/>
      <c r="Y21" s="2679"/>
      <c r="Z21" s="2679"/>
      <c r="AA21" s="2679"/>
      <c r="AB21" s="2679"/>
      <c r="AC21" s="2679"/>
      <c r="AD21" s="3912" t="s">
        <v>2123</v>
      </c>
      <c r="AE21" s="2679"/>
      <c r="AF21" s="3880" t="s">
        <v>1118</v>
      </c>
      <c r="AG21" s="2679"/>
      <c r="AH21" s="2679"/>
      <c r="AI21" s="2679"/>
      <c r="AJ21" s="2679"/>
      <c r="AK21" s="2679"/>
      <c r="AL21" s="2679"/>
      <c r="AM21" s="2679"/>
      <c r="AN21" s="3877"/>
    </row>
    <row r="22" spans="1:40" ht="12.65" customHeight="1">
      <c r="A22" s="3864"/>
      <c r="B22" s="3865"/>
      <c r="C22" s="3868"/>
      <c r="D22" s="3867"/>
      <c r="E22" s="2679" t="s">
        <v>1115</v>
      </c>
      <c r="F22" s="2679"/>
      <c r="G22" s="2679"/>
      <c r="H22" s="2679"/>
      <c r="I22" s="2679"/>
      <c r="J22" s="2679"/>
      <c r="K22" s="2679"/>
      <c r="L22" s="3871"/>
      <c r="M22" s="3873"/>
      <c r="N22" s="3874"/>
      <c r="O22" s="3874"/>
      <c r="P22" s="3874"/>
      <c r="Q22" s="2679"/>
      <c r="R22" s="2679"/>
      <c r="S22" s="2679"/>
      <c r="T22" s="2679"/>
      <c r="U22" s="2679"/>
      <c r="V22" s="2679"/>
      <c r="W22" s="2679"/>
      <c r="X22" s="2679"/>
      <c r="Y22" s="2679"/>
      <c r="Z22" s="2679"/>
      <c r="AA22" s="2679"/>
      <c r="AB22" s="2679"/>
      <c r="AC22" s="2679"/>
      <c r="AD22" s="3912"/>
      <c r="AE22" s="2679"/>
      <c r="AF22" s="3880"/>
      <c r="AG22" s="2679"/>
      <c r="AH22" s="2679"/>
      <c r="AI22" s="2679"/>
      <c r="AJ22" s="2679"/>
      <c r="AK22" s="2679"/>
      <c r="AL22" s="2679"/>
      <c r="AM22" s="2679"/>
      <c r="AN22" s="3877"/>
    </row>
    <row r="23" spans="1:40" ht="12.65" customHeight="1">
      <c r="A23" s="3866"/>
      <c r="B23" s="3867"/>
      <c r="C23" s="3869"/>
      <c r="D23" s="3870"/>
      <c r="E23" s="2679"/>
      <c r="F23" s="2679"/>
      <c r="G23" s="2679"/>
      <c r="H23" s="2679"/>
      <c r="I23" s="2679"/>
      <c r="J23" s="2679"/>
      <c r="K23" s="2679"/>
      <c r="L23" s="3871"/>
      <c r="M23" s="3873"/>
      <c r="N23" s="3874"/>
      <c r="O23" s="3874"/>
      <c r="P23" s="3874"/>
      <c r="Q23" s="2679"/>
      <c r="R23" s="2679"/>
      <c r="S23" s="2679"/>
      <c r="T23" s="2679"/>
      <c r="U23" s="2679"/>
      <c r="V23" s="2679"/>
      <c r="W23" s="2679"/>
      <c r="X23" s="2679"/>
      <c r="Y23" s="2679"/>
      <c r="Z23" s="2679"/>
      <c r="AA23" s="2679"/>
      <c r="AB23" s="2679"/>
      <c r="AC23" s="2679"/>
      <c r="AD23" s="3912"/>
      <c r="AE23" s="2679"/>
      <c r="AF23" s="3880"/>
      <c r="AG23" s="2679"/>
      <c r="AH23" s="2679"/>
      <c r="AI23" s="2679"/>
      <c r="AJ23" s="2679"/>
      <c r="AK23" s="2679"/>
      <c r="AL23" s="2679"/>
      <c r="AM23" s="2679"/>
      <c r="AN23" s="3877"/>
    </row>
    <row r="24" spans="1:40" ht="12.65" customHeight="1">
      <c r="A24" s="3851"/>
      <c r="B24" s="3852"/>
      <c r="C24" s="3853"/>
      <c r="D24" s="3852"/>
      <c r="E24" s="3724"/>
      <c r="F24" s="3724"/>
      <c r="G24" s="3724"/>
      <c r="H24" s="3724"/>
      <c r="I24" s="3724"/>
      <c r="J24" s="3724"/>
      <c r="K24" s="3724"/>
      <c r="L24" s="3854"/>
      <c r="M24" s="3844"/>
      <c r="N24" s="3845"/>
      <c r="O24" s="3846"/>
      <c r="P24" s="3846"/>
      <c r="Q24" s="3863"/>
      <c r="R24" s="3863"/>
      <c r="S24" s="3863"/>
      <c r="T24" s="3863"/>
      <c r="U24" s="3863"/>
      <c r="V24" s="3863"/>
      <c r="W24" s="3863"/>
      <c r="X24" s="3863"/>
      <c r="Y24" s="3863"/>
      <c r="Z24" s="3863"/>
      <c r="AA24" s="3863"/>
      <c r="AB24" s="3830" t="s">
        <v>1114</v>
      </c>
      <c r="AC24" s="3831"/>
      <c r="AD24" s="3829"/>
      <c r="AE24" s="2223"/>
      <c r="AF24" s="3863"/>
      <c r="AG24" s="3863"/>
      <c r="AH24" s="3863"/>
      <c r="AI24" s="3863"/>
      <c r="AJ24" s="3863"/>
      <c r="AK24" s="3863"/>
      <c r="AL24" s="3863"/>
      <c r="AM24" s="2679" t="s">
        <v>1114</v>
      </c>
      <c r="AN24" s="3877"/>
    </row>
    <row r="25" spans="1:40" ht="12.65" customHeight="1">
      <c r="A25" s="3851"/>
      <c r="B25" s="3852"/>
      <c r="C25" s="3853"/>
      <c r="D25" s="3852"/>
      <c r="E25" s="3724"/>
      <c r="F25" s="3724"/>
      <c r="G25" s="3724"/>
      <c r="H25" s="3724"/>
      <c r="I25" s="3724"/>
      <c r="J25" s="3724"/>
      <c r="K25" s="3724"/>
      <c r="L25" s="3854"/>
      <c r="M25" s="3844"/>
      <c r="N25" s="3845"/>
      <c r="O25" s="3846"/>
      <c r="P25" s="3846"/>
      <c r="Q25" s="3863"/>
      <c r="R25" s="3863"/>
      <c r="S25" s="3863"/>
      <c r="T25" s="3863"/>
      <c r="U25" s="3863"/>
      <c r="V25" s="3863"/>
      <c r="W25" s="3863"/>
      <c r="X25" s="3863"/>
      <c r="Y25" s="3863"/>
      <c r="Z25" s="3863"/>
      <c r="AA25" s="3863"/>
      <c r="AB25" s="3832"/>
      <c r="AC25" s="3833"/>
      <c r="AD25" s="3829"/>
      <c r="AE25" s="2223"/>
      <c r="AF25" s="3863"/>
      <c r="AG25" s="3863"/>
      <c r="AH25" s="3863"/>
      <c r="AI25" s="3863"/>
      <c r="AJ25" s="3863"/>
      <c r="AK25" s="3863"/>
      <c r="AL25" s="3863"/>
      <c r="AM25" s="2679"/>
      <c r="AN25" s="3877"/>
    </row>
    <row r="26" spans="1:40" ht="12.65" customHeight="1">
      <c r="A26" s="3851"/>
      <c r="B26" s="3852"/>
      <c r="C26" s="3853"/>
      <c r="D26" s="3852"/>
      <c r="E26" s="3724"/>
      <c r="F26" s="3724"/>
      <c r="G26" s="3724"/>
      <c r="H26" s="3724"/>
      <c r="I26" s="3724"/>
      <c r="J26" s="3724"/>
      <c r="K26" s="3724"/>
      <c r="L26" s="3854"/>
      <c r="M26" s="3844"/>
      <c r="N26" s="3845"/>
      <c r="O26" s="3846"/>
      <c r="P26" s="3846"/>
      <c r="Q26" s="3863"/>
      <c r="R26" s="3863"/>
      <c r="S26" s="3863"/>
      <c r="T26" s="3863"/>
      <c r="U26" s="3863"/>
      <c r="V26" s="3863"/>
      <c r="W26" s="3863"/>
      <c r="X26" s="3863"/>
      <c r="Y26" s="3863"/>
      <c r="Z26" s="3863"/>
      <c r="AA26" s="3863"/>
      <c r="AB26" s="3834"/>
      <c r="AC26" s="3835"/>
      <c r="AD26" s="3829"/>
      <c r="AE26" s="2223"/>
      <c r="AF26" s="3863"/>
      <c r="AG26" s="3863"/>
      <c r="AH26" s="3863"/>
      <c r="AI26" s="3863"/>
      <c r="AJ26" s="3863"/>
      <c r="AK26" s="3863"/>
      <c r="AL26" s="3863"/>
      <c r="AM26" s="2679"/>
      <c r="AN26" s="3877"/>
    </row>
    <row r="27" spans="1:40" ht="12.65" customHeight="1">
      <c r="A27" s="3851"/>
      <c r="B27" s="3852"/>
      <c r="C27" s="3853"/>
      <c r="D27" s="3852"/>
      <c r="E27" s="3724"/>
      <c r="F27" s="3724"/>
      <c r="G27" s="3724"/>
      <c r="H27" s="3724"/>
      <c r="I27" s="3724"/>
      <c r="J27" s="3724"/>
      <c r="K27" s="3724"/>
      <c r="L27" s="3854"/>
      <c r="M27" s="3844"/>
      <c r="N27" s="3845"/>
      <c r="O27" s="3846"/>
      <c r="P27" s="3846"/>
      <c r="Q27" s="3836"/>
      <c r="R27" s="3830"/>
      <c r="S27" s="3830"/>
      <c r="T27" s="3830"/>
      <c r="U27" s="3830"/>
      <c r="V27" s="3830"/>
      <c r="W27" s="3830"/>
      <c r="X27" s="3830"/>
      <c r="Y27" s="3830"/>
      <c r="Z27" s="3830"/>
      <c r="AA27" s="3830"/>
      <c r="AB27" s="3830"/>
      <c r="AC27" s="3831"/>
      <c r="AD27" s="3829"/>
      <c r="AE27" s="2223"/>
      <c r="AF27" s="3836"/>
      <c r="AG27" s="3830"/>
      <c r="AH27" s="3830"/>
      <c r="AI27" s="3830"/>
      <c r="AJ27" s="3830"/>
      <c r="AK27" s="3830"/>
      <c r="AL27" s="3830"/>
      <c r="AM27" s="3830"/>
      <c r="AN27" s="3839"/>
    </row>
    <row r="28" spans="1:40" ht="12.65" customHeight="1">
      <c r="A28" s="3851"/>
      <c r="B28" s="3852"/>
      <c r="C28" s="3853"/>
      <c r="D28" s="3852"/>
      <c r="E28" s="3724"/>
      <c r="F28" s="3724"/>
      <c r="G28" s="3724"/>
      <c r="H28" s="3724"/>
      <c r="I28" s="3724"/>
      <c r="J28" s="3724"/>
      <c r="K28" s="3724"/>
      <c r="L28" s="3854"/>
      <c r="M28" s="3844"/>
      <c r="N28" s="3845"/>
      <c r="O28" s="3846"/>
      <c r="P28" s="3846"/>
      <c r="Q28" s="3837"/>
      <c r="R28" s="3832"/>
      <c r="S28" s="3832"/>
      <c r="T28" s="3832"/>
      <c r="U28" s="3832"/>
      <c r="V28" s="3832"/>
      <c r="W28" s="3832"/>
      <c r="X28" s="3832"/>
      <c r="Y28" s="3832"/>
      <c r="Z28" s="3832"/>
      <c r="AA28" s="3832"/>
      <c r="AB28" s="3832"/>
      <c r="AC28" s="3833"/>
      <c r="AD28" s="3829"/>
      <c r="AE28" s="2223"/>
      <c r="AF28" s="3837"/>
      <c r="AG28" s="3832"/>
      <c r="AH28" s="3832"/>
      <c r="AI28" s="3832"/>
      <c r="AJ28" s="3832"/>
      <c r="AK28" s="3832"/>
      <c r="AL28" s="3832"/>
      <c r="AM28" s="3832"/>
      <c r="AN28" s="3840"/>
    </row>
    <row r="29" spans="1:40" ht="12.65" customHeight="1">
      <c r="A29" s="3851"/>
      <c r="B29" s="3852"/>
      <c r="C29" s="3853"/>
      <c r="D29" s="3852"/>
      <c r="E29" s="3724"/>
      <c r="F29" s="3724"/>
      <c r="G29" s="3724"/>
      <c r="H29" s="3724"/>
      <c r="I29" s="3724"/>
      <c r="J29" s="3724"/>
      <c r="K29" s="3724"/>
      <c r="L29" s="3854"/>
      <c r="M29" s="3844"/>
      <c r="N29" s="3845"/>
      <c r="O29" s="3846"/>
      <c r="P29" s="3846"/>
      <c r="Q29" s="3838"/>
      <c r="R29" s="3834"/>
      <c r="S29" s="3834"/>
      <c r="T29" s="3834"/>
      <c r="U29" s="3834"/>
      <c r="V29" s="3834"/>
      <c r="W29" s="3834"/>
      <c r="X29" s="3834"/>
      <c r="Y29" s="3834"/>
      <c r="Z29" s="3834"/>
      <c r="AA29" s="3834"/>
      <c r="AB29" s="3834"/>
      <c r="AC29" s="3835"/>
      <c r="AD29" s="3829"/>
      <c r="AE29" s="2223"/>
      <c r="AF29" s="3838"/>
      <c r="AG29" s="3834"/>
      <c r="AH29" s="3834"/>
      <c r="AI29" s="3834"/>
      <c r="AJ29" s="3834"/>
      <c r="AK29" s="3834"/>
      <c r="AL29" s="3834"/>
      <c r="AM29" s="3834"/>
      <c r="AN29" s="3841"/>
    </row>
    <row r="30" spans="1:40" ht="12.65" customHeight="1">
      <c r="A30" s="3851"/>
      <c r="B30" s="3852"/>
      <c r="C30" s="3853"/>
      <c r="D30" s="3852"/>
      <c r="E30" s="3724"/>
      <c r="F30" s="3724"/>
      <c r="G30" s="3724"/>
      <c r="H30" s="3724"/>
      <c r="I30" s="3724"/>
      <c r="J30" s="3724"/>
      <c r="K30" s="3724"/>
      <c r="L30" s="3854"/>
      <c r="M30" s="3844"/>
      <c r="N30" s="3845"/>
      <c r="O30" s="3846"/>
      <c r="P30" s="3846"/>
      <c r="Q30" s="3836"/>
      <c r="R30" s="3830"/>
      <c r="S30" s="3830"/>
      <c r="T30" s="3830"/>
      <c r="U30" s="3830"/>
      <c r="V30" s="3830"/>
      <c r="W30" s="3830"/>
      <c r="X30" s="3830"/>
      <c r="Y30" s="3830"/>
      <c r="Z30" s="3830"/>
      <c r="AA30" s="3830"/>
      <c r="AB30" s="3830"/>
      <c r="AC30" s="3831"/>
      <c r="AD30" s="3829"/>
      <c r="AE30" s="2223"/>
      <c r="AF30" s="3836"/>
      <c r="AG30" s="3830"/>
      <c r="AH30" s="3830"/>
      <c r="AI30" s="3830"/>
      <c r="AJ30" s="3830"/>
      <c r="AK30" s="3830"/>
      <c r="AL30" s="3830"/>
      <c r="AM30" s="3830"/>
      <c r="AN30" s="3839"/>
    </row>
    <row r="31" spans="1:40" ht="12.65" customHeight="1">
      <c r="A31" s="3851"/>
      <c r="B31" s="3852"/>
      <c r="C31" s="3853"/>
      <c r="D31" s="3852"/>
      <c r="E31" s="3724"/>
      <c r="F31" s="3724"/>
      <c r="G31" s="3724"/>
      <c r="H31" s="3724"/>
      <c r="I31" s="3724"/>
      <c r="J31" s="3724"/>
      <c r="K31" s="3724"/>
      <c r="L31" s="3854"/>
      <c r="M31" s="3844"/>
      <c r="N31" s="3845"/>
      <c r="O31" s="3846"/>
      <c r="P31" s="3846"/>
      <c r="Q31" s="3837"/>
      <c r="R31" s="3832"/>
      <c r="S31" s="3832"/>
      <c r="T31" s="3832"/>
      <c r="U31" s="3832"/>
      <c r="V31" s="3832"/>
      <c r="W31" s="3832"/>
      <c r="X31" s="3832"/>
      <c r="Y31" s="3832"/>
      <c r="Z31" s="3832"/>
      <c r="AA31" s="3832"/>
      <c r="AB31" s="3832"/>
      <c r="AC31" s="3833"/>
      <c r="AD31" s="3829"/>
      <c r="AE31" s="2223"/>
      <c r="AF31" s="3837"/>
      <c r="AG31" s="3832"/>
      <c r="AH31" s="3832"/>
      <c r="AI31" s="3832"/>
      <c r="AJ31" s="3832"/>
      <c r="AK31" s="3832"/>
      <c r="AL31" s="3832"/>
      <c r="AM31" s="3832"/>
      <c r="AN31" s="3840"/>
    </row>
    <row r="32" spans="1:40" ht="12.65" customHeight="1">
      <c r="A32" s="3851"/>
      <c r="B32" s="3852"/>
      <c r="C32" s="3853"/>
      <c r="D32" s="3852"/>
      <c r="E32" s="3724"/>
      <c r="F32" s="3724"/>
      <c r="G32" s="3724"/>
      <c r="H32" s="3724"/>
      <c r="I32" s="3724"/>
      <c r="J32" s="3724"/>
      <c r="K32" s="3724"/>
      <c r="L32" s="3854"/>
      <c r="M32" s="3844"/>
      <c r="N32" s="3845"/>
      <c r="O32" s="3846"/>
      <c r="P32" s="3846"/>
      <c r="Q32" s="3838"/>
      <c r="R32" s="3834"/>
      <c r="S32" s="3834"/>
      <c r="T32" s="3834"/>
      <c r="U32" s="3834"/>
      <c r="V32" s="3834"/>
      <c r="W32" s="3834"/>
      <c r="X32" s="3834"/>
      <c r="Y32" s="3834"/>
      <c r="Z32" s="3834"/>
      <c r="AA32" s="3834"/>
      <c r="AB32" s="3834"/>
      <c r="AC32" s="3835"/>
      <c r="AD32" s="3829"/>
      <c r="AE32" s="2223"/>
      <c r="AF32" s="3838"/>
      <c r="AG32" s="3834"/>
      <c r="AH32" s="3834"/>
      <c r="AI32" s="3834"/>
      <c r="AJ32" s="3834"/>
      <c r="AK32" s="3834"/>
      <c r="AL32" s="3834"/>
      <c r="AM32" s="3834"/>
      <c r="AN32" s="3841"/>
    </row>
    <row r="33" spans="1:99" ht="12.65" customHeight="1">
      <c r="A33" s="3851"/>
      <c r="B33" s="3852"/>
      <c r="C33" s="3853"/>
      <c r="D33" s="3852"/>
      <c r="E33" s="3724"/>
      <c r="F33" s="3724"/>
      <c r="G33" s="3724"/>
      <c r="H33" s="3724"/>
      <c r="I33" s="3724"/>
      <c r="J33" s="3724"/>
      <c r="K33" s="3724"/>
      <c r="L33" s="3854"/>
      <c r="M33" s="3844"/>
      <c r="N33" s="3845"/>
      <c r="O33" s="3846"/>
      <c r="P33" s="3846"/>
      <c r="Q33" s="3836"/>
      <c r="R33" s="3830"/>
      <c r="S33" s="3830"/>
      <c r="T33" s="3830"/>
      <c r="U33" s="3830"/>
      <c r="V33" s="3830"/>
      <c r="W33" s="3830"/>
      <c r="X33" s="3830"/>
      <c r="Y33" s="3830"/>
      <c r="Z33" s="3830"/>
      <c r="AA33" s="3830"/>
      <c r="AB33" s="3830"/>
      <c r="AC33" s="3831"/>
      <c r="AD33" s="3829"/>
      <c r="AE33" s="2223"/>
      <c r="AF33" s="3836"/>
      <c r="AG33" s="3830"/>
      <c r="AH33" s="3830"/>
      <c r="AI33" s="3830"/>
      <c r="AJ33" s="3830"/>
      <c r="AK33" s="3830"/>
      <c r="AL33" s="3830"/>
      <c r="AM33" s="3830"/>
      <c r="AN33" s="3839"/>
    </row>
    <row r="34" spans="1:99" ht="12.65" customHeight="1">
      <c r="A34" s="3851"/>
      <c r="B34" s="3852"/>
      <c r="C34" s="3853"/>
      <c r="D34" s="3852"/>
      <c r="E34" s="3724"/>
      <c r="F34" s="3724"/>
      <c r="G34" s="3724"/>
      <c r="H34" s="3724"/>
      <c r="I34" s="3724"/>
      <c r="J34" s="3724"/>
      <c r="K34" s="3724"/>
      <c r="L34" s="3854"/>
      <c r="M34" s="3844"/>
      <c r="N34" s="3845"/>
      <c r="O34" s="3846"/>
      <c r="P34" s="3846"/>
      <c r="Q34" s="3837"/>
      <c r="R34" s="3832"/>
      <c r="S34" s="3832"/>
      <c r="T34" s="3832"/>
      <c r="U34" s="3832"/>
      <c r="V34" s="3832"/>
      <c r="W34" s="3832"/>
      <c r="X34" s="3832"/>
      <c r="Y34" s="3832"/>
      <c r="Z34" s="3832"/>
      <c r="AA34" s="3832"/>
      <c r="AB34" s="3832"/>
      <c r="AC34" s="3833"/>
      <c r="AD34" s="3829"/>
      <c r="AE34" s="2223"/>
      <c r="AF34" s="3837"/>
      <c r="AG34" s="3832"/>
      <c r="AH34" s="3832"/>
      <c r="AI34" s="3832"/>
      <c r="AJ34" s="3832"/>
      <c r="AK34" s="3832"/>
      <c r="AL34" s="3832"/>
      <c r="AM34" s="3832"/>
      <c r="AN34" s="3840"/>
    </row>
    <row r="35" spans="1:99" ht="12.65" customHeight="1">
      <c r="A35" s="3851"/>
      <c r="B35" s="3852"/>
      <c r="C35" s="3853"/>
      <c r="D35" s="3852"/>
      <c r="E35" s="3724"/>
      <c r="F35" s="3724"/>
      <c r="G35" s="3724"/>
      <c r="H35" s="3724"/>
      <c r="I35" s="3724"/>
      <c r="J35" s="3724"/>
      <c r="K35" s="3724"/>
      <c r="L35" s="3854"/>
      <c r="M35" s="3844"/>
      <c r="N35" s="3845"/>
      <c r="O35" s="3846"/>
      <c r="P35" s="3846"/>
      <c r="Q35" s="3838"/>
      <c r="R35" s="3834"/>
      <c r="S35" s="3834"/>
      <c r="T35" s="3834"/>
      <c r="U35" s="3834"/>
      <c r="V35" s="3834"/>
      <c r="W35" s="3834"/>
      <c r="X35" s="3834"/>
      <c r="Y35" s="3834"/>
      <c r="Z35" s="3834"/>
      <c r="AA35" s="3834"/>
      <c r="AB35" s="3834"/>
      <c r="AC35" s="3835"/>
      <c r="AD35" s="3829"/>
      <c r="AE35" s="2223"/>
      <c r="AF35" s="3838"/>
      <c r="AG35" s="3834"/>
      <c r="AH35" s="3834"/>
      <c r="AI35" s="3834"/>
      <c r="AJ35" s="3834"/>
      <c r="AK35" s="3834"/>
      <c r="AL35" s="3834"/>
      <c r="AM35" s="3834"/>
      <c r="AN35" s="3841"/>
    </row>
    <row r="36" spans="1:99" ht="12.65" customHeight="1">
      <c r="A36" s="3851"/>
      <c r="B36" s="3852"/>
      <c r="C36" s="3853"/>
      <c r="D36" s="3852"/>
      <c r="E36" s="3724"/>
      <c r="F36" s="3724"/>
      <c r="G36" s="3724"/>
      <c r="H36" s="3724"/>
      <c r="I36" s="3724"/>
      <c r="J36" s="3724"/>
      <c r="K36" s="3724"/>
      <c r="L36" s="3854"/>
      <c r="M36" s="3844"/>
      <c r="N36" s="3845"/>
      <c r="O36" s="3846"/>
      <c r="P36" s="3846"/>
      <c r="Q36" s="3836"/>
      <c r="R36" s="3830"/>
      <c r="S36" s="3830"/>
      <c r="T36" s="3830"/>
      <c r="U36" s="3830"/>
      <c r="V36" s="3830"/>
      <c r="W36" s="3830"/>
      <c r="X36" s="3830"/>
      <c r="Y36" s="3830"/>
      <c r="Z36" s="3830"/>
      <c r="AA36" s="3830"/>
      <c r="AB36" s="3830"/>
      <c r="AC36" s="3831"/>
      <c r="AD36" s="3829"/>
      <c r="AE36" s="2223"/>
      <c r="AF36" s="3836"/>
      <c r="AG36" s="3830"/>
      <c r="AH36" s="3830"/>
      <c r="AI36" s="3830"/>
      <c r="AJ36" s="3830"/>
      <c r="AK36" s="3830"/>
      <c r="AL36" s="3830"/>
      <c r="AM36" s="3830"/>
      <c r="AN36" s="3839"/>
    </row>
    <row r="37" spans="1:99" ht="12.65" customHeight="1">
      <c r="A37" s="3851"/>
      <c r="B37" s="3852"/>
      <c r="C37" s="3853"/>
      <c r="D37" s="3852"/>
      <c r="E37" s="3724"/>
      <c r="F37" s="3724"/>
      <c r="G37" s="3724"/>
      <c r="H37" s="3724"/>
      <c r="I37" s="3724"/>
      <c r="J37" s="3724"/>
      <c r="K37" s="3724"/>
      <c r="L37" s="3854"/>
      <c r="M37" s="3844"/>
      <c r="N37" s="3845"/>
      <c r="O37" s="3846"/>
      <c r="P37" s="3846"/>
      <c r="Q37" s="3837"/>
      <c r="R37" s="3832"/>
      <c r="S37" s="3832"/>
      <c r="T37" s="3832"/>
      <c r="U37" s="3832"/>
      <c r="V37" s="3832"/>
      <c r="W37" s="3832"/>
      <c r="X37" s="3832"/>
      <c r="Y37" s="3832"/>
      <c r="Z37" s="3832"/>
      <c r="AA37" s="3832"/>
      <c r="AB37" s="3832"/>
      <c r="AC37" s="3833"/>
      <c r="AD37" s="3829"/>
      <c r="AE37" s="2223"/>
      <c r="AF37" s="3837"/>
      <c r="AG37" s="3832"/>
      <c r="AH37" s="3832"/>
      <c r="AI37" s="3832"/>
      <c r="AJ37" s="3832"/>
      <c r="AK37" s="3832"/>
      <c r="AL37" s="3832"/>
      <c r="AM37" s="3832"/>
      <c r="AN37" s="3840"/>
    </row>
    <row r="38" spans="1:99" ht="12.65" customHeight="1">
      <c r="A38" s="3851"/>
      <c r="B38" s="3852"/>
      <c r="C38" s="3853"/>
      <c r="D38" s="3852"/>
      <c r="E38" s="3724"/>
      <c r="F38" s="3724"/>
      <c r="G38" s="3724"/>
      <c r="H38" s="3724"/>
      <c r="I38" s="3724"/>
      <c r="J38" s="3724"/>
      <c r="K38" s="3724"/>
      <c r="L38" s="3854"/>
      <c r="M38" s="3844"/>
      <c r="N38" s="3845"/>
      <c r="O38" s="3846"/>
      <c r="P38" s="3846"/>
      <c r="Q38" s="3838"/>
      <c r="R38" s="3834"/>
      <c r="S38" s="3834"/>
      <c r="T38" s="3834"/>
      <c r="U38" s="3834"/>
      <c r="V38" s="3834"/>
      <c r="W38" s="3834"/>
      <c r="X38" s="3834"/>
      <c r="Y38" s="3834"/>
      <c r="Z38" s="3834"/>
      <c r="AA38" s="3834"/>
      <c r="AB38" s="3834"/>
      <c r="AC38" s="3835"/>
      <c r="AD38" s="3829"/>
      <c r="AE38" s="2223"/>
      <c r="AF38" s="3838"/>
      <c r="AG38" s="3834"/>
      <c r="AH38" s="3834"/>
      <c r="AI38" s="3834"/>
      <c r="AJ38" s="3834"/>
      <c r="AK38" s="3834"/>
      <c r="AL38" s="3834"/>
      <c r="AM38" s="3834"/>
      <c r="AN38" s="3841"/>
    </row>
    <row r="39" spans="1:99" ht="12.65" customHeight="1">
      <c r="A39" s="3851"/>
      <c r="B39" s="3852"/>
      <c r="C39" s="3853"/>
      <c r="D39" s="3852"/>
      <c r="E39" s="3724"/>
      <c r="F39" s="3724"/>
      <c r="G39" s="3724"/>
      <c r="H39" s="3724"/>
      <c r="I39" s="3724"/>
      <c r="J39" s="3724"/>
      <c r="K39" s="3724"/>
      <c r="L39" s="3854"/>
      <c r="M39" s="3844"/>
      <c r="N39" s="3845"/>
      <c r="O39" s="3846"/>
      <c r="P39" s="3846"/>
      <c r="Q39" s="3836"/>
      <c r="R39" s="3830"/>
      <c r="S39" s="3830"/>
      <c r="T39" s="3830"/>
      <c r="U39" s="3830"/>
      <c r="V39" s="3830"/>
      <c r="W39" s="3830"/>
      <c r="X39" s="3830"/>
      <c r="Y39" s="3830"/>
      <c r="Z39" s="3830"/>
      <c r="AA39" s="3830"/>
      <c r="AB39" s="3830"/>
      <c r="AC39" s="3831"/>
      <c r="AD39" s="3829"/>
      <c r="AE39" s="2223"/>
      <c r="AF39" s="3836"/>
      <c r="AG39" s="3830"/>
      <c r="AH39" s="3830"/>
      <c r="AI39" s="3830"/>
      <c r="AJ39" s="3830"/>
      <c r="AK39" s="3830"/>
      <c r="AL39" s="3830"/>
      <c r="AM39" s="3830"/>
      <c r="AN39" s="3839"/>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5" customHeight="1">
      <c r="A40" s="3851"/>
      <c r="B40" s="3852"/>
      <c r="C40" s="3853"/>
      <c r="D40" s="3852"/>
      <c r="E40" s="3724"/>
      <c r="F40" s="3724"/>
      <c r="G40" s="3724"/>
      <c r="H40" s="3724"/>
      <c r="I40" s="3724"/>
      <c r="J40" s="3724"/>
      <c r="K40" s="3724"/>
      <c r="L40" s="3854"/>
      <c r="M40" s="3844"/>
      <c r="N40" s="3845"/>
      <c r="O40" s="3846"/>
      <c r="P40" s="3846"/>
      <c r="Q40" s="3837"/>
      <c r="R40" s="3832"/>
      <c r="S40" s="3832"/>
      <c r="T40" s="3832"/>
      <c r="U40" s="3832"/>
      <c r="V40" s="3832"/>
      <c r="W40" s="3832"/>
      <c r="X40" s="3832"/>
      <c r="Y40" s="3832"/>
      <c r="Z40" s="3832"/>
      <c r="AA40" s="3832"/>
      <c r="AB40" s="3832"/>
      <c r="AC40" s="3833"/>
      <c r="AD40" s="3829"/>
      <c r="AE40" s="2223"/>
      <c r="AF40" s="3837"/>
      <c r="AG40" s="3832"/>
      <c r="AH40" s="3832"/>
      <c r="AI40" s="3832"/>
      <c r="AJ40" s="3832"/>
      <c r="AK40" s="3832"/>
      <c r="AL40" s="3832"/>
      <c r="AM40" s="3832"/>
      <c r="AN40" s="3840"/>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5" customHeight="1">
      <c r="A41" s="3851"/>
      <c r="B41" s="3852"/>
      <c r="C41" s="3853"/>
      <c r="D41" s="3852"/>
      <c r="E41" s="3724"/>
      <c r="F41" s="3724"/>
      <c r="G41" s="3724"/>
      <c r="H41" s="3724"/>
      <c r="I41" s="3724"/>
      <c r="J41" s="3724"/>
      <c r="K41" s="3724"/>
      <c r="L41" s="3854"/>
      <c r="M41" s="3844"/>
      <c r="N41" s="3845"/>
      <c r="O41" s="3846"/>
      <c r="P41" s="3846"/>
      <c r="Q41" s="3838"/>
      <c r="R41" s="3834"/>
      <c r="S41" s="3834"/>
      <c r="T41" s="3834"/>
      <c r="U41" s="3834"/>
      <c r="V41" s="3834"/>
      <c r="W41" s="3834"/>
      <c r="X41" s="3834"/>
      <c r="Y41" s="3834"/>
      <c r="Z41" s="3834"/>
      <c r="AA41" s="3834"/>
      <c r="AB41" s="3834"/>
      <c r="AC41" s="3835"/>
      <c r="AD41" s="3829"/>
      <c r="AE41" s="2223"/>
      <c r="AF41" s="3838"/>
      <c r="AG41" s="3834"/>
      <c r="AH41" s="3834"/>
      <c r="AI41" s="3834"/>
      <c r="AJ41" s="3834"/>
      <c r="AK41" s="3834"/>
      <c r="AL41" s="3834"/>
      <c r="AM41" s="3834"/>
      <c r="AN41" s="3841"/>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5" customHeight="1">
      <c r="A42" s="3851"/>
      <c r="B42" s="3852"/>
      <c r="C42" s="3853"/>
      <c r="D42" s="3852"/>
      <c r="E42" s="3724"/>
      <c r="F42" s="3724"/>
      <c r="G42" s="3724"/>
      <c r="H42" s="3724"/>
      <c r="I42" s="3724"/>
      <c r="J42" s="3724"/>
      <c r="K42" s="3724"/>
      <c r="L42" s="3854"/>
      <c r="M42" s="3844"/>
      <c r="N42" s="3845"/>
      <c r="O42" s="3846"/>
      <c r="P42" s="3846"/>
      <c r="Q42" s="3836"/>
      <c r="R42" s="3830"/>
      <c r="S42" s="3830"/>
      <c r="T42" s="3830"/>
      <c r="U42" s="3830"/>
      <c r="V42" s="3830"/>
      <c r="W42" s="3830"/>
      <c r="X42" s="3830"/>
      <c r="Y42" s="3830"/>
      <c r="Z42" s="3830"/>
      <c r="AA42" s="3830"/>
      <c r="AB42" s="3830"/>
      <c r="AC42" s="3831"/>
      <c r="AD42" s="3829"/>
      <c r="AE42" s="2223"/>
      <c r="AF42" s="3836"/>
      <c r="AG42" s="3830"/>
      <c r="AH42" s="3830"/>
      <c r="AI42" s="3830"/>
      <c r="AJ42" s="3830"/>
      <c r="AK42" s="3830"/>
      <c r="AL42" s="3830"/>
      <c r="AM42" s="3830"/>
      <c r="AN42" s="3839"/>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5" customHeight="1">
      <c r="A43" s="3851"/>
      <c r="B43" s="3852"/>
      <c r="C43" s="3853"/>
      <c r="D43" s="3852"/>
      <c r="E43" s="3724"/>
      <c r="F43" s="3724"/>
      <c r="G43" s="3724"/>
      <c r="H43" s="3724"/>
      <c r="I43" s="3724"/>
      <c r="J43" s="3724"/>
      <c r="K43" s="3724"/>
      <c r="L43" s="3854"/>
      <c r="M43" s="3844"/>
      <c r="N43" s="3845"/>
      <c r="O43" s="3846"/>
      <c r="P43" s="3846"/>
      <c r="Q43" s="3837"/>
      <c r="R43" s="3832"/>
      <c r="S43" s="3832"/>
      <c r="T43" s="3832"/>
      <c r="U43" s="3832"/>
      <c r="V43" s="3832"/>
      <c r="W43" s="3832"/>
      <c r="X43" s="3832"/>
      <c r="Y43" s="3832"/>
      <c r="Z43" s="3832"/>
      <c r="AA43" s="3832"/>
      <c r="AB43" s="3832"/>
      <c r="AC43" s="3833"/>
      <c r="AD43" s="3829"/>
      <c r="AE43" s="2223"/>
      <c r="AF43" s="3837"/>
      <c r="AG43" s="3832"/>
      <c r="AH43" s="3832"/>
      <c r="AI43" s="3832"/>
      <c r="AJ43" s="3832"/>
      <c r="AK43" s="3832"/>
      <c r="AL43" s="3832"/>
      <c r="AM43" s="3832"/>
      <c r="AN43" s="3840"/>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5" customHeight="1">
      <c r="A44" s="3851"/>
      <c r="B44" s="3852"/>
      <c r="C44" s="3853"/>
      <c r="D44" s="3852"/>
      <c r="E44" s="3724"/>
      <c r="F44" s="3724"/>
      <c r="G44" s="3724"/>
      <c r="H44" s="3724"/>
      <c r="I44" s="3724"/>
      <c r="J44" s="3724"/>
      <c r="K44" s="3724"/>
      <c r="L44" s="3854"/>
      <c r="M44" s="3844"/>
      <c r="N44" s="3845"/>
      <c r="O44" s="3846"/>
      <c r="P44" s="3846"/>
      <c r="Q44" s="3838"/>
      <c r="R44" s="3834"/>
      <c r="S44" s="3834"/>
      <c r="T44" s="3834"/>
      <c r="U44" s="3834"/>
      <c r="V44" s="3834"/>
      <c r="W44" s="3834"/>
      <c r="X44" s="3834"/>
      <c r="Y44" s="3834"/>
      <c r="Z44" s="3834"/>
      <c r="AA44" s="3834"/>
      <c r="AB44" s="3834"/>
      <c r="AC44" s="3835"/>
      <c r="AD44" s="3829"/>
      <c r="AE44" s="2223"/>
      <c r="AF44" s="3838"/>
      <c r="AG44" s="3834"/>
      <c r="AH44" s="3834"/>
      <c r="AI44" s="3834"/>
      <c r="AJ44" s="3834"/>
      <c r="AK44" s="3834"/>
      <c r="AL44" s="3834"/>
      <c r="AM44" s="3834"/>
      <c r="AN44" s="3841"/>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5" customHeight="1">
      <c r="A45" s="3851"/>
      <c r="B45" s="3852"/>
      <c r="C45" s="3853"/>
      <c r="D45" s="3852"/>
      <c r="E45" s="3724"/>
      <c r="F45" s="3724"/>
      <c r="G45" s="3724"/>
      <c r="H45" s="3724"/>
      <c r="I45" s="3724"/>
      <c r="J45" s="3724"/>
      <c r="K45" s="3724"/>
      <c r="L45" s="3854"/>
      <c r="M45" s="3844"/>
      <c r="N45" s="3845"/>
      <c r="O45" s="3846"/>
      <c r="P45" s="3846"/>
      <c r="Q45" s="3836"/>
      <c r="R45" s="3830"/>
      <c r="S45" s="3830"/>
      <c r="T45" s="3830"/>
      <c r="U45" s="3830"/>
      <c r="V45" s="3830"/>
      <c r="W45" s="3830"/>
      <c r="X45" s="3830"/>
      <c r="Y45" s="3830"/>
      <c r="Z45" s="3830"/>
      <c r="AA45" s="3830"/>
      <c r="AB45" s="3830"/>
      <c r="AC45" s="3831"/>
      <c r="AD45" s="3829"/>
      <c r="AE45" s="2223"/>
      <c r="AF45" s="3836"/>
      <c r="AG45" s="3830"/>
      <c r="AH45" s="3830"/>
      <c r="AI45" s="3830"/>
      <c r="AJ45" s="3830"/>
      <c r="AK45" s="3830"/>
      <c r="AL45" s="3830"/>
      <c r="AM45" s="3830"/>
      <c r="AN45" s="3839"/>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5" customHeight="1">
      <c r="A46" s="3851"/>
      <c r="B46" s="3852"/>
      <c r="C46" s="3853"/>
      <c r="D46" s="3852"/>
      <c r="E46" s="3724"/>
      <c r="F46" s="3724"/>
      <c r="G46" s="3724"/>
      <c r="H46" s="3724"/>
      <c r="I46" s="3724"/>
      <c r="J46" s="3724"/>
      <c r="K46" s="3724"/>
      <c r="L46" s="3854"/>
      <c r="M46" s="3844"/>
      <c r="N46" s="3845"/>
      <c r="O46" s="3846"/>
      <c r="P46" s="3846"/>
      <c r="Q46" s="3837"/>
      <c r="R46" s="3832"/>
      <c r="S46" s="3832"/>
      <c r="T46" s="3832"/>
      <c r="U46" s="3832"/>
      <c r="V46" s="3832"/>
      <c r="W46" s="3832"/>
      <c r="X46" s="3832"/>
      <c r="Y46" s="3832"/>
      <c r="Z46" s="3832"/>
      <c r="AA46" s="3832"/>
      <c r="AB46" s="3832"/>
      <c r="AC46" s="3833"/>
      <c r="AD46" s="3829"/>
      <c r="AE46" s="2223"/>
      <c r="AF46" s="3837"/>
      <c r="AG46" s="3832"/>
      <c r="AH46" s="3832"/>
      <c r="AI46" s="3832"/>
      <c r="AJ46" s="3832"/>
      <c r="AK46" s="3832"/>
      <c r="AL46" s="3832"/>
      <c r="AM46" s="3832"/>
      <c r="AN46" s="3840"/>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5" customHeight="1">
      <c r="A47" s="3851"/>
      <c r="B47" s="3852"/>
      <c r="C47" s="3853"/>
      <c r="D47" s="3852"/>
      <c r="E47" s="3724"/>
      <c r="F47" s="3724"/>
      <c r="G47" s="3724"/>
      <c r="H47" s="3724"/>
      <c r="I47" s="3724"/>
      <c r="J47" s="3724"/>
      <c r="K47" s="3724"/>
      <c r="L47" s="3854"/>
      <c r="M47" s="3844"/>
      <c r="N47" s="3845"/>
      <c r="O47" s="3846"/>
      <c r="P47" s="3846"/>
      <c r="Q47" s="3838"/>
      <c r="R47" s="3834"/>
      <c r="S47" s="3834"/>
      <c r="T47" s="3834"/>
      <c r="U47" s="3834"/>
      <c r="V47" s="3834"/>
      <c r="W47" s="3834"/>
      <c r="X47" s="3834"/>
      <c r="Y47" s="3834"/>
      <c r="Z47" s="3834"/>
      <c r="AA47" s="3834"/>
      <c r="AB47" s="3834"/>
      <c r="AC47" s="3835"/>
      <c r="AD47" s="3829"/>
      <c r="AE47" s="2223"/>
      <c r="AF47" s="3838"/>
      <c r="AG47" s="3834"/>
      <c r="AH47" s="3834"/>
      <c r="AI47" s="3834"/>
      <c r="AJ47" s="3834"/>
      <c r="AK47" s="3834"/>
      <c r="AL47" s="3834"/>
      <c r="AM47" s="3834"/>
      <c r="AN47" s="3841"/>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5" customHeight="1">
      <c r="A48" s="3851"/>
      <c r="B48" s="3852"/>
      <c r="C48" s="3853"/>
      <c r="D48" s="3852"/>
      <c r="E48" s="3724"/>
      <c r="F48" s="3724"/>
      <c r="G48" s="3724"/>
      <c r="H48" s="3724"/>
      <c r="I48" s="3724"/>
      <c r="J48" s="3724"/>
      <c r="K48" s="3724"/>
      <c r="L48" s="3854"/>
      <c r="M48" s="3844"/>
      <c r="N48" s="3845"/>
      <c r="O48" s="3846"/>
      <c r="P48" s="3846"/>
      <c r="Q48" s="3836"/>
      <c r="R48" s="3830"/>
      <c r="S48" s="3830"/>
      <c r="T48" s="3830"/>
      <c r="U48" s="3830"/>
      <c r="V48" s="3830"/>
      <c r="W48" s="3830"/>
      <c r="X48" s="3830"/>
      <c r="Y48" s="3830"/>
      <c r="Z48" s="3830"/>
      <c r="AA48" s="3830"/>
      <c r="AB48" s="3830"/>
      <c r="AC48" s="3831"/>
      <c r="AD48" s="3829"/>
      <c r="AE48" s="2223"/>
      <c r="AF48" s="3836"/>
      <c r="AG48" s="3830"/>
      <c r="AH48" s="3830"/>
      <c r="AI48" s="3830"/>
      <c r="AJ48" s="3830"/>
      <c r="AK48" s="3830"/>
      <c r="AL48" s="3830"/>
      <c r="AM48" s="3830"/>
      <c r="AN48" s="3839"/>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5" customHeight="1">
      <c r="A49" s="3851"/>
      <c r="B49" s="3852"/>
      <c r="C49" s="3853"/>
      <c r="D49" s="3852"/>
      <c r="E49" s="3724"/>
      <c r="F49" s="3724"/>
      <c r="G49" s="3724"/>
      <c r="H49" s="3724"/>
      <c r="I49" s="3724"/>
      <c r="J49" s="3724"/>
      <c r="K49" s="3724"/>
      <c r="L49" s="3854"/>
      <c r="M49" s="3844"/>
      <c r="N49" s="3845"/>
      <c r="O49" s="3846"/>
      <c r="P49" s="3846"/>
      <c r="Q49" s="3837"/>
      <c r="R49" s="3832"/>
      <c r="S49" s="3832"/>
      <c r="T49" s="3832"/>
      <c r="U49" s="3832"/>
      <c r="V49" s="3832"/>
      <c r="W49" s="3832"/>
      <c r="X49" s="3832"/>
      <c r="Y49" s="3832"/>
      <c r="Z49" s="3832"/>
      <c r="AA49" s="3832"/>
      <c r="AB49" s="3832"/>
      <c r="AC49" s="3833"/>
      <c r="AD49" s="3829"/>
      <c r="AE49" s="2223"/>
      <c r="AF49" s="3837"/>
      <c r="AG49" s="3832"/>
      <c r="AH49" s="3832"/>
      <c r="AI49" s="3832"/>
      <c r="AJ49" s="3832"/>
      <c r="AK49" s="3832"/>
      <c r="AL49" s="3832"/>
      <c r="AM49" s="3832"/>
      <c r="AN49" s="3840"/>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5" customHeight="1">
      <c r="A50" s="3851"/>
      <c r="B50" s="3852"/>
      <c r="C50" s="3853"/>
      <c r="D50" s="3852"/>
      <c r="E50" s="3724"/>
      <c r="F50" s="3724"/>
      <c r="G50" s="3724"/>
      <c r="H50" s="3724"/>
      <c r="I50" s="3724"/>
      <c r="J50" s="3724"/>
      <c r="K50" s="3724"/>
      <c r="L50" s="3854"/>
      <c r="M50" s="3844"/>
      <c r="N50" s="3845"/>
      <c r="O50" s="3846"/>
      <c r="P50" s="3846"/>
      <c r="Q50" s="3838"/>
      <c r="R50" s="3834"/>
      <c r="S50" s="3834"/>
      <c r="T50" s="3834"/>
      <c r="U50" s="3834"/>
      <c r="V50" s="3834"/>
      <c r="W50" s="3834"/>
      <c r="X50" s="3834"/>
      <c r="Y50" s="3834"/>
      <c r="Z50" s="3834"/>
      <c r="AA50" s="3834"/>
      <c r="AB50" s="3834"/>
      <c r="AC50" s="3835"/>
      <c r="AD50" s="3829"/>
      <c r="AE50" s="2223"/>
      <c r="AF50" s="3838"/>
      <c r="AG50" s="3834"/>
      <c r="AH50" s="3834"/>
      <c r="AI50" s="3834"/>
      <c r="AJ50" s="3834"/>
      <c r="AK50" s="3834"/>
      <c r="AL50" s="3834"/>
      <c r="AM50" s="3834"/>
      <c r="AN50" s="3841"/>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5" customHeight="1">
      <c r="A51" s="3851"/>
      <c r="B51" s="3852"/>
      <c r="C51" s="3853"/>
      <c r="D51" s="3852"/>
      <c r="E51" s="3724"/>
      <c r="F51" s="3724"/>
      <c r="G51" s="3724"/>
      <c r="H51" s="3724"/>
      <c r="I51" s="3724"/>
      <c r="J51" s="3724"/>
      <c r="K51" s="3724"/>
      <c r="L51" s="3854"/>
      <c r="M51" s="3844"/>
      <c r="N51" s="3845"/>
      <c r="O51" s="3846"/>
      <c r="P51" s="3846"/>
      <c r="Q51" s="3836"/>
      <c r="R51" s="3830"/>
      <c r="S51" s="3830"/>
      <c r="T51" s="3830"/>
      <c r="U51" s="3830"/>
      <c r="V51" s="3830"/>
      <c r="W51" s="3830"/>
      <c r="X51" s="3830"/>
      <c r="Y51" s="3830"/>
      <c r="Z51" s="3830"/>
      <c r="AA51" s="3830"/>
      <c r="AB51" s="3830"/>
      <c r="AC51" s="3831"/>
      <c r="AD51" s="3829"/>
      <c r="AE51" s="2223"/>
      <c r="AF51" s="3836"/>
      <c r="AG51" s="3830"/>
      <c r="AH51" s="3830"/>
      <c r="AI51" s="3830"/>
      <c r="AJ51" s="3830"/>
      <c r="AK51" s="3830"/>
      <c r="AL51" s="3830"/>
      <c r="AM51" s="3830"/>
      <c r="AN51" s="3839"/>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5" customHeight="1">
      <c r="A52" s="3851"/>
      <c r="B52" s="3852"/>
      <c r="C52" s="3853"/>
      <c r="D52" s="3852"/>
      <c r="E52" s="3724"/>
      <c r="F52" s="3724"/>
      <c r="G52" s="3724"/>
      <c r="H52" s="3724"/>
      <c r="I52" s="3724"/>
      <c r="J52" s="3724"/>
      <c r="K52" s="3724"/>
      <c r="L52" s="3854"/>
      <c r="M52" s="3844"/>
      <c r="N52" s="3845"/>
      <c r="O52" s="3846"/>
      <c r="P52" s="3846"/>
      <c r="Q52" s="3837"/>
      <c r="R52" s="3832"/>
      <c r="S52" s="3832"/>
      <c r="T52" s="3832"/>
      <c r="U52" s="3832"/>
      <c r="V52" s="3832"/>
      <c r="W52" s="3832"/>
      <c r="X52" s="3832"/>
      <c r="Y52" s="3832"/>
      <c r="Z52" s="3832"/>
      <c r="AA52" s="3832"/>
      <c r="AB52" s="3832"/>
      <c r="AC52" s="3833"/>
      <c r="AD52" s="3829"/>
      <c r="AE52" s="2223"/>
      <c r="AF52" s="3837"/>
      <c r="AG52" s="3832"/>
      <c r="AH52" s="3832"/>
      <c r="AI52" s="3832"/>
      <c r="AJ52" s="3832"/>
      <c r="AK52" s="3832"/>
      <c r="AL52" s="3832"/>
      <c r="AM52" s="3832"/>
      <c r="AN52" s="3840"/>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5" customHeight="1">
      <c r="A53" s="3851"/>
      <c r="B53" s="3852"/>
      <c r="C53" s="3853"/>
      <c r="D53" s="3852"/>
      <c r="E53" s="3724"/>
      <c r="F53" s="3724"/>
      <c r="G53" s="3724"/>
      <c r="H53" s="3724"/>
      <c r="I53" s="3724"/>
      <c r="J53" s="3724"/>
      <c r="K53" s="3724"/>
      <c r="L53" s="3854"/>
      <c r="M53" s="3844"/>
      <c r="N53" s="3845"/>
      <c r="O53" s="3846"/>
      <c r="P53" s="3846"/>
      <c r="Q53" s="3838"/>
      <c r="R53" s="3834"/>
      <c r="S53" s="3834"/>
      <c r="T53" s="3834"/>
      <c r="U53" s="3834"/>
      <c r="V53" s="3834"/>
      <c r="W53" s="3834"/>
      <c r="X53" s="3834"/>
      <c r="Y53" s="3834"/>
      <c r="Z53" s="3834"/>
      <c r="AA53" s="3834"/>
      <c r="AB53" s="3834"/>
      <c r="AC53" s="3835"/>
      <c r="AD53" s="3829"/>
      <c r="AE53" s="2223"/>
      <c r="AF53" s="3838"/>
      <c r="AG53" s="3834"/>
      <c r="AH53" s="3834"/>
      <c r="AI53" s="3834"/>
      <c r="AJ53" s="3834"/>
      <c r="AK53" s="3834"/>
      <c r="AL53" s="3834"/>
      <c r="AM53" s="3834"/>
      <c r="AN53" s="3841"/>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5" customHeight="1">
      <c r="A54" s="3851"/>
      <c r="B54" s="3852"/>
      <c r="C54" s="3853"/>
      <c r="D54" s="3852"/>
      <c r="E54" s="3724"/>
      <c r="F54" s="3724"/>
      <c r="G54" s="3724"/>
      <c r="H54" s="3724"/>
      <c r="I54" s="3724"/>
      <c r="J54" s="3724"/>
      <c r="K54" s="3724"/>
      <c r="L54" s="3854"/>
      <c r="M54" s="3844"/>
      <c r="N54" s="3845"/>
      <c r="O54" s="3846"/>
      <c r="P54" s="3846"/>
      <c r="Q54" s="3836"/>
      <c r="R54" s="3830"/>
      <c r="S54" s="3830"/>
      <c r="T54" s="3830"/>
      <c r="U54" s="3830"/>
      <c r="V54" s="3830"/>
      <c r="W54" s="3830"/>
      <c r="X54" s="3830"/>
      <c r="Y54" s="3830"/>
      <c r="Z54" s="3830"/>
      <c r="AA54" s="3830"/>
      <c r="AB54" s="3830"/>
      <c r="AC54" s="3831"/>
      <c r="AD54" s="3829"/>
      <c r="AE54" s="2223"/>
      <c r="AF54" s="3836"/>
      <c r="AG54" s="3830"/>
      <c r="AH54" s="3830"/>
      <c r="AI54" s="3830"/>
      <c r="AJ54" s="3830"/>
      <c r="AK54" s="3830"/>
      <c r="AL54" s="3830"/>
      <c r="AM54" s="3830"/>
      <c r="AN54" s="3839"/>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5" customHeight="1">
      <c r="A55" s="3851"/>
      <c r="B55" s="3852"/>
      <c r="C55" s="3853"/>
      <c r="D55" s="3852"/>
      <c r="E55" s="3724"/>
      <c r="F55" s="3724"/>
      <c r="G55" s="3724"/>
      <c r="H55" s="3724"/>
      <c r="I55" s="3724"/>
      <c r="J55" s="3724"/>
      <c r="K55" s="3724"/>
      <c r="L55" s="3854"/>
      <c r="M55" s="3844"/>
      <c r="N55" s="3845"/>
      <c r="O55" s="3846"/>
      <c r="P55" s="3846"/>
      <c r="Q55" s="3837"/>
      <c r="R55" s="3832"/>
      <c r="S55" s="3832"/>
      <c r="T55" s="3832"/>
      <c r="U55" s="3832"/>
      <c r="V55" s="3832"/>
      <c r="W55" s="3832"/>
      <c r="X55" s="3832"/>
      <c r="Y55" s="3832"/>
      <c r="Z55" s="3832"/>
      <c r="AA55" s="3832"/>
      <c r="AB55" s="3832"/>
      <c r="AC55" s="3833"/>
      <c r="AD55" s="3829"/>
      <c r="AE55" s="2223"/>
      <c r="AF55" s="3837"/>
      <c r="AG55" s="3832"/>
      <c r="AH55" s="3832"/>
      <c r="AI55" s="3832"/>
      <c r="AJ55" s="3832"/>
      <c r="AK55" s="3832"/>
      <c r="AL55" s="3832"/>
      <c r="AM55" s="3832"/>
      <c r="AN55" s="3840"/>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5" customHeight="1">
      <c r="A56" s="3851"/>
      <c r="B56" s="3852"/>
      <c r="C56" s="3853"/>
      <c r="D56" s="3852"/>
      <c r="E56" s="3724"/>
      <c r="F56" s="3724"/>
      <c r="G56" s="3724"/>
      <c r="H56" s="3724"/>
      <c r="I56" s="3724"/>
      <c r="J56" s="3724"/>
      <c r="K56" s="3724"/>
      <c r="L56" s="3854"/>
      <c r="M56" s="3844"/>
      <c r="N56" s="3845"/>
      <c r="O56" s="3846"/>
      <c r="P56" s="3846"/>
      <c r="Q56" s="3838"/>
      <c r="R56" s="3834"/>
      <c r="S56" s="3834"/>
      <c r="T56" s="3834"/>
      <c r="U56" s="3834"/>
      <c r="V56" s="3834"/>
      <c r="W56" s="3834"/>
      <c r="X56" s="3834"/>
      <c r="Y56" s="3834"/>
      <c r="Z56" s="3834"/>
      <c r="AA56" s="3834"/>
      <c r="AB56" s="3834"/>
      <c r="AC56" s="3835"/>
      <c r="AD56" s="3829"/>
      <c r="AE56" s="2223"/>
      <c r="AF56" s="3838"/>
      <c r="AG56" s="3834"/>
      <c r="AH56" s="3834"/>
      <c r="AI56" s="3834"/>
      <c r="AJ56" s="3834"/>
      <c r="AK56" s="3834"/>
      <c r="AL56" s="3834"/>
      <c r="AM56" s="3834"/>
      <c r="AN56" s="3841"/>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5" customHeight="1">
      <c r="A57" s="3851"/>
      <c r="B57" s="3852"/>
      <c r="C57" s="3853"/>
      <c r="D57" s="3852"/>
      <c r="E57" s="3724"/>
      <c r="F57" s="3724"/>
      <c r="G57" s="3724"/>
      <c r="H57" s="3724"/>
      <c r="I57" s="3724"/>
      <c r="J57" s="3724"/>
      <c r="K57" s="3724"/>
      <c r="L57" s="3854"/>
      <c r="M57" s="3844"/>
      <c r="N57" s="3845"/>
      <c r="O57" s="3846"/>
      <c r="P57" s="3846"/>
      <c r="Q57" s="3836"/>
      <c r="R57" s="3830"/>
      <c r="S57" s="3830"/>
      <c r="T57" s="3830"/>
      <c r="U57" s="3830"/>
      <c r="V57" s="3830"/>
      <c r="W57" s="3830"/>
      <c r="X57" s="3830"/>
      <c r="Y57" s="3830"/>
      <c r="Z57" s="3830"/>
      <c r="AA57" s="3830"/>
      <c r="AB57" s="3830"/>
      <c r="AC57" s="3831"/>
      <c r="AD57" s="3829"/>
      <c r="AE57" s="2223"/>
      <c r="AF57" s="3836"/>
      <c r="AG57" s="3830"/>
      <c r="AH57" s="3830"/>
      <c r="AI57" s="3830"/>
      <c r="AJ57" s="3830"/>
      <c r="AK57" s="3830"/>
      <c r="AL57" s="3830"/>
      <c r="AM57" s="3830"/>
      <c r="AN57" s="3839"/>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5" customHeight="1">
      <c r="A58" s="3851"/>
      <c r="B58" s="3852"/>
      <c r="C58" s="3853"/>
      <c r="D58" s="3852"/>
      <c r="E58" s="3724"/>
      <c r="F58" s="3724"/>
      <c r="G58" s="3724"/>
      <c r="H58" s="3724"/>
      <c r="I58" s="3724"/>
      <c r="J58" s="3724"/>
      <c r="K58" s="3724"/>
      <c r="L58" s="3854"/>
      <c r="M58" s="3844"/>
      <c r="N58" s="3845"/>
      <c r="O58" s="3846"/>
      <c r="P58" s="3846"/>
      <c r="Q58" s="3837"/>
      <c r="R58" s="3832"/>
      <c r="S58" s="3832"/>
      <c r="T58" s="3832"/>
      <c r="U58" s="3832"/>
      <c r="V58" s="3832"/>
      <c r="W58" s="3832"/>
      <c r="X58" s="3832"/>
      <c r="Y58" s="3832"/>
      <c r="Z58" s="3832"/>
      <c r="AA58" s="3832"/>
      <c r="AB58" s="3832"/>
      <c r="AC58" s="3833"/>
      <c r="AD58" s="3829"/>
      <c r="AE58" s="2223"/>
      <c r="AF58" s="3837"/>
      <c r="AG58" s="3832"/>
      <c r="AH58" s="3832"/>
      <c r="AI58" s="3832"/>
      <c r="AJ58" s="3832"/>
      <c r="AK58" s="3832"/>
      <c r="AL58" s="3832"/>
      <c r="AM58" s="3832"/>
      <c r="AN58" s="3840"/>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5" customHeight="1">
      <c r="A59" s="3851"/>
      <c r="B59" s="3852"/>
      <c r="C59" s="3853"/>
      <c r="D59" s="3852"/>
      <c r="E59" s="3724"/>
      <c r="F59" s="3724"/>
      <c r="G59" s="3724"/>
      <c r="H59" s="3724"/>
      <c r="I59" s="3724"/>
      <c r="J59" s="3724"/>
      <c r="K59" s="3724"/>
      <c r="L59" s="3854"/>
      <c r="M59" s="3844"/>
      <c r="N59" s="3845"/>
      <c r="O59" s="3846"/>
      <c r="P59" s="3846"/>
      <c r="Q59" s="3838"/>
      <c r="R59" s="3834"/>
      <c r="S59" s="3834"/>
      <c r="T59" s="3834"/>
      <c r="U59" s="3834"/>
      <c r="V59" s="3834"/>
      <c r="W59" s="3834"/>
      <c r="X59" s="3834"/>
      <c r="Y59" s="3834"/>
      <c r="Z59" s="3834"/>
      <c r="AA59" s="3834"/>
      <c r="AB59" s="3834"/>
      <c r="AC59" s="3835"/>
      <c r="AD59" s="3829"/>
      <c r="AE59" s="2223"/>
      <c r="AF59" s="3838"/>
      <c r="AG59" s="3834"/>
      <c r="AH59" s="3834"/>
      <c r="AI59" s="3834"/>
      <c r="AJ59" s="3834"/>
      <c r="AK59" s="3834"/>
      <c r="AL59" s="3834"/>
      <c r="AM59" s="3834"/>
      <c r="AN59" s="3841"/>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5" customHeight="1">
      <c r="A60" s="3851"/>
      <c r="B60" s="3852"/>
      <c r="C60" s="3853"/>
      <c r="D60" s="3852"/>
      <c r="E60" s="3724"/>
      <c r="F60" s="3724"/>
      <c r="G60" s="3724"/>
      <c r="H60" s="3724"/>
      <c r="I60" s="3724"/>
      <c r="J60" s="3724"/>
      <c r="K60" s="3724"/>
      <c r="L60" s="3854"/>
      <c r="M60" s="3844"/>
      <c r="N60" s="3845"/>
      <c r="O60" s="3846"/>
      <c r="P60" s="3846"/>
      <c r="Q60" s="3836"/>
      <c r="R60" s="3830"/>
      <c r="S60" s="3830"/>
      <c r="T60" s="3830"/>
      <c r="U60" s="3830"/>
      <c r="V60" s="3830"/>
      <c r="W60" s="3830"/>
      <c r="X60" s="3830"/>
      <c r="Y60" s="3830"/>
      <c r="Z60" s="3830"/>
      <c r="AA60" s="3830"/>
      <c r="AB60" s="3830"/>
      <c r="AC60" s="3831"/>
      <c r="AD60" s="3829"/>
      <c r="AE60" s="2223"/>
      <c r="AF60" s="3836"/>
      <c r="AG60" s="3830"/>
      <c r="AH60" s="3830"/>
      <c r="AI60" s="3830"/>
      <c r="AJ60" s="3830"/>
      <c r="AK60" s="3830"/>
      <c r="AL60" s="3830"/>
      <c r="AM60" s="3830"/>
      <c r="AN60" s="3839"/>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5" customHeight="1">
      <c r="A61" s="3851"/>
      <c r="B61" s="3852"/>
      <c r="C61" s="3853"/>
      <c r="D61" s="3852"/>
      <c r="E61" s="3724"/>
      <c r="F61" s="3724"/>
      <c r="G61" s="3724"/>
      <c r="H61" s="3724"/>
      <c r="I61" s="3724"/>
      <c r="J61" s="3724"/>
      <c r="K61" s="3724"/>
      <c r="L61" s="3854"/>
      <c r="M61" s="3844"/>
      <c r="N61" s="3845"/>
      <c r="O61" s="3846"/>
      <c r="P61" s="3846"/>
      <c r="Q61" s="3837"/>
      <c r="R61" s="3832"/>
      <c r="S61" s="3832"/>
      <c r="T61" s="3832"/>
      <c r="U61" s="3832"/>
      <c r="V61" s="3832"/>
      <c r="W61" s="3832"/>
      <c r="X61" s="3832"/>
      <c r="Y61" s="3832"/>
      <c r="Z61" s="3832"/>
      <c r="AA61" s="3832"/>
      <c r="AB61" s="3832"/>
      <c r="AC61" s="3833"/>
      <c r="AD61" s="3829"/>
      <c r="AE61" s="2223"/>
      <c r="AF61" s="3837"/>
      <c r="AG61" s="3832"/>
      <c r="AH61" s="3832"/>
      <c r="AI61" s="3832"/>
      <c r="AJ61" s="3832"/>
      <c r="AK61" s="3832"/>
      <c r="AL61" s="3832"/>
      <c r="AM61" s="3832"/>
      <c r="AN61" s="3840"/>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5" customHeight="1">
      <c r="A62" s="3851"/>
      <c r="B62" s="3852"/>
      <c r="C62" s="3853"/>
      <c r="D62" s="3852"/>
      <c r="E62" s="3724"/>
      <c r="F62" s="3724"/>
      <c r="G62" s="3724"/>
      <c r="H62" s="3724"/>
      <c r="I62" s="3724"/>
      <c r="J62" s="3724"/>
      <c r="K62" s="3724"/>
      <c r="L62" s="3854"/>
      <c r="M62" s="3844"/>
      <c r="N62" s="3845"/>
      <c r="O62" s="3846"/>
      <c r="P62" s="3846"/>
      <c r="Q62" s="3838"/>
      <c r="R62" s="3834"/>
      <c r="S62" s="3834"/>
      <c r="T62" s="3834"/>
      <c r="U62" s="3834"/>
      <c r="V62" s="3834"/>
      <c r="W62" s="3834"/>
      <c r="X62" s="3834"/>
      <c r="Y62" s="3834"/>
      <c r="Z62" s="3834"/>
      <c r="AA62" s="3834"/>
      <c r="AB62" s="3834"/>
      <c r="AC62" s="3835"/>
      <c r="AD62" s="3829"/>
      <c r="AE62" s="2223"/>
      <c r="AF62" s="3838"/>
      <c r="AG62" s="3834"/>
      <c r="AH62" s="3834"/>
      <c r="AI62" s="3834"/>
      <c r="AJ62" s="3834"/>
      <c r="AK62" s="3834"/>
      <c r="AL62" s="3834"/>
      <c r="AM62" s="3834"/>
      <c r="AN62" s="3841"/>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5" customHeight="1">
      <c r="A63" s="3851"/>
      <c r="B63" s="3852"/>
      <c r="C63" s="3853"/>
      <c r="D63" s="3852"/>
      <c r="E63" s="3724"/>
      <c r="F63" s="3724"/>
      <c r="G63" s="3724"/>
      <c r="H63" s="3724"/>
      <c r="I63" s="3724"/>
      <c r="J63" s="3724"/>
      <c r="K63" s="3724"/>
      <c r="L63" s="3854"/>
      <c r="M63" s="3844"/>
      <c r="N63" s="3845"/>
      <c r="O63" s="3846"/>
      <c r="P63" s="3846"/>
      <c r="Q63" s="3836"/>
      <c r="R63" s="3830"/>
      <c r="S63" s="3830"/>
      <c r="T63" s="3830"/>
      <c r="U63" s="3830"/>
      <c r="V63" s="3830"/>
      <c r="W63" s="3830"/>
      <c r="X63" s="3830"/>
      <c r="Y63" s="3830"/>
      <c r="Z63" s="3830"/>
      <c r="AA63" s="3830"/>
      <c r="AB63" s="3830"/>
      <c r="AC63" s="3831"/>
      <c r="AD63" s="3829"/>
      <c r="AE63" s="2223"/>
      <c r="AF63" s="3836"/>
      <c r="AG63" s="3830"/>
      <c r="AH63" s="3830"/>
      <c r="AI63" s="3830"/>
      <c r="AJ63" s="3830"/>
      <c r="AK63" s="3830"/>
      <c r="AL63" s="3830"/>
      <c r="AM63" s="3830"/>
      <c r="AN63" s="3839"/>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5" customHeight="1">
      <c r="A64" s="3851"/>
      <c r="B64" s="3852"/>
      <c r="C64" s="3853"/>
      <c r="D64" s="3852"/>
      <c r="E64" s="3724"/>
      <c r="F64" s="3724"/>
      <c r="G64" s="3724"/>
      <c r="H64" s="3724"/>
      <c r="I64" s="3724"/>
      <c r="J64" s="3724"/>
      <c r="K64" s="3724"/>
      <c r="L64" s="3854"/>
      <c r="M64" s="3844"/>
      <c r="N64" s="3845"/>
      <c r="O64" s="3846"/>
      <c r="P64" s="3846"/>
      <c r="Q64" s="3837"/>
      <c r="R64" s="3832"/>
      <c r="S64" s="3832"/>
      <c r="T64" s="3832"/>
      <c r="U64" s="3832"/>
      <c r="V64" s="3832"/>
      <c r="W64" s="3832"/>
      <c r="X64" s="3832"/>
      <c r="Y64" s="3832"/>
      <c r="Z64" s="3832"/>
      <c r="AA64" s="3832"/>
      <c r="AB64" s="3832"/>
      <c r="AC64" s="3833"/>
      <c r="AD64" s="3829"/>
      <c r="AE64" s="2223"/>
      <c r="AF64" s="3837"/>
      <c r="AG64" s="3832"/>
      <c r="AH64" s="3832"/>
      <c r="AI64" s="3832"/>
      <c r="AJ64" s="3832"/>
      <c r="AK64" s="3832"/>
      <c r="AL64" s="3832"/>
      <c r="AM64" s="3832"/>
      <c r="AN64" s="3840"/>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5" customHeight="1">
      <c r="A65" s="3851"/>
      <c r="B65" s="3852"/>
      <c r="C65" s="3853"/>
      <c r="D65" s="3852"/>
      <c r="E65" s="3724"/>
      <c r="F65" s="3724"/>
      <c r="G65" s="3724"/>
      <c r="H65" s="3724"/>
      <c r="I65" s="3724"/>
      <c r="J65" s="3724"/>
      <c r="K65" s="3724"/>
      <c r="L65" s="3854"/>
      <c r="M65" s="3844"/>
      <c r="N65" s="3845"/>
      <c r="O65" s="3846"/>
      <c r="P65" s="3846"/>
      <c r="Q65" s="3838"/>
      <c r="R65" s="3834"/>
      <c r="S65" s="3834"/>
      <c r="T65" s="3834"/>
      <c r="U65" s="3834"/>
      <c r="V65" s="3834"/>
      <c r="W65" s="3834"/>
      <c r="X65" s="3834"/>
      <c r="Y65" s="3834"/>
      <c r="Z65" s="3834"/>
      <c r="AA65" s="3834"/>
      <c r="AB65" s="3834"/>
      <c r="AC65" s="3835"/>
      <c r="AD65" s="3829"/>
      <c r="AE65" s="2223"/>
      <c r="AF65" s="3838"/>
      <c r="AG65" s="3834"/>
      <c r="AH65" s="3834"/>
      <c r="AI65" s="3834"/>
      <c r="AJ65" s="3834"/>
      <c r="AK65" s="3834"/>
      <c r="AL65" s="3834"/>
      <c r="AM65" s="3834"/>
      <c r="AN65" s="3841"/>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5" customHeight="1">
      <c r="A66" s="3851"/>
      <c r="B66" s="3852"/>
      <c r="C66" s="3853"/>
      <c r="D66" s="3852"/>
      <c r="E66" s="3724"/>
      <c r="F66" s="3724"/>
      <c r="G66" s="3724"/>
      <c r="H66" s="3724"/>
      <c r="I66" s="3724"/>
      <c r="J66" s="3724"/>
      <c r="K66" s="3724"/>
      <c r="L66" s="3854"/>
      <c r="M66" s="3844"/>
      <c r="N66" s="3845"/>
      <c r="O66" s="3846"/>
      <c r="P66" s="3846"/>
      <c r="Q66" s="3836"/>
      <c r="R66" s="3830"/>
      <c r="S66" s="3830"/>
      <c r="T66" s="3830"/>
      <c r="U66" s="3830"/>
      <c r="V66" s="3830"/>
      <c r="W66" s="3830"/>
      <c r="X66" s="3830"/>
      <c r="Y66" s="3830"/>
      <c r="Z66" s="3830"/>
      <c r="AA66" s="3830"/>
      <c r="AB66" s="3830"/>
      <c r="AC66" s="3831"/>
      <c r="AD66" s="3829"/>
      <c r="AE66" s="2223"/>
      <c r="AF66" s="3836"/>
      <c r="AG66" s="3830"/>
      <c r="AH66" s="3830"/>
      <c r="AI66" s="3830"/>
      <c r="AJ66" s="3830"/>
      <c r="AK66" s="3830"/>
      <c r="AL66" s="3830"/>
      <c r="AM66" s="3830"/>
      <c r="AN66" s="3839"/>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5" customHeight="1">
      <c r="A67" s="3851"/>
      <c r="B67" s="3852"/>
      <c r="C67" s="3853"/>
      <c r="D67" s="3852"/>
      <c r="E67" s="3724"/>
      <c r="F67" s="3724"/>
      <c r="G67" s="3724"/>
      <c r="H67" s="3724"/>
      <c r="I67" s="3724"/>
      <c r="J67" s="3724"/>
      <c r="K67" s="3724"/>
      <c r="L67" s="3854"/>
      <c r="M67" s="3844"/>
      <c r="N67" s="3845"/>
      <c r="O67" s="3846"/>
      <c r="P67" s="3846"/>
      <c r="Q67" s="3837"/>
      <c r="R67" s="3832"/>
      <c r="S67" s="3832"/>
      <c r="T67" s="3832"/>
      <c r="U67" s="3832"/>
      <c r="V67" s="3832"/>
      <c r="W67" s="3832"/>
      <c r="X67" s="3832"/>
      <c r="Y67" s="3832"/>
      <c r="Z67" s="3832"/>
      <c r="AA67" s="3832"/>
      <c r="AB67" s="3832"/>
      <c r="AC67" s="3833"/>
      <c r="AD67" s="3829"/>
      <c r="AE67" s="2223"/>
      <c r="AF67" s="3837"/>
      <c r="AG67" s="3832"/>
      <c r="AH67" s="3832"/>
      <c r="AI67" s="3832"/>
      <c r="AJ67" s="3832"/>
      <c r="AK67" s="3832"/>
      <c r="AL67" s="3832"/>
      <c r="AM67" s="3832"/>
      <c r="AN67" s="3840"/>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5" customHeight="1" thickBot="1">
      <c r="A68" s="3855"/>
      <c r="B68" s="3856"/>
      <c r="C68" s="3857"/>
      <c r="D68" s="3856"/>
      <c r="E68" s="3858"/>
      <c r="F68" s="3858"/>
      <c r="G68" s="3858"/>
      <c r="H68" s="3858"/>
      <c r="I68" s="3858"/>
      <c r="J68" s="3858"/>
      <c r="K68" s="3858"/>
      <c r="L68" s="3859"/>
      <c r="M68" s="3860"/>
      <c r="N68" s="3861"/>
      <c r="O68" s="3862"/>
      <c r="P68" s="3862"/>
      <c r="Q68" s="3847"/>
      <c r="R68" s="3848"/>
      <c r="S68" s="3848"/>
      <c r="T68" s="3848"/>
      <c r="U68" s="3848"/>
      <c r="V68" s="3848"/>
      <c r="W68" s="3848"/>
      <c r="X68" s="3848"/>
      <c r="Y68" s="3848"/>
      <c r="Z68" s="3848"/>
      <c r="AA68" s="3848"/>
      <c r="AB68" s="3848"/>
      <c r="AC68" s="3849"/>
      <c r="AD68" s="3842"/>
      <c r="AE68" s="3843"/>
      <c r="AF68" s="3847"/>
      <c r="AG68" s="3848"/>
      <c r="AH68" s="3848"/>
      <c r="AI68" s="3848"/>
      <c r="AJ68" s="3848"/>
      <c r="AK68" s="3848"/>
      <c r="AL68" s="3848"/>
      <c r="AM68" s="3848"/>
      <c r="AN68" s="3850"/>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5"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5"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5"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5"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5"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5"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5"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5"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5"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5"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5" customHeight="1">
      <c r="C79" s="3898"/>
      <c r="D79" s="3899"/>
      <c r="E79" s="3899"/>
      <c r="F79" s="3899"/>
      <c r="G79" s="3899"/>
      <c r="H79" s="3899"/>
      <c r="I79" s="3899"/>
      <c r="J79" s="3899"/>
      <c r="K79" s="3899"/>
      <c r="L79" s="3899"/>
      <c r="M79" s="3899"/>
      <c r="N79" s="3899"/>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5"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F45:AL47"/>
    <mergeCell ref="AM45:AN47"/>
    <mergeCell ref="AD66:AE68"/>
    <mergeCell ref="AD54:AE56"/>
    <mergeCell ref="AD57:AE59"/>
    <mergeCell ref="AD60:AE62"/>
    <mergeCell ref="AB54:AC56"/>
    <mergeCell ref="AF54:AL56"/>
    <mergeCell ref="AM54:AN56"/>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s>
  <phoneticPr fontId="67"/>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92"/>
  <sheetViews>
    <sheetView workbookViewId="0">
      <selection sqref="A1:BI92"/>
    </sheetView>
  </sheetViews>
  <sheetFormatPr defaultColWidth="2.08984375" defaultRowHeight="12.65" customHeight="1"/>
  <cols>
    <col min="1" max="1" width="2.08984375" style="221" customWidth="1"/>
    <col min="2" max="4" width="2.08984375" style="221"/>
    <col min="5" max="5" width="2.08984375" style="221" customWidth="1"/>
    <col min="6" max="6" width="2.08984375" style="221"/>
    <col min="7" max="8" width="2.08984375" style="221" customWidth="1"/>
    <col min="9" max="9" width="2.08984375" style="221"/>
    <col min="10" max="12" width="2.08984375" style="221" customWidth="1"/>
    <col min="13" max="27" width="2.08984375" style="221"/>
    <col min="28" max="31" width="2.08984375" style="263"/>
    <col min="32" max="34" width="2.08984375" style="179"/>
    <col min="35" max="75" width="2.08984375" style="221"/>
    <col min="76" max="76" width="2.08984375" style="221" customWidth="1"/>
    <col min="77" max="78" width="2.08984375" style="221"/>
    <col min="79" max="79" width="2.08984375" style="221" customWidth="1"/>
    <col min="80" max="16384" width="2.08984375" style="221"/>
  </cols>
  <sheetData>
    <row r="1" spans="1:61" ht="12.65" customHeight="1">
      <c r="A1" s="220"/>
      <c r="B1" s="220"/>
      <c r="C1" s="220"/>
      <c r="D1" s="220"/>
      <c r="E1" s="220"/>
      <c r="F1" s="220"/>
      <c r="G1" s="220"/>
      <c r="H1" s="220"/>
      <c r="I1" s="220"/>
      <c r="J1" s="220"/>
      <c r="K1" s="220"/>
      <c r="L1" s="220"/>
      <c r="M1" s="220"/>
      <c r="N1" s="220"/>
      <c r="O1" s="220"/>
      <c r="P1" s="4061" t="s">
        <v>1129</v>
      </c>
      <c r="Q1" s="4061"/>
      <c r="R1" s="4061"/>
      <c r="S1" s="4061"/>
      <c r="T1" s="4061"/>
      <c r="U1" s="4061"/>
      <c r="V1" s="4061"/>
      <c r="W1" s="4061"/>
      <c r="X1" s="4061"/>
      <c r="Y1" s="4061"/>
      <c r="Z1" s="4061"/>
      <c r="AA1" s="4061"/>
      <c r="AB1" s="4061"/>
      <c r="AC1" s="4061"/>
      <c r="AD1" s="4061"/>
      <c r="AE1" s="4061"/>
      <c r="AF1" s="4061"/>
      <c r="AG1" s="4061"/>
      <c r="AH1" s="4061"/>
      <c r="AI1" s="4061"/>
      <c r="AJ1" s="4061"/>
      <c r="AK1" s="4061"/>
      <c r="AL1" s="4061"/>
      <c r="AM1" s="4061"/>
      <c r="AN1" s="4061"/>
      <c r="AO1" s="4061"/>
      <c r="AP1" s="4061"/>
      <c r="AQ1" s="4061"/>
      <c r="AR1" s="4061"/>
      <c r="AS1" s="4061"/>
      <c r="AT1" s="4062"/>
      <c r="AU1" s="4063" t="s">
        <v>149</v>
      </c>
      <c r="AV1" s="4064"/>
      <c r="AW1" s="4064"/>
      <c r="AX1" s="4064"/>
      <c r="AY1" s="4065"/>
      <c r="AZ1" s="4063" t="s">
        <v>150</v>
      </c>
      <c r="BA1" s="4064"/>
      <c r="BB1" s="4064"/>
      <c r="BC1" s="4064"/>
      <c r="BD1" s="4065"/>
      <c r="BE1" s="4069" t="s">
        <v>435</v>
      </c>
      <c r="BF1" s="4070"/>
      <c r="BG1" s="4070"/>
      <c r="BH1" s="4070"/>
      <c r="BI1" s="4071"/>
    </row>
    <row r="2" spans="1:61" ht="12.65" customHeight="1">
      <c r="A2" s="220"/>
      <c r="B2" s="220"/>
      <c r="C2" s="220"/>
      <c r="D2" s="220"/>
      <c r="E2" s="220"/>
      <c r="F2" s="220"/>
      <c r="G2" s="220"/>
      <c r="H2" s="220"/>
      <c r="I2" s="220"/>
      <c r="J2" s="220"/>
      <c r="K2" s="220"/>
      <c r="L2" s="220"/>
      <c r="M2" s="220"/>
      <c r="N2" s="220"/>
      <c r="O2" s="220"/>
      <c r="P2" s="4061"/>
      <c r="Q2" s="4061"/>
      <c r="R2" s="4061"/>
      <c r="S2" s="4061"/>
      <c r="T2" s="4061"/>
      <c r="U2" s="4061"/>
      <c r="V2" s="4061"/>
      <c r="W2" s="4061"/>
      <c r="X2" s="4061"/>
      <c r="Y2" s="4061"/>
      <c r="Z2" s="4061"/>
      <c r="AA2" s="4061"/>
      <c r="AB2" s="4061"/>
      <c r="AC2" s="4061"/>
      <c r="AD2" s="4061"/>
      <c r="AE2" s="4061"/>
      <c r="AF2" s="4061"/>
      <c r="AG2" s="4061"/>
      <c r="AH2" s="4061"/>
      <c r="AI2" s="4061"/>
      <c r="AJ2" s="4061"/>
      <c r="AK2" s="4061"/>
      <c r="AL2" s="4061"/>
      <c r="AM2" s="4061"/>
      <c r="AN2" s="4061"/>
      <c r="AO2" s="4061"/>
      <c r="AP2" s="4061"/>
      <c r="AQ2" s="4061"/>
      <c r="AR2" s="4061"/>
      <c r="AS2" s="4061"/>
      <c r="AT2" s="4062"/>
      <c r="AU2" s="4066"/>
      <c r="AV2" s="4067"/>
      <c r="AW2" s="4067"/>
      <c r="AX2" s="4067"/>
      <c r="AY2" s="4068"/>
      <c r="AZ2" s="4066"/>
      <c r="BA2" s="4067"/>
      <c r="BB2" s="4067"/>
      <c r="BC2" s="4067"/>
      <c r="BD2" s="4068"/>
      <c r="BE2" s="3959"/>
      <c r="BF2" s="3365"/>
      <c r="BG2" s="3365"/>
      <c r="BH2" s="3365"/>
      <c r="BI2" s="3960"/>
    </row>
    <row r="3" spans="1:61" ht="12.65" customHeight="1">
      <c r="A3" s="220"/>
      <c r="B3" s="220"/>
      <c r="C3" s="220"/>
      <c r="D3" s="220"/>
      <c r="E3" s="220"/>
      <c r="F3" s="220"/>
      <c r="G3" s="220"/>
      <c r="H3" s="220"/>
      <c r="I3" s="220"/>
      <c r="J3" s="220"/>
      <c r="K3" s="220"/>
      <c r="L3" s="220"/>
      <c r="M3" s="220"/>
      <c r="N3" s="220"/>
      <c r="O3" s="220"/>
      <c r="P3" s="4061"/>
      <c r="Q3" s="4061"/>
      <c r="R3" s="4061"/>
      <c r="S3" s="4061"/>
      <c r="T3" s="4061"/>
      <c r="U3" s="4061"/>
      <c r="V3" s="4061"/>
      <c r="W3" s="4061"/>
      <c r="X3" s="4061"/>
      <c r="Y3" s="4061"/>
      <c r="Z3" s="4061"/>
      <c r="AA3" s="4061"/>
      <c r="AB3" s="4061"/>
      <c r="AC3" s="4061"/>
      <c r="AD3" s="4061"/>
      <c r="AE3" s="4061"/>
      <c r="AF3" s="4061"/>
      <c r="AG3" s="4061"/>
      <c r="AH3" s="4061"/>
      <c r="AI3" s="4061"/>
      <c r="AJ3" s="4061"/>
      <c r="AK3" s="4061"/>
      <c r="AL3" s="4061"/>
      <c r="AM3" s="4061"/>
      <c r="AN3" s="4061"/>
      <c r="AO3" s="4061"/>
      <c r="AP3" s="4061"/>
      <c r="AQ3" s="4061"/>
      <c r="AR3" s="4061"/>
      <c r="AS3" s="4061"/>
      <c r="AT3" s="4062"/>
      <c r="AU3" s="4072"/>
      <c r="AV3" s="2763"/>
      <c r="AW3" s="2763"/>
      <c r="AX3" s="2763"/>
      <c r="AY3" s="4073"/>
      <c r="AZ3" s="4072"/>
      <c r="BA3" s="2763"/>
      <c r="BB3" s="2763"/>
      <c r="BC3" s="2763"/>
      <c r="BD3" s="4073"/>
      <c r="BE3" s="3957"/>
      <c r="BF3" s="2734"/>
      <c r="BG3" s="2734"/>
      <c r="BH3" s="2734"/>
      <c r="BI3" s="3958"/>
    </row>
    <row r="4" spans="1:61" ht="12.65" customHeight="1">
      <c r="A4" s="220"/>
      <c r="B4" s="220"/>
      <c r="C4" s="220"/>
      <c r="D4" s="220"/>
      <c r="E4" s="220"/>
      <c r="F4" s="220"/>
      <c r="G4" s="220"/>
      <c r="H4" s="220"/>
      <c r="I4" s="220"/>
      <c r="J4" s="220"/>
      <c r="K4" s="220"/>
      <c r="L4" s="220"/>
      <c r="M4" s="220"/>
      <c r="N4" s="220"/>
      <c r="O4" s="220"/>
      <c r="P4" s="4061"/>
      <c r="Q4" s="4061"/>
      <c r="R4" s="4061"/>
      <c r="S4" s="4061"/>
      <c r="T4" s="4061"/>
      <c r="U4" s="4061"/>
      <c r="V4" s="4061"/>
      <c r="W4" s="4061"/>
      <c r="X4" s="4061"/>
      <c r="Y4" s="4061"/>
      <c r="Z4" s="4061"/>
      <c r="AA4" s="4061"/>
      <c r="AB4" s="4061"/>
      <c r="AC4" s="4061"/>
      <c r="AD4" s="4061"/>
      <c r="AE4" s="4061"/>
      <c r="AF4" s="4061"/>
      <c r="AG4" s="4061"/>
      <c r="AH4" s="4061"/>
      <c r="AI4" s="4061"/>
      <c r="AJ4" s="4061"/>
      <c r="AK4" s="4061"/>
      <c r="AL4" s="4061"/>
      <c r="AM4" s="4061"/>
      <c r="AN4" s="4061"/>
      <c r="AO4" s="4061"/>
      <c r="AP4" s="4061"/>
      <c r="AQ4" s="4061"/>
      <c r="AR4" s="4061"/>
      <c r="AS4" s="4061"/>
      <c r="AT4" s="4062"/>
      <c r="AU4" s="4072"/>
      <c r="AV4" s="2763"/>
      <c r="AW4" s="2763"/>
      <c r="AX4" s="2763"/>
      <c r="AY4" s="4073"/>
      <c r="AZ4" s="4072"/>
      <c r="BA4" s="2763"/>
      <c r="BB4" s="2763"/>
      <c r="BC4" s="2763"/>
      <c r="BD4" s="4073"/>
      <c r="BE4" s="3957"/>
      <c r="BF4" s="2734"/>
      <c r="BG4" s="2734"/>
      <c r="BH4" s="2734"/>
      <c r="BI4" s="3958"/>
    </row>
    <row r="5" spans="1:61" ht="12.65"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072"/>
      <c r="AV5" s="2763"/>
      <c r="AW5" s="2763"/>
      <c r="AX5" s="2763"/>
      <c r="AY5" s="4073"/>
      <c r="AZ5" s="4072"/>
      <c r="BA5" s="2763"/>
      <c r="BB5" s="2763"/>
      <c r="BC5" s="2763"/>
      <c r="BD5" s="4073"/>
      <c r="BE5" s="3957"/>
      <c r="BF5" s="2734"/>
      <c r="BG5" s="2734"/>
      <c r="BH5" s="2734"/>
      <c r="BI5" s="3958"/>
    </row>
    <row r="6" spans="1:61" ht="12.65"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072"/>
      <c r="AV6" s="2763"/>
      <c r="AW6" s="2763"/>
      <c r="AX6" s="2763"/>
      <c r="AY6" s="4073"/>
      <c r="AZ6" s="4072"/>
      <c r="BA6" s="2763"/>
      <c r="BB6" s="2763"/>
      <c r="BC6" s="2763"/>
      <c r="BD6" s="4073"/>
      <c r="BE6" s="3957"/>
      <c r="BF6" s="2734"/>
      <c r="BG6" s="2734"/>
      <c r="BH6" s="2734"/>
      <c r="BI6" s="3958"/>
    </row>
    <row r="7" spans="1:61" ht="12.65" customHeight="1">
      <c r="T7" s="263"/>
      <c r="U7" s="263"/>
      <c r="V7" s="263"/>
      <c r="W7" s="263"/>
      <c r="X7" s="263"/>
      <c r="Y7" s="213"/>
      <c r="Z7" s="213"/>
      <c r="AA7" s="213"/>
      <c r="AB7" s="213"/>
      <c r="AC7" s="213"/>
      <c r="AD7" s="213"/>
      <c r="AF7" s="282"/>
      <c r="AG7" s="282"/>
      <c r="AH7" s="282"/>
      <c r="AI7" s="263"/>
      <c r="AJ7" s="263"/>
      <c r="AU7" s="4072"/>
      <c r="AV7" s="2763"/>
      <c r="AW7" s="2763"/>
      <c r="AX7" s="2763"/>
      <c r="AY7" s="4073"/>
      <c r="AZ7" s="4072"/>
      <c r="BA7" s="2763"/>
      <c r="BB7" s="2763"/>
      <c r="BC7" s="2763"/>
      <c r="BD7" s="4073"/>
      <c r="BE7" s="3957"/>
      <c r="BF7" s="2734"/>
      <c r="BG7" s="2734"/>
      <c r="BH7" s="2734"/>
      <c r="BI7" s="3958"/>
    </row>
    <row r="8" spans="1:61" ht="12.65" customHeight="1">
      <c r="T8" s="263"/>
      <c r="U8" s="263"/>
      <c r="V8" s="263"/>
      <c r="W8" s="263"/>
      <c r="X8" s="263"/>
      <c r="Y8" s="213"/>
      <c r="Z8" s="213"/>
      <c r="AA8" s="213"/>
      <c r="AB8" s="213"/>
      <c r="AC8" s="213"/>
      <c r="AD8" s="213"/>
      <c r="AF8" s="282"/>
      <c r="AG8" s="282"/>
      <c r="AH8" s="282"/>
      <c r="AI8" s="263"/>
      <c r="AJ8" s="263"/>
      <c r="AU8" s="4066"/>
      <c r="AV8" s="4067"/>
      <c r="AW8" s="4067"/>
      <c r="AX8" s="4067"/>
      <c r="AY8" s="4068"/>
      <c r="AZ8" s="4066"/>
      <c r="BA8" s="4067"/>
      <c r="BB8" s="4067"/>
      <c r="BC8" s="4067"/>
      <c r="BD8" s="4068"/>
      <c r="BE8" s="3959"/>
      <c r="BF8" s="3365"/>
      <c r="BG8" s="3365"/>
      <c r="BH8" s="3365"/>
      <c r="BI8" s="3960"/>
    </row>
    <row r="9" spans="1:61" ht="12.65"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063" t="s">
        <v>149</v>
      </c>
      <c r="AV9" s="4064"/>
      <c r="AW9" s="4064"/>
      <c r="AX9" s="4064"/>
      <c r="AY9" s="4065"/>
      <c r="AZ9" s="4063" t="s">
        <v>150</v>
      </c>
      <c r="BA9" s="4064"/>
      <c r="BB9" s="4064"/>
      <c r="BC9" s="4064"/>
      <c r="BD9" s="4065"/>
      <c r="BE9" s="4069" t="s">
        <v>435</v>
      </c>
      <c r="BF9" s="4070"/>
      <c r="BG9" s="4070"/>
      <c r="BH9" s="4070"/>
      <c r="BI9" s="4071"/>
    </row>
    <row r="10" spans="1:61" ht="12.65"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066"/>
      <c r="AV10" s="4067"/>
      <c r="AW10" s="4067"/>
      <c r="AX10" s="4067"/>
      <c r="AY10" s="4068"/>
      <c r="AZ10" s="4066"/>
      <c r="BA10" s="4067"/>
      <c r="BB10" s="4067"/>
      <c r="BC10" s="4067"/>
      <c r="BD10" s="4068"/>
      <c r="BE10" s="3959"/>
      <c r="BF10" s="3365"/>
      <c r="BG10" s="3365"/>
      <c r="BH10" s="3365"/>
      <c r="BI10" s="3960"/>
    </row>
    <row r="11" spans="1:61" ht="12.65"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3957"/>
      <c r="AV11" s="2734"/>
      <c r="AW11" s="2734"/>
      <c r="AX11" s="2734"/>
      <c r="AY11" s="3958"/>
      <c r="AZ11" s="3957"/>
      <c r="BA11" s="2734"/>
      <c r="BB11" s="2734"/>
      <c r="BC11" s="2734"/>
      <c r="BD11" s="3958"/>
      <c r="BE11" s="3957"/>
      <c r="BF11" s="2734"/>
      <c r="BG11" s="2734"/>
      <c r="BH11" s="2734"/>
      <c r="BI11" s="3958"/>
    </row>
    <row r="12" spans="1:61" ht="12.65"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3957"/>
      <c r="AV12" s="2734"/>
      <c r="AW12" s="2734"/>
      <c r="AX12" s="2734"/>
      <c r="AY12" s="3958"/>
      <c r="AZ12" s="3957"/>
      <c r="BA12" s="2734"/>
      <c r="BB12" s="2734"/>
      <c r="BC12" s="2734"/>
      <c r="BD12" s="3958"/>
      <c r="BE12" s="3957"/>
      <c r="BF12" s="2734"/>
      <c r="BG12" s="2734"/>
      <c r="BH12" s="2734"/>
      <c r="BI12" s="3958"/>
    </row>
    <row r="13" spans="1:61" ht="12.65" customHeight="1">
      <c r="A13" s="4059" t="s">
        <v>1452</v>
      </c>
      <c r="B13" s="4059"/>
      <c r="C13" s="4059"/>
      <c r="D13" s="4059"/>
      <c r="E13" s="4059"/>
      <c r="F13" s="4059"/>
      <c r="G13" s="4059"/>
      <c r="H13" s="4059"/>
      <c r="I13" s="4059"/>
      <c r="J13" s="4059"/>
      <c r="K13" s="4059"/>
      <c r="L13" s="4059"/>
      <c r="M13" s="4059"/>
      <c r="N13" s="4059"/>
      <c r="O13" s="4059"/>
      <c r="P13" s="4059"/>
      <c r="Q13" s="4059"/>
      <c r="R13" s="4059"/>
      <c r="S13" s="4059"/>
      <c r="T13" s="4059"/>
      <c r="U13" s="4059"/>
      <c r="V13" s="4059"/>
      <c r="W13" s="4059"/>
      <c r="X13" s="4059"/>
      <c r="Y13" s="283"/>
      <c r="Z13" s="283"/>
      <c r="AA13" s="283"/>
      <c r="AB13" s="283"/>
      <c r="AC13" s="283"/>
      <c r="AD13" s="283"/>
      <c r="AU13" s="3957"/>
      <c r="AV13" s="2734"/>
      <c r="AW13" s="2734"/>
      <c r="AX13" s="2734"/>
      <c r="AY13" s="3958"/>
      <c r="AZ13" s="3957"/>
      <c r="BA13" s="2734"/>
      <c r="BB13" s="2734"/>
      <c r="BC13" s="2734"/>
      <c r="BD13" s="3958"/>
      <c r="BE13" s="3957"/>
      <c r="BF13" s="2734"/>
      <c r="BG13" s="2734"/>
      <c r="BH13" s="2734"/>
      <c r="BI13" s="3958"/>
    </row>
    <row r="14" spans="1:61" ht="12.65" customHeight="1">
      <c r="A14" s="4059"/>
      <c r="B14" s="4059"/>
      <c r="C14" s="4059"/>
      <c r="D14" s="4059"/>
      <c r="E14" s="4059"/>
      <c r="F14" s="4059"/>
      <c r="G14" s="4059"/>
      <c r="H14" s="4059"/>
      <c r="I14" s="4059"/>
      <c r="J14" s="4059"/>
      <c r="K14" s="4059"/>
      <c r="L14" s="4059"/>
      <c r="M14" s="4059"/>
      <c r="N14" s="4059"/>
      <c r="O14" s="4059"/>
      <c r="P14" s="4059"/>
      <c r="Q14" s="4059"/>
      <c r="R14" s="4059"/>
      <c r="S14" s="4059"/>
      <c r="T14" s="4059"/>
      <c r="U14" s="4059"/>
      <c r="V14" s="4059"/>
      <c r="W14" s="4059"/>
      <c r="X14" s="4059"/>
      <c r="Y14" s="283"/>
      <c r="Z14" s="283"/>
      <c r="AA14" s="283"/>
      <c r="AB14" s="283"/>
      <c r="AC14" s="283"/>
      <c r="AD14" s="283"/>
      <c r="AU14" s="3957"/>
      <c r="AV14" s="2734"/>
      <c r="AW14" s="2734"/>
      <c r="AX14" s="2734"/>
      <c r="AY14" s="3958"/>
      <c r="AZ14" s="3957"/>
      <c r="BA14" s="2734"/>
      <c r="BB14" s="2734"/>
      <c r="BC14" s="2734"/>
      <c r="BD14" s="3958"/>
      <c r="BE14" s="3957"/>
      <c r="BF14" s="2734"/>
      <c r="BG14" s="2734"/>
      <c r="BH14" s="2734"/>
      <c r="BI14" s="3958"/>
    </row>
    <row r="15" spans="1:61" ht="12.65" customHeight="1">
      <c r="A15" s="4059"/>
      <c r="B15" s="4059"/>
      <c r="C15" s="4059"/>
      <c r="D15" s="4059"/>
      <c r="E15" s="4059"/>
      <c r="F15" s="4059"/>
      <c r="G15" s="4059"/>
      <c r="H15" s="4059"/>
      <c r="I15" s="4059"/>
      <c r="J15" s="4059"/>
      <c r="K15" s="4059"/>
      <c r="L15" s="4059"/>
      <c r="M15" s="4059"/>
      <c r="N15" s="4059"/>
      <c r="O15" s="4059"/>
      <c r="P15" s="4059"/>
      <c r="Q15" s="4059"/>
      <c r="R15" s="4059"/>
      <c r="S15" s="4059"/>
      <c r="T15" s="4059"/>
      <c r="U15" s="4059"/>
      <c r="V15" s="4059"/>
      <c r="W15" s="4059"/>
      <c r="X15" s="4059"/>
      <c r="Y15" s="283"/>
      <c r="Z15" s="283"/>
      <c r="AA15" s="283"/>
      <c r="AB15" s="283"/>
      <c r="AC15" s="283"/>
      <c r="AD15" s="283"/>
      <c r="AU15" s="3957"/>
      <c r="AV15" s="2734"/>
      <c r="AW15" s="2734"/>
      <c r="AX15" s="2734"/>
      <c r="AY15" s="3958"/>
      <c r="AZ15" s="3957"/>
      <c r="BA15" s="2734"/>
      <c r="BB15" s="2734"/>
      <c r="BC15" s="2734"/>
      <c r="BD15" s="3958"/>
      <c r="BE15" s="3957"/>
      <c r="BF15" s="2734"/>
      <c r="BG15" s="2734"/>
      <c r="BH15" s="2734"/>
      <c r="BI15" s="3958"/>
    </row>
    <row r="16" spans="1:61" ht="12.65" customHeight="1">
      <c r="A16" s="4060"/>
      <c r="B16" s="4060"/>
      <c r="C16" s="4060"/>
      <c r="D16" s="4060"/>
      <c r="E16" s="4060"/>
      <c r="F16" s="4060"/>
      <c r="G16" s="4060"/>
      <c r="H16" s="4060"/>
      <c r="I16" s="4060"/>
      <c r="J16" s="4060"/>
      <c r="K16" s="4060"/>
      <c r="L16" s="4060"/>
      <c r="M16" s="4060"/>
      <c r="N16" s="4060"/>
      <c r="O16" s="4060"/>
      <c r="P16" s="4060"/>
      <c r="Q16" s="4060"/>
      <c r="R16" s="4060"/>
      <c r="S16" s="4060"/>
      <c r="T16" s="4060"/>
      <c r="U16" s="4060"/>
      <c r="V16" s="4060"/>
      <c r="W16" s="4060"/>
      <c r="X16" s="4060"/>
      <c r="Y16" s="283"/>
      <c r="Z16" s="283"/>
      <c r="AA16" s="283"/>
      <c r="AB16" s="283"/>
      <c r="AC16" s="283"/>
      <c r="AD16" s="283"/>
      <c r="AU16" s="4074"/>
      <c r="AV16" s="2737"/>
      <c r="AW16" s="2737"/>
      <c r="AX16" s="2737"/>
      <c r="AY16" s="4075"/>
      <c r="AZ16" s="4074"/>
      <c r="BA16" s="2737"/>
      <c r="BB16" s="2737"/>
      <c r="BC16" s="2737"/>
      <c r="BD16" s="4075"/>
      <c r="BE16" s="4074"/>
      <c r="BF16" s="2737"/>
      <c r="BG16" s="2737"/>
      <c r="BH16" s="2737"/>
      <c r="BI16" s="4075"/>
    </row>
    <row r="17" spans="1:64" ht="12.65" customHeight="1">
      <c r="A17" s="2730"/>
      <c r="B17" s="4045" t="s">
        <v>1120</v>
      </c>
      <c r="C17" s="4045"/>
      <c r="D17" s="4045"/>
      <c r="E17" s="4045"/>
      <c r="F17" s="4045"/>
      <c r="G17" s="4045"/>
      <c r="H17" s="4045"/>
      <c r="I17" s="4045"/>
      <c r="J17" s="4045"/>
      <c r="K17" s="4045"/>
      <c r="L17" s="4045"/>
      <c r="M17" s="4045"/>
      <c r="N17" s="4045"/>
      <c r="O17" s="4045"/>
      <c r="P17" s="4045"/>
      <c r="Q17" s="2732"/>
      <c r="R17" s="2730"/>
      <c r="S17" s="2731" t="s">
        <v>2336</v>
      </c>
      <c r="T17" s="2731"/>
      <c r="U17" s="2731"/>
      <c r="V17" s="2731"/>
      <c r="W17" s="4053"/>
      <c r="X17" s="4053"/>
      <c r="Y17" s="4053"/>
      <c r="Z17" s="4053"/>
      <c r="AA17" s="2731" t="s">
        <v>258</v>
      </c>
      <c r="AB17" s="2731"/>
      <c r="AC17" s="4053"/>
      <c r="AD17" s="4053"/>
      <c r="AE17" s="4053"/>
      <c r="AF17" s="4053"/>
      <c r="AG17" s="2731" t="s">
        <v>259</v>
      </c>
      <c r="AH17" s="2731"/>
      <c r="AI17" s="4053"/>
      <c r="AJ17" s="4053"/>
      <c r="AK17" s="4053"/>
      <c r="AL17" s="4053"/>
      <c r="AM17" s="2731" t="s">
        <v>1121</v>
      </c>
      <c r="AN17" s="2731"/>
      <c r="AO17" s="2731"/>
      <c r="AP17" s="2731"/>
      <c r="AQ17" s="2731"/>
      <c r="AR17" s="2731"/>
      <c r="AS17" s="2731"/>
      <c r="AT17" s="2731"/>
      <c r="AU17" s="2731"/>
      <c r="AV17" s="2731"/>
      <c r="AW17" s="2731"/>
      <c r="AX17" s="2731"/>
      <c r="AY17" s="2731"/>
      <c r="AZ17" s="2731"/>
      <c r="BA17" s="2731"/>
      <c r="BB17" s="2731"/>
      <c r="BC17" s="2731"/>
      <c r="BD17" s="2731"/>
      <c r="BE17" s="2731"/>
      <c r="BF17" s="2731"/>
      <c r="BG17" s="2731"/>
      <c r="BH17" s="2731"/>
      <c r="BI17" s="2732"/>
      <c r="BJ17" s="392" t="s">
        <v>1569</v>
      </c>
    </row>
    <row r="18" spans="1:64" ht="12.65" customHeight="1">
      <c r="A18" s="2733"/>
      <c r="B18" s="4046"/>
      <c r="C18" s="4046"/>
      <c r="D18" s="4046"/>
      <c r="E18" s="4046"/>
      <c r="F18" s="4046"/>
      <c r="G18" s="4046"/>
      <c r="H18" s="4046"/>
      <c r="I18" s="4046"/>
      <c r="J18" s="4046"/>
      <c r="K18" s="4046"/>
      <c r="L18" s="4046"/>
      <c r="M18" s="4046"/>
      <c r="N18" s="4046"/>
      <c r="O18" s="4046"/>
      <c r="P18" s="4046"/>
      <c r="Q18" s="2735"/>
      <c r="R18" s="2733"/>
      <c r="S18" s="2734"/>
      <c r="T18" s="2734"/>
      <c r="U18" s="2734"/>
      <c r="V18" s="2734"/>
      <c r="W18" s="2792"/>
      <c r="X18" s="2792"/>
      <c r="Y18" s="2792"/>
      <c r="Z18" s="2792"/>
      <c r="AA18" s="2734"/>
      <c r="AB18" s="2734"/>
      <c r="AC18" s="2792"/>
      <c r="AD18" s="2792"/>
      <c r="AE18" s="2792"/>
      <c r="AF18" s="2792"/>
      <c r="AG18" s="2734"/>
      <c r="AH18" s="2734"/>
      <c r="AI18" s="2792"/>
      <c r="AJ18" s="2792"/>
      <c r="AK18" s="2792"/>
      <c r="AL18" s="2792"/>
      <c r="AM18" s="2734"/>
      <c r="AN18" s="2734"/>
      <c r="AO18" s="2734"/>
      <c r="AP18" s="2734"/>
      <c r="AQ18" s="2734"/>
      <c r="AR18" s="2734"/>
      <c r="AS18" s="2734"/>
      <c r="AT18" s="2734"/>
      <c r="AU18" s="2734"/>
      <c r="AV18" s="2734"/>
      <c r="AW18" s="2734"/>
      <c r="AX18" s="2734"/>
      <c r="AY18" s="2734"/>
      <c r="AZ18" s="2734"/>
      <c r="BA18" s="2734"/>
      <c r="BB18" s="2734"/>
      <c r="BC18" s="2734"/>
      <c r="BD18" s="2734"/>
      <c r="BE18" s="2734"/>
      <c r="BF18" s="2734"/>
      <c r="BG18" s="2734"/>
      <c r="BH18" s="2734"/>
      <c r="BI18" s="2735"/>
    </row>
    <row r="19" spans="1:64" ht="12.65" customHeight="1">
      <c r="A19" s="2733"/>
      <c r="B19" s="4046"/>
      <c r="C19" s="4046"/>
      <c r="D19" s="4046"/>
      <c r="E19" s="4046"/>
      <c r="F19" s="4046"/>
      <c r="G19" s="4046"/>
      <c r="H19" s="4046"/>
      <c r="I19" s="4046"/>
      <c r="J19" s="4046"/>
      <c r="K19" s="4046"/>
      <c r="L19" s="4046"/>
      <c r="M19" s="4046"/>
      <c r="N19" s="4046"/>
      <c r="O19" s="4046"/>
      <c r="P19" s="4046"/>
      <c r="Q19" s="2735"/>
      <c r="R19" s="2733"/>
      <c r="S19" s="2734"/>
      <c r="T19" s="2734"/>
      <c r="U19" s="2734"/>
      <c r="V19" s="2734"/>
      <c r="W19" s="2792"/>
      <c r="X19" s="2792"/>
      <c r="Y19" s="2792"/>
      <c r="Z19" s="2792"/>
      <c r="AA19" s="2734"/>
      <c r="AB19" s="2734"/>
      <c r="AC19" s="2792"/>
      <c r="AD19" s="2792"/>
      <c r="AE19" s="2792"/>
      <c r="AF19" s="2792"/>
      <c r="AG19" s="2734"/>
      <c r="AH19" s="2734"/>
      <c r="AI19" s="2792"/>
      <c r="AJ19" s="2792"/>
      <c r="AK19" s="2792"/>
      <c r="AL19" s="2792"/>
      <c r="AM19" s="2734"/>
      <c r="AN19" s="2734"/>
      <c r="AO19" s="2734"/>
      <c r="AP19" s="2734"/>
      <c r="AQ19" s="2734"/>
      <c r="AR19" s="2734"/>
      <c r="AS19" s="2734"/>
      <c r="AT19" s="2734"/>
      <c r="AU19" s="2734"/>
      <c r="AV19" s="2734"/>
      <c r="AW19" s="2734"/>
      <c r="AX19" s="2734"/>
      <c r="AY19" s="2734"/>
      <c r="AZ19" s="2734"/>
      <c r="BA19" s="2734"/>
      <c r="BB19" s="2734"/>
      <c r="BC19" s="2734"/>
      <c r="BD19" s="2734"/>
      <c r="BE19" s="2734"/>
      <c r="BF19" s="2734"/>
      <c r="BG19" s="2734"/>
      <c r="BH19" s="2734"/>
      <c r="BI19" s="2735"/>
    </row>
    <row r="20" spans="1:64" ht="12.65" customHeight="1">
      <c r="A20" s="2736"/>
      <c r="B20" s="4047"/>
      <c r="C20" s="4047"/>
      <c r="D20" s="4047"/>
      <c r="E20" s="4047"/>
      <c r="F20" s="4047"/>
      <c r="G20" s="4047"/>
      <c r="H20" s="4047"/>
      <c r="I20" s="4047"/>
      <c r="J20" s="4047"/>
      <c r="K20" s="4047"/>
      <c r="L20" s="4047"/>
      <c r="M20" s="4047"/>
      <c r="N20" s="4047"/>
      <c r="O20" s="4047"/>
      <c r="P20" s="4047"/>
      <c r="Q20" s="2738"/>
      <c r="R20" s="2736"/>
      <c r="S20" s="2737"/>
      <c r="T20" s="2737"/>
      <c r="U20" s="2737"/>
      <c r="V20" s="2737"/>
      <c r="W20" s="3453"/>
      <c r="X20" s="3453"/>
      <c r="Y20" s="3453"/>
      <c r="Z20" s="3453"/>
      <c r="AA20" s="2737"/>
      <c r="AB20" s="2737"/>
      <c r="AC20" s="3453"/>
      <c r="AD20" s="3453"/>
      <c r="AE20" s="3453"/>
      <c r="AF20" s="3453"/>
      <c r="AG20" s="2737"/>
      <c r="AH20" s="2737"/>
      <c r="AI20" s="3453"/>
      <c r="AJ20" s="3453"/>
      <c r="AK20" s="3453"/>
      <c r="AL20" s="3453"/>
      <c r="AM20" s="2737"/>
      <c r="AN20" s="2737"/>
      <c r="AO20" s="2737"/>
      <c r="AP20" s="2737"/>
      <c r="AQ20" s="2737"/>
      <c r="AR20" s="2737"/>
      <c r="AS20" s="2737"/>
      <c r="AT20" s="2737"/>
      <c r="AU20" s="2737"/>
      <c r="AV20" s="2737"/>
      <c r="AW20" s="2737"/>
      <c r="AX20" s="2737"/>
      <c r="AY20" s="2737"/>
      <c r="AZ20" s="2737"/>
      <c r="BA20" s="2737"/>
      <c r="BB20" s="2737"/>
      <c r="BC20" s="2737"/>
      <c r="BD20" s="2737"/>
      <c r="BE20" s="2737"/>
      <c r="BF20" s="2737"/>
      <c r="BG20" s="2737"/>
      <c r="BH20" s="2737"/>
      <c r="BI20" s="2738"/>
    </row>
    <row r="21" spans="1:64" ht="12.65" customHeight="1">
      <c r="A21" s="3940"/>
      <c r="B21" s="2718" t="s">
        <v>20</v>
      </c>
      <c r="C21" s="2718"/>
      <c r="D21" s="2718"/>
      <c r="E21" s="2718"/>
      <c r="F21" s="2718"/>
      <c r="G21" s="2718"/>
      <c r="H21" s="2718"/>
      <c r="I21" s="2718"/>
      <c r="J21" s="2297" t="s">
        <v>1122</v>
      </c>
      <c r="K21" s="2297"/>
      <c r="L21" s="2297"/>
      <c r="M21" s="2297"/>
      <c r="N21" s="2297"/>
      <c r="O21" s="2297"/>
      <c r="P21" s="2297"/>
      <c r="Q21" s="3946"/>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5" customHeight="1">
      <c r="A22" s="3942"/>
      <c r="B22" s="2303"/>
      <c r="C22" s="2303"/>
      <c r="D22" s="2303"/>
      <c r="E22" s="2303"/>
      <c r="F22" s="2303"/>
      <c r="G22" s="2303"/>
      <c r="H22" s="2303"/>
      <c r="I22" s="2303"/>
      <c r="J22" s="2300"/>
      <c r="K22" s="2300"/>
      <c r="L22" s="2300"/>
      <c r="M22" s="2300"/>
      <c r="N22" s="2300"/>
      <c r="O22" s="2300"/>
      <c r="P22" s="2300"/>
      <c r="Q22" s="3948"/>
      <c r="R22" s="306"/>
      <c r="S22" s="2247">
        <f>一括入力シート!B44</f>
        <v>0</v>
      </c>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c r="AS22" s="2247"/>
      <c r="AT22" s="2247"/>
      <c r="AU22" s="2247"/>
      <c r="AV22" s="2247"/>
      <c r="AW22" s="2247"/>
      <c r="AX22" s="2247"/>
      <c r="AY22" s="2247"/>
      <c r="AZ22" s="2247"/>
      <c r="BA22" s="2247"/>
      <c r="BB22" s="2247"/>
      <c r="BC22" s="2247"/>
      <c r="BD22" s="2247"/>
      <c r="BE22" s="2247"/>
      <c r="BF22" s="2247"/>
      <c r="BG22" s="2247"/>
      <c r="BH22" s="2247"/>
      <c r="BI22" s="307"/>
    </row>
    <row r="23" spans="1:64" ht="12.65" customHeight="1">
      <c r="A23" s="3942"/>
      <c r="B23" s="2303"/>
      <c r="C23" s="2303"/>
      <c r="D23" s="2303"/>
      <c r="E23" s="2303"/>
      <c r="F23" s="2303"/>
      <c r="G23" s="2303"/>
      <c r="H23" s="2303"/>
      <c r="I23" s="2303"/>
      <c r="J23" s="2300"/>
      <c r="K23" s="2300"/>
      <c r="L23" s="2300"/>
      <c r="M23" s="2300"/>
      <c r="N23" s="2300"/>
      <c r="O23" s="2300"/>
      <c r="P23" s="2300"/>
      <c r="Q23" s="3948"/>
      <c r="R23" s="306"/>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c r="AS23" s="2247"/>
      <c r="AT23" s="2247"/>
      <c r="AU23" s="2247"/>
      <c r="AV23" s="2247"/>
      <c r="AW23" s="2247"/>
      <c r="AX23" s="2247"/>
      <c r="AY23" s="2247"/>
      <c r="AZ23" s="2247"/>
      <c r="BA23" s="2247"/>
      <c r="BB23" s="2247"/>
      <c r="BC23" s="2247"/>
      <c r="BD23" s="2247"/>
      <c r="BE23" s="2247"/>
      <c r="BF23" s="2247"/>
      <c r="BG23" s="2247"/>
      <c r="BH23" s="2247"/>
      <c r="BI23" s="307"/>
    </row>
    <row r="24" spans="1:64" ht="12.65" customHeight="1">
      <c r="A24" s="3942"/>
      <c r="B24" s="2303"/>
      <c r="C24" s="2303"/>
      <c r="D24" s="2303"/>
      <c r="E24" s="2303"/>
      <c r="F24" s="2303"/>
      <c r="G24" s="2303"/>
      <c r="H24" s="2303"/>
      <c r="I24" s="2303"/>
      <c r="J24" s="2300"/>
      <c r="K24" s="2300"/>
      <c r="L24" s="2300"/>
      <c r="M24" s="2300"/>
      <c r="N24" s="2300"/>
      <c r="O24" s="2300"/>
      <c r="P24" s="2300"/>
      <c r="Q24" s="3948"/>
      <c r="R24" s="306"/>
      <c r="S24" s="2247">
        <f>一括入力シート!B45</f>
        <v>0</v>
      </c>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c r="AS24" s="2247"/>
      <c r="AT24" s="2247"/>
      <c r="AU24" s="2247"/>
      <c r="AV24" s="2247"/>
      <c r="AW24" s="2247"/>
      <c r="AX24" s="2247"/>
      <c r="AY24" s="2247"/>
      <c r="AZ24" s="2247"/>
      <c r="BA24" s="2247"/>
      <c r="BB24" s="2247"/>
      <c r="BC24" s="2247"/>
      <c r="BD24" s="2247"/>
      <c r="BE24" s="2247"/>
      <c r="BF24" s="2247"/>
      <c r="BG24" s="2247"/>
      <c r="BH24" s="2247"/>
      <c r="BI24" s="307"/>
    </row>
    <row r="25" spans="1:64" ht="12.65" customHeight="1">
      <c r="A25" s="3942"/>
      <c r="B25" s="2303"/>
      <c r="C25" s="2303"/>
      <c r="D25" s="2303"/>
      <c r="E25" s="2303"/>
      <c r="F25" s="2303"/>
      <c r="G25" s="2303"/>
      <c r="H25" s="2303"/>
      <c r="I25" s="2303"/>
      <c r="J25" s="2300" t="s">
        <v>1123</v>
      </c>
      <c r="K25" s="2300"/>
      <c r="L25" s="2300"/>
      <c r="M25" s="2300"/>
      <c r="N25" s="2300"/>
      <c r="O25" s="2300"/>
      <c r="P25" s="2300"/>
      <c r="Q25" s="3948"/>
      <c r="R25" s="306"/>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c r="AS25" s="2247"/>
      <c r="AT25" s="2247"/>
      <c r="AU25" s="2247"/>
      <c r="AV25" s="2247"/>
      <c r="AW25" s="2247"/>
      <c r="AX25" s="2247"/>
      <c r="AY25" s="2247"/>
      <c r="AZ25" s="2247"/>
      <c r="BA25" s="2247"/>
      <c r="BB25" s="2247"/>
      <c r="BC25" s="2247"/>
      <c r="BD25" s="2247"/>
      <c r="BE25" s="2247"/>
      <c r="BF25" s="2247"/>
      <c r="BG25" s="2247"/>
      <c r="BH25" s="2247"/>
      <c r="BI25" s="307"/>
    </row>
    <row r="26" spans="1:64" ht="12.65" customHeight="1">
      <c r="A26" s="3942"/>
      <c r="B26" s="2303"/>
      <c r="C26" s="2303"/>
      <c r="D26" s="2303"/>
      <c r="E26" s="2303"/>
      <c r="F26" s="2303"/>
      <c r="G26" s="2303"/>
      <c r="H26" s="2303"/>
      <c r="I26" s="2303"/>
      <c r="J26" s="2300"/>
      <c r="K26" s="2300"/>
      <c r="L26" s="2300"/>
      <c r="M26" s="2300"/>
      <c r="N26" s="2300"/>
      <c r="O26" s="2300"/>
      <c r="P26" s="2300"/>
      <c r="Q26" s="3948"/>
      <c r="R26" s="306"/>
      <c r="S26" s="2247" t="str">
        <f>一括入力シート!B46&amp;"　　　　　"</f>
        <v>　　　　　</v>
      </c>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c r="AS26" s="2247"/>
      <c r="AT26" s="2247"/>
      <c r="AU26" s="2247"/>
      <c r="AV26" s="2247"/>
      <c r="AW26" s="2247"/>
      <c r="AX26" s="2247"/>
      <c r="AY26" s="2247"/>
      <c r="AZ26" s="2247"/>
      <c r="BA26" s="2247"/>
      <c r="BB26" s="2247"/>
      <c r="BC26" s="2247"/>
      <c r="BD26" s="2247"/>
      <c r="BE26" s="2247"/>
      <c r="BF26" s="2247"/>
      <c r="BG26" s="2247"/>
      <c r="BH26" s="2247"/>
      <c r="BI26" s="307"/>
    </row>
    <row r="27" spans="1:64" ht="12.65" customHeight="1">
      <c r="A27" s="3942"/>
      <c r="B27" s="2303"/>
      <c r="C27" s="2303"/>
      <c r="D27" s="2303"/>
      <c r="E27" s="2303"/>
      <c r="F27" s="2303"/>
      <c r="G27" s="2303"/>
      <c r="H27" s="2303"/>
      <c r="I27" s="2303"/>
      <c r="J27" s="2300"/>
      <c r="K27" s="2300"/>
      <c r="L27" s="2300"/>
      <c r="M27" s="2300"/>
      <c r="N27" s="2300"/>
      <c r="O27" s="2300"/>
      <c r="P27" s="2300"/>
      <c r="Q27" s="4087"/>
      <c r="R27" s="306"/>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c r="AS27" s="2247"/>
      <c r="AT27" s="2247"/>
      <c r="AU27" s="2247"/>
      <c r="AV27" s="2247"/>
      <c r="AW27" s="2247"/>
      <c r="AX27" s="2247"/>
      <c r="AY27" s="2247"/>
      <c r="AZ27" s="2247"/>
      <c r="BA27" s="2247"/>
      <c r="BB27" s="2247"/>
      <c r="BC27" s="2247"/>
      <c r="BD27" s="2247"/>
      <c r="BE27" s="2247"/>
      <c r="BF27" s="2247"/>
      <c r="BG27" s="2247"/>
      <c r="BH27" s="2247"/>
      <c r="BI27" s="307"/>
    </row>
    <row r="28" spans="1:64" s="179" customFormat="1" ht="12.65" customHeight="1">
      <c r="A28" s="942"/>
      <c r="B28" s="2269"/>
      <c r="C28" s="2269"/>
      <c r="D28" s="2269"/>
      <c r="E28" s="2269"/>
      <c r="F28" s="2269"/>
      <c r="G28" s="2269"/>
      <c r="H28" s="2269"/>
      <c r="I28" s="2269"/>
      <c r="J28" s="939"/>
      <c r="K28" s="939"/>
      <c r="L28" s="939"/>
      <c r="M28" s="939"/>
      <c r="N28" s="939"/>
      <c r="O28" s="939"/>
      <c r="P28" s="939"/>
      <c r="Q28" s="1261"/>
      <c r="R28" s="2"/>
      <c r="S28" s="960"/>
      <c r="T28" s="960"/>
      <c r="U28" s="960"/>
      <c r="V28" s="960"/>
      <c r="W28" s="960"/>
      <c r="X28" s="960"/>
      <c r="Y28" s="960"/>
      <c r="Z28" s="960"/>
      <c r="AA28" s="960"/>
      <c r="AB28" s="960"/>
      <c r="AC28" s="2263" t="s">
        <v>2456</v>
      </c>
      <c r="AD28" s="4103"/>
      <c r="AE28" s="4103"/>
      <c r="AF28" s="4103"/>
      <c r="AG28" s="4103"/>
      <c r="AH28" s="4103"/>
      <c r="AI28" s="4103"/>
      <c r="AJ28" s="2355">
        <f>一括入力シート!B54</f>
        <v>0</v>
      </c>
      <c r="AK28" s="4036"/>
      <c r="AL28" s="4036"/>
      <c r="AM28" s="4036"/>
      <c r="AN28" s="4036"/>
      <c r="AO28" s="4036"/>
      <c r="AP28" s="4036"/>
      <c r="AQ28" s="3088"/>
      <c r="AR28" s="3088"/>
      <c r="AS28" s="2263" t="s">
        <v>2453</v>
      </c>
      <c r="AT28" s="2948"/>
      <c r="AU28" s="2948"/>
      <c r="AV28" s="2948"/>
      <c r="AW28" s="2266" t="str">
        <f>CONCATENATE(一括入力シート!F54," - ",一括入力シート!G54," - ",一括入力シート!H54)</f>
        <v xml:space="preserve"> -  - </v>
      </c>
      <c r="AX28" s="1758"/>
      <c r="AY28" s="1758"/>
      <c r="AZ28" s="1758"/>
      <c r="BA28" s="1758"/>
      <c r="BB28" s="1758"/>
      <c r="BC28" s="1758"/>
      <c r="BD28" s="1758"/>
      <c r="BE28" s="1758"/>
      <c r="BF28" s="1758"/>
      <c r="BG28" s="1758"/>
      <c r="BH28" s="1758"/>
      <c r="BI28" s="2270"/>
      <c r="BJ28" s="441" t="s">
        <v>2524</v>
      </c>
      <c r="BK28" s="385"/>
      <c r="BL28" s="385"/>
    </row>
    <row r="29" spans="1:64" s="179" customFormat="1" ht="12.65" customHeight="1">
      <c r="A29" s="952"/>
      <c r="B29" s="4034"/>
      <c r="C29" s="4034"/>
      <c r="D29" s="4034"/>
      <c r="E29" s="4034"/>
      <c r="F29" s="4034"/>
      <c r="G29" s="4034"/>
      <c r="H29" s="4034"/>
      <c r="I29" s="4034"/>
      <c r="J29" s="939"/>
      <c r="K29" s="939"/>
      <c r="L29" s="939"/>
      <c r="M29" s="939"/>
      <c r="N29" s="939"/>
      <c r="O29" s="939"/>
      <c r="P29" s="939"/>
      <c r="Q29" s="940"/>
      <c r="R29" s="1045"/>
      <c r="S29" s="1046"/>
      <c r="T29" s="1046"/>
      <c r="U29" s="1046"/>
      <c r="V29" s="1046"/>
      <c r="W29" s="1046"/>
      <c r="X29" s="1046"/>
      <c r="Y29" s="1046"/>
      <c r="Z29" s="1046"/>
      <c r="AA29" s="1046"/>
      <c r="AB29" s="1046"/>
      <c r="AC29" s="4104"/>
      <c r="AD29" s="4104"/>
      <c r="AE29" s="4104"/>
      <c r="AF29" s="4104"/>
      <c r="AG29" s="4104"/>
      <c r="AH29" s="4104"/>
      <c r="AI29" s="4104"/>
      <c r="AJ29" s="4037"/>
      <c r="AK29" s="4037"/>
      <c r="AL29" s="4037"/>
      <c r="AM29" s="4037"/>
      <c r="AN29" s="4037"/>
      <c r="AO29" s="4037"/>
      <c r="AP29" s="4037"/>
      <c r="AQ29" s="4038"/>
      <c r="AR29" s="4038"/>
      <c r="AS29" s="4041"/>
      <c r="AT29" s="4041"/>
      <c r="AU29" s="4041"/>
      <c r="AV29" s="4041"/>
      <c r="AW29" s="4034"/>
      <c r="AX29" s="4034"/>
      <c r="AY29" s="4034"/>
      <c r="AZ29" s="4034"/>
      <c r="BA29" s="4034"/>
      <c r="BB29" s="4034"/>
      <c r="BC29" s="4034"/>
      <c r="BD29" s="4034"/>
      <c r="BE29" s="4034"/>
      <c r="BF29" s="4034"/>
      <c r="BG29" s="4034"/>
      <c r="BH29" s="4034"/>
      <c r="BI29" s="4035"/>
      <c r="BK29" s="385"/>
      <c r="BL29" s="385"/>
    </row>
    <row r="30" spans="1:64" ht="12.65" customHeight="1">
      <c r="A30" s="3942"/>
      <c r="B30" s="3945" t="s">
        <v>261</v>
      </c>
      <c r="C30" s="3945"/>
      <c r="D30" s="3945"/>
      <c r="E30" s="3945"/>
      <c r="F30" s="3945"/>
      <c r="G30" s="3945"/>
      <c r="H30" s="3945"/>
      <c r="I30" s="3945"/>
      <c r="J30" s="3945"/>
      <c r="K30" s="3945"/>
      <c r="L30" s="3945"/>
      <c r="M30" s="3945"/>
      <c r="N30" s="3945"/>
      <c r="O30" s="3945"/>
      <c r="P30" s="3945"/>
      <c r="Q30" s="3948"/>
      <c r="R30" s="4088">
        <f>一括入力シート!B6</f>
        <v>0</v>
      </c>
      <c r="S30" s="4089"/>
      <c r="T30" s="4089"/>
      <c r="U30" s="4089"/>
      <c r="V30" s="4089"/>
      <c r="W30" s="4089"/>
      <c r="X30" s="4089"/>
      <c r="Y30" s="4089"/>
      <c r="Z30" s="4089"/>
      <c r="AA30" s="4089"/>
      <c r="AB30" s="4089"/>
      <c r="AC30" s="4089"/>
      <c r="AD30" s="4089"/>
      <c r="AE30" s="4089"/>
      <c r="AF30" s="4089"/>
      <c r="AG30" s="4089"/>
      <c r="AH30" s="4089"/>
      <c r="AI30" s="4089"/>
      <c r="AJ30" s="4089"/>
      <c r="AK30" s="4089"/>
      <c r="AL30" s="4089"/>
      <c r="AM30" s="4089"/>
      <c r="AN30" s="4089"/>
      <c r="AO30" s="4089"/>
      <c r="AP30" s="4089"/>
      <c r="AQ30" s="4089"/>
      <c r="AR30" s="4089"/>
      <c r="AS30" s="4089"/>
      <c r="AT30" s="4089"/>
      <c r="AU30" s="4089"/>
      <c r="AV30" s="4089"/>
      <c r="AW30" s="4089"/>
      <c r="AX30" s="4089"/>
      <c r="AY30" s="4089"/>
      <c r="AZ30" s="4089"/>
      <c r="BA30" s="4089"/>
      <c r="BB30" s="4089"/>
      <c r="BC30" s="4089"/>
      <c r="BD30" s="4089"/>
      <c r="BE30" s="4089"/>
      <c r="BF30" s="4089"/>
      <c r="BG30" s="4089"/>
      <c r="BH30" s="4089"/>
      <c r="BI30" s="4090"/>
    </row>
    <row r="31" spans="1:64" ht="12.65" customHeight="1">
      <c r="A31" s="3942"/>
      <c r="B31" s="3945"/>
      <c r="C31" s="3945"/>
      <c r="D31" s="3945"/>
      <c r="E31" s="3945"/>
      <c r="F31" s="3945"/>
      <c r="G31" s="3945"/>
      <c r="H31" s="3945"/>
      <c r="I31" s="3945"/>
      <c r="J31" s="3945"/>
      <c r="K31" s="3945"/>
      <c r="L31" s="3945"/>
      <c r="M31" s="3945"/>
      <c r="N31" s="3945"/>
      <c r="O31" s="3945"/>
      <c r="P31" s="3945"/>
      <c r="Q31" s="3948"/>
      <c r="R31" s="4088"/>
      <c r="S31" s="4089"/>
      <c r="T31" s="4089"/>
      <c r="U31" s="4089"/>
      <c r="V31" s="4089"/>
      <c r="W31" s="4089"/>
      <c r="X31" s="4089"/>
      <c r="Y31" s="4089"/>
      <c r="Z31" s="4089"/>
      <c r="AA31" s="4089"/>
      <c r="AB31" s="4089"/>
      <c r="AC31" s="4089"/>
      <c r="AD31" s="4089"/>
      <c r="AE31" s="4089"/>
      <c r="AF31" s="4089"/>
      <c r="AG31" s="4089"/>
      <c r="AH31" s="4089"/>
      <c r="AI31" s="4089"/>
      <c r="AJ31" s="4089"/>
      <c r="AK31" s="4089"/>
      <c r="AL31" s="4089"/>
      <c r="AM31" s="4089"/>
      <c r="AN31" s="4089"/>
      <c r="AO31" s="4089"/>
      <c r="AP31" s="4089"/>
      <c r="AQ31" s="4089"/>
      <c r="AR31" s="4089"/>
      <c r="AS31" s="4089"/>
      <c r="AT31" s="4089"/>
      <c r="AU31" s="4089"/>
      <c r="AV31" s="4089"/>
      <c r="AW31" s="4089"/>
      <c r="AX31" s="4089"/>
      <c r="AY31" s="4089"/>
      <c r="AZ31" s="4089"/>
      <c r="BA31" s="4089"/>
      <c r="BB31" s="4089"/>
      <c r="BC31" s="4089"/>
      <c r="BD31" s="4089"/>
      <c r="BE31" s="4089"/>
      <c r="BF31" s="4089"/>
      <c r="BG31" s="4089"/>
      <c r="BH31" s="4089"/>
      <c r="BI31" s="4090"/>
    </row>
    <row r="32" spans="1:64" ht="12.65" customHeight="1">
      <c r="A32" s="3942"/>
      <c r="B32" s="3945"/>
      <c r="C32" s="3945"/>
      <c r="D32" s="3945"/>
      <c r="E32" s="3945"/>
      <c r="F32" s="3945"/>
      <c r="G32" s="3945"/>
      <c r="H32" s="3945"/>
      <c r="I32" s="3945"/>
      <c r="J32" s="3945"/>
      <c r="K32" s="3945"/>
      <c r="L32" s="3945"/>
      <c r="M32" s="3945"/>
      <c r="N32" s="3945"/>
      <c r="O32" s="3945"/>
      <c r="P32" s="3945"/>
      <c r="Q32" s="3948"/>
      <c r="R32" s="4088"/>
      <c r="S32" s="4089"/>
      <c r="T32" s="4089"/>
      <c r="U32" s="4089"/>
      <c r="V32" s="4089"/>
      <c r="W32" s="4089"/>
      <c r="X32" s="4089"/>
      <c r="Y32" s="4089"/>
      <c r="Z32" s="4089"/>
      <c r="AA32" s="4089"/>
      <c r="AB32" s="4089"/>
      <c r="AC32" s="4089"/>
      <c r="AD32" s="4089"/>
      <c r="AE32" s="4089"/>
      <c r="AF32" s="4089"/>
      <c r="AG32" s="4089"/>
      <c r="AH32" s="4089"/>
      <c r="AI32" s="4089"/>
      <c r="AJ32" s="4089"/>
      <c r="AK32" s="4089"/>
      <c r="AL32" s="4089"/>
      <c r="AM32" s="4089"/>
      <c r="AN32" s="4089"/>
      <c r="AO32" s="4089"/>
      <c r="AP32" s="4089"/>
      <c r="AQ32" s="4089"/>
      <c r="AR32" s="4089"/>
      <c r="AS32" s="4089"/>
      <c r="AT32" s="4089"/>
      <c r="AU32" s="4089"/>
      <c r="AV32" s="4089"/>
      <c r="AW32" s="4089"/>
      <c r="AX32" s="4089"/>
      <c r="AY32" s="4089"/>
      <c r="AZ32" s="4089"/>
      <c r="BA32" s="4089"/>
      <c r="BB32" s="4089"/>
      <c r="BC32" s="4089"/>
      <c r="BD32" s="4089"/>
      <c r="BE32" s="4089"/>
      <c r="BF32" s="4089"/>
      <c r="BG32" s="4089"/>
      <c r="BH32" s="4089"/>
      <c r="BI32" s="4090"/>
    </row>
    <row r="33" spans="1:124" ht="12.65" customHeight="1">
      <c r="A33" s="3942"/>
      <c r="B33" s="3945"/>
      <c r="C33" s="3945"/>
      <c r="D33" s="3945"/>
      <c r="E33" s="3945"/>
      <c r="F33" s="3945"/>
      <c r="G33" s="3945"/>
      <c r="H33" s="3945"/>
      <c r="I33" s="3945"/>
      <c r="J33" s="3945"/>
      <c r="K33" s="3945"/>
      <c r="L33" s="3945"/>
      <c r="M33" s="3945"/>
      <c r="N33" s="3945"/>
      <c r="O33" s="3945"/>
      <c r="P33" s="3945"/>
      <c r="Q33" s="3948"/>
      <c r="R33" s="4088"/>
      <c r="S33" s="4089"/>
      <c r="T33" s="4089"/>
      <c r="U33" s="4089"/>
      <c r="V33" s="4089"/>
      <c r="W33" s="4089"/>
      <c r="X33" s="4089"/>
      <c r="Y33" s="4089"/>
      <c r="Z33" s="4089"/>
      <c r="AA33" s="4089"/>
      <c r="AB33" s="4089"/>
      <c r="AC33" s="4089"/>
      <c r="AD33" s="4089"/>
      <c r="AE33" s="4089"/>
      <c r="AF33" s="4089"/>
      <c r="AG33" s="4089"/>
      <c r="AH33" s="4089"/>
      <c r="AI33" s="4089"/>
      <c r="AJ33" s="4089"/>
      <c r="AK33" s="4089"/>
      <c r="AL33" s="4089"/>
      <c r="AM33" s="4089"/>
      <c r="AN33" s="4089"/>
      <c r="AO33" s="4089"/>
      <c r="AP33" s="4089"/>
      <c r="AQ33" s="4089"/>
      <c r="AR33" s="4089"/>
      <c r="AS33" s="4089"/>
      <c r="AT33" s="4089"/>
      <c r="AU33" s="4089"/>
      <c r="AV33" s="4089"/>
      <c r="AW33" s="4089"/>
      <c r="AX33" s="4089"/>
      <c r="AY33" s="4089"/>
      <c r="AZ33" s="4089"/>
      <c r="BA33" s="4089"/>
      <c r="BB33" s="4089"/>
      <c r="BC33" s="4089"/>
      <c r="BD33" s="4089"/>
      <c r="BE33" s="4089"/>
      <c r="BF33" s="4089"/>
      <c r="BG33" s="4089"/>
      <c r="BH33" s="4089"/>
      <c r="BI33" s="4090"/>
    </row>
    <row r="34" spans="1:124" ht="12.65" customHeight="1">
      <c r="A34" s="3942"/>
      <c r="B34" s="3945"/>
      <c r="C34" s="3945"/>
      <c r="D34" s="3945"/>
      <c r="E34" s="3945"/>
      <c r="F34" s="3945"/>
      <c r="G34" s="3945"/>
      <c r="H34" s="3945"/>
      <c r="I34" s="3945"/>
      <c r="J34" s="3945"/>
      <c r="K34" s="3945"/>
      <c r="L34" s="3945"/>
      <c r="M34" s="3945"/>
      <c r="N34" s="3945"/>
      <c r="O34" s="3945"/>
      <c r="P34" s="3945"/>
      <c r="Q34" s="3948"/>
      <c r="R34" s="4088"/>
      <c r="S34" s="4089"/>
      <c r="T34" s="4089"/>
      <c r="U34" s="4089"/>
      <c r="V34" s="4089"/>
      <c r="W34" s="4089"/>
      <c r="X34" s="4089"/>
      <c r="Y34" s="4089"/>
      <c r="Z34" s="4089"/>
      <c r="AA34" s="4089"/>
      <c r="AB34" s="4089"/>
      <c r="AC34" s="4089"/>
      <c r="AD34" s="4089"/>
      <c r="AE34" s="4089"/>
      <c r="AF34" s="4089"/>
      <c r="AG34" s="4089"/>
      <c r="AH34" s="4089"/>
      <c r="AI34" s="4089"/>
      <c r="AJ34" s="4089"/>
      <c r="AK34" s="4089"/>
      <c r="AL34" s="4089"/>
      <c r="AM34" s="4089"/>
      <c r="AN34" s="4089"/>
      <c r="AO34" s="4089"/>
      <c r="AP34" s="4089"/>
      <c r="AQ34" s="4089"/>
      <c r="AR34" s="4089"/>
      <c r="AS34" s="4089"/>
      <c r="AT34" s="4089"/>
      <c r="AU34" s="4089"/>
      <c r="AV34" s="4089"/>
      <c r="AW34" s="4089"/>
      <c r="AX34" s="4089"/>
      <c r="AY34" s="4089"/>
      <c r="AZ34" s="4089"/>
      <c r="BA34" s="4089"/>
      <c r="BB34" s="4089"/>
      <c r="BC34" s="4089"/>
      <c r="BD34" s="4089"/>
      <c r="BE34" s="4089"/>
      <c r="BF34" s="4089"/>
      <c r="BG34" s="4089"/>
      <c r="BH34" s="4089"/>
      <c r="BI34" s="4090"/>
    </row>
    <row r="35" spans="1:124" ht="12.65" customHeight="1">
      <c r="A35" s="3942"/>
      <c r="B35" s="3945"/>
      <c r="C35" s="3945"/>
      <c r="D35" s="3945"/>
      <c r="E35" s="3945"/>
      <c r="F35" s="3945"/>
      <c r="G35" s="3945"/>
      <c r="H35" s="3945"/>
      <c r="I35" s="3945"/>
      <c r="J35" s="3945"/>
      <c r="K35" s="3945"/>
      <c r="L35" s="3945"/>
      <c r="M35" s="3945"/>
      <c r="N35" s="3945"/>
      <c r="O35" s="3945"/>
      <c r="P35" s="3945"/>
      <c r="Q35" s="3948"/>
      <c r="R35" s="4088"/>
      <c r="S35" s="4089"/>
      <c r="T35" s="4089"/>
      <c r="U35" s="4089"/>
      <c r="V35" s="4089"/>
      <c r="W35" s="4089"/>
      <c r="X35" s="4089"/>
      <c r="Y35" s="4089"/>
      <c r="Z35" s="4089"/>
      <c r="AA35" s="4089"/>
      <c r="AB35" s="4089"/>
      <c r="AC35" s="4089"/>
      <c r="AD35" s="4089"/>
      <c r="AE35" s="4089"/>
      <c r="AF35" s="4089"/>
      <c r="AG35" s="4089"/>
      <c r="AH35" s="4089"/>
      <c r="AI35" s="4089"/>
      <c r="AJ35" s="4089"/>
      <c r="AK35" s="4089"/>
      <c r="AL35" s="4089"/>
      <c r="AM35" s="4089"/>
      <c r="AN35" s="4089"/>
      <c r="AO35" s="4089"/>
      <c r="AP35" s="4089"/>
      <c r="AQ35" s="4089"/>
      <c r="AR35" s="4089"/>
      <c r="AS35" s="4089"/>
      <c r="AT35" s="4089"/>
      <c r="AU35" s="4089"/>
      <c r="AV35" s="4089"/>
      <c r="AW35" s="4089"/>
      <c r="AX35" s="4089"/>
      <c r="AY35" s="4089"/>
      <c r="AZ35" s="4089"/>
      <c r="BA35" s="4089"/>
      <c r="BB35" s="4089"/>
      <c r="BC35" s="4089"/>
      <c r="BD35" s="4089"/>
      <c r="BE35" s="4089"/>
      <c r="BF35" s="4089"/>
      <c r="BG35" s="4089"/>
      <c r="BH35" s="4089"/>
      <c r="BI35" s="4090"/>
    </row>
    <row r="36" spans="1:124" ht="12.65" customHeight="1">
      <c r="A36" s="4054"/>
      <c r="B36" s="4039"/>
      <c r="C36" s="4039"/>
      <c r="D36" s="4039"/>
      <c r="E36" s="4039"/>
      <c r="F36" s="4039"/>
      <c r="G36" s="4039"/>
      <c r="H36" s="4039"/>
      <c r="I36" s="4039"/>
      <c r="J36" s="4039"/>
      <c r="K36" s="4039"/>
      <c r="L36" s="4039"/>
      <c r="M36" s="4039"/>
      <c r="N36" s="4039"/>
      <c r="O36" s="4039"/>
      <c r="P36" s="4039"/>
      <c r="Q36" s="4040"/>
      <c r="R36" s="4091"/>
      <c r="S36" s="4092"/>
      <c r="T36" s="4092"/>
      <c r="U36" s="4092"/>
      <c r="V36" s="4092"/>
      <c r="W36" s="4092"/>
      <c r="X36" s="4092"/>
      <c r="Y36" s="4092"/>
      <c r="Z36" s="4092"/>
      <c r="AA36" s="4092"/>
      <c r="AB36" s="4092"/>
      <c r="AC36" s="4092"/>
      <c r="AD36" s="4092"/>
      <c r="AE36" s="4092"/>
      <c r="AF36" s="4092"/>
      <c r="AG36" s="4092"/>
      <c r="AH36" s="4092"/>
      <c r="AI36" s="4092"/>
      <c r="AJ36" s="4092"/>
      <c r="AK36" s="4092"/>
      <c r="AL36" s="4092"/>
      <c r="AM36" s="4092"/>
      <c r="AN36" s="4092"/>
      <c r="AO36" s="4092"/>
      <c r="AP36" s="4092"/>
      <c r="AQ36" s="4092"/>
      <c r="AR36" s="4092"/>
      <c r="AS36" s="4092"/>
      <c r="AT36" s="4092"/>
      <c r="AU36" s="4092"/>
      <c r="AV36" s="4092"/>
      <c r="AW36" s="4092"/>
      <c r="AX36" s="4092"/>
      <c r="AY36" s="4092"/>
      <c r="AZ36" s="4092"/>
      <c r="BA36" s="4092"/>
      <c r="BB36" s="4092"/>
      <c r="BC36" s="4092"/>
      <c r="BD36" s="4092"/>
      <c r="BE36" s="4092"/>
      <c r="BF36" s="4092"/>
      <c r="BG36" s="4092"/>
      <c r="BH36" s="4092"/>
      <c r="BI36" s="4093"/>
      <c r="BJ36" s="429" t="s">
        <v>1529</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5" customHeight="1">
      <c r="A37" s="3940"/>
      <c r="B37" s="3943" t="s">
        <v>262</v>
      </c>
      <c r="C37" s="3943"/>
      <c r="D37" s="3943"/>
      <c r="E37" s="3943"/>
      <c r="F37" s="3943"/>
      <c r="G37" s="3943"/>
      <c r="H37" s="3943"/>
      <c r="I37" s="3943"/>
      <c r="J37" s="3943"/>
      <c r="K37" s="3943"/>
      <c r="L37" s="3943"/>
      <c r="M37" s="3943"/>
      <c r="N37" s="3943"/>
      <c r="O37" s="3943"/>
      <c r="P37" s="3943"/>
      <c r="Q37" s="3946"/>
      <c r="R37" s="3949" t="s">
        <v>1124</v>
      </c>
      <c r="S37" s="3950"/>
      <c r="T37" s="3950"/>
      <c r="U37" s="3950"/>
      <c r="V37" s="3950"/>
      <c r="W37" s="3950"/>
      <c r="X37" s="3950"/>
      <c r="Y37" s="3950"/>
      <c r="Z37" s="3950"/>
      <c r="AA37" s="3950"/>
      <c r="AB37" s="3950"/>
      <c r="AC37" s="3950"/>
      <c r="AD37" s="3955" t="s">
        <v>1125</v>
      </c>
      <c r="AE37" s="2731"/>
      <c r="AF37" s="2731"/>
      <c r="AG37" s="2731"/>
      <c r="AH37" s="2731"/>
      <c r="AI37" s="2731"/>
      <c r="AJ37" s="2731"/>
      <c r="AK37" s="2731"/>
      <c r="AL37" s="2731"/>
      <c r="AM37" s="2731"/>
      <c r="AN37" s="2731"/>
      <c r="AO37" s="3956"/>
      <c r="AP37" s="3955" t="s">
        <v>1126</v>
      </c>
      <c r="AQ37" s="2731"/>
      <c r="AR37" s="2731"/>
      <c r="AS37" s="2731"/>
      <c r="AT37" s="2731"/>
      <c r="AU37" s="2731"/>
      <c r="AV37" s="2731"/>
      <c r="AW37" s="2731"/>
      <c r="AX37" s="2731"/>
      <c r="AY37" s="2731"/>
      <c r="AZ37" s="2731"/>
      <c r="BA37" s="2731"/>
      <c r="BB37" s="3950" t="s">
        <v>1127</v>
      </c>
      <c r="BC37" s="3950"/>
      <c r="BD37" s="3950"/>
      <c r="BE37" s="3950"/>
      <c r="BF37" s="3950"/>
      <c r="BG37" s="3950"/>
      <c r="BH37" s="3950"/>
      <c r="BI37" s="4042"/>
      <c r="BJ37" s="3940"/>
      <c r="BK37" s="3943" t="s">
        <v>262</v>
      </c>
      <c r="BL37" s="3943"/>
      <c r="BM37" s="3943"/>
      <c r="BN37" s="3943"/>
      <c r="BO37" s="3943"/>
      <c r="BP37" s="3943"/>
      <c r="BQ37" s="3943"/>
      <c r="BR37" s="3943"/>
      <c r="BS37" s="3943"/>
      <c r="BT37" s="3943"/>
      <c r="BU37" s="3943"/>
      <c r="BV37" s="3943"/>
      <c r="BW37" s="3943"/>
      <c r="BX37" s="3943"/>
      <c r="BY37" s="3943"/>
      <c r="BZ37" s="3946"/>
      <c r="CA37" s="3949" t="s">
        <v>1124</v>
      </c>
      <c r="CB37" s="3950"/>
      <c r="CC37" s="3950"/>
      <c r="CD37" s="3950"/>
      <c r="CE37" s="3950"/>
      <c r="CF37" s="3950"/>
      <c r="CG37" s="3950"/>
      <c r="CH37" s="3950"/>
      <c r="CI37" s="3950"/>
      <c r="CJ37" s="3950"/>
      <c r="CK37" s="3950"/>
      <c r="CL37" s="3950"/>
      <c r="CM37" s="3955" t="s">
        <v>1125</v>
      </c>
      <c r="CN37" s="2731"/>
      <c r="CO37" s="2731"/>
      <c r="CP37" s="2731"/>
      <c r="CQ37" s="2731"/>
      <c r="CR37" s="2731"/>
      <c r="CS37" s="2731"/>
      <c r="CT37" s="2731"/>
      <c r="CU37" s="2731"/>
      <c r="CV37" s="2731"/>
      <c r="CW37" s="2731"/>
      <c r="CX37" s="3956"/>
      <c r="CY37" s="3955" t="s">
        <v>1126</v>
      </c>
      <c r="CZ37" s="2731"/>
      <c r="DA37" s="2731"/>
      <c r="DB37" s="2731"/>
      <c r="DC37" s="2731"/>
      <c r="DD37" s="2731"/>
      <c r="DE37" s="2731"/>
      <c r="DF37" s="2731"/>
      <c r="DG37" s="2731"/>
      <c r="DH37" s="2731"/>
      <c r="DI37" s="2731"/>
      <c r="DJ37" s="2731"/>
      <c r="DK37" s="3950" t="s">
        <v>1127</v>
      </c>
      <c r="DL37" s="3950"/>
      <c r="DM37" s="3950"/>
      <c r="DN37" s="3950"/>
      <c r="DO37" s="3950"/>
      <c r="DP37" s="3950"/>
      <c r="DQ37" s="3950"/>
      <c r="DR37" s="4042"/>
    </row>
    <row r="38" spans="1:124" ht="12.65" customHeight="1">
      <c r="A38" s="3941"/>
      <c r="B38" s="3944"/>
      <c r="C38" s="3944"/>
      <c r="D38" s="3944"/>
      <c r="E38" s="3944"/>
      <c r="F38" s="3944"/>
      <c r="G38" s="3944"/>
      <c r="H38" s="3944"/>
      <c r="I38" s="3944"/>
      <c r="J38" s="3944"/>
      <c r="K38" s="3944"/>
      <c r="L38" s="3944"/>
      <c r="M38" s="3944"/>
      <c r="N38" s="3944"/>
      <c r="O38" s="3944"/>
      <c r="P38" s="3944"/>
      <c r="Q38" s="3947"/>
      <c r="R38" s="3951"/>
      <c r="S38" s="3952"/>
      <c r="T38" s="3952"/>
      <c r="U38" s="3952"/>
      <c r="V38" s="3952"/>
      <c r="W38" s="3952"/>
      <c r="X38" s="3952"/>
      <c r="Y38" s="3952"/>
      <c r="Z38" s="3952"/>
      <c r="AA38" s="3952"/>
      <c r="AB38" s="3952"/>
      <c r="AC38" s="3952"/>
      <c r="AD38" s="3957"/>
      <c r="AE38" s="2734"/>
      <c r="AF38" s="2734"/>
      <c r="AG38" s="2734"/>
      <c r="AH38" s="2734"/>
      <c r="AI38" s="2734"/>
      <c r="AJ38" s="2734"/>
      <c r="AK38" s="2734"/>
      <c r="AL38" s="2734"/>
      <c r="AM38" s="2734"/>
      <c r="AN38" s="2734"/>
      <c r="AO38" s="3958"/>
      <c r="AP38" s="3957"/>
      <c r="AQ38" s="2734"/>
      <c r="AR38" s="2734"/>
      <c r="AS38" s="2734"/>
      <c r="AT38" s="2734"/>
      <c r="AU38" s="2734"/>
      <c r="AV38" s="2734"/>
      <c r="AW38" s="2734"/>
      <c r="AX38" s="2734"/>
      <c r="AY38" s="2734"/>
      <c r="AZ38" s="2734"/>
      <c r="BA38" s="2734"/>
      <c r="BB38" s="3952"/>
      <c r="BC38" s="3952"/>
      <c r="BD38" s="3952"/>
      <c r="BE38" s="3952"/>
      <c r="BF38" s="3952"/>
      <c r="BG38" s="3952"/>
      <c r="BH38" s="3952"/>
      <c r="BI38" s="4043"/>
      <c r="BJ38" s="3941"/>
      <c r="BK38" s="3944"/>
      <c r="BL38" s="3944"/>
      <c r="BM38" s="3944"/>
      <c r="BN38" s="3944"/>
      <c r="BO38" s="3944"/>
      <c r="BP38" s="3944"/>
      <c r="BQ38" s="3944"/>
      <c r="BR38" s="3944"/>
      <c r="BS38" s="3944"/>
      <c r="BT38" s="3944"/>
      <c r="BU38" s="3944"/>
      <c r="BV38" s="3944"/>
      <c r="BW38" s="3944"/>
      <c r="BX38" s="3944"/>
      <c r="BY38" s="3944"/>
      <c r="BZ38" s="3947"/>
      <c r="CA38" s="3951"/>
      <c r="CB38" s="3952"/>
      <c r="CC38" s="3952"/>
      <c r="CD38" s="3952"/>
      <c r="CE38" s="3952"/>
      <c r="CF38" s="3952"/>
      <c r="CG38" s="3952"/>
      <c r="CH38" s="3952"/>
      <c r="CI38" s="3952"/>
      <c r="CJ38" s="3952"/>
      <c r="CK38" s="3952"/>
      <c r="CL38" s="3952"/>
      <c r="CM38" s="3957"/>
      <c r="CN38" s="2734"/>
      <c r="CO38" s="2734"/>
      <c r="CP38" s="2734"/>
      <c r="CQ38" s="2734"/>
      <c r="CR38" s="2734"/>
      <c r="CS38" s="2734"/>
      <c r="CT38" s="2734"/>
      <c r="CU38" s="2734"/>
      <c r="CV38" s="2734"/>
      <c r="CW38" s="2734"/>
      <c r="CX38" s="3958"/>
      <c r="CY38" s="3957"/>
      <c r="CZ38" s="2734"/>
      <c r="DA38" s="2734"/>
      <c r="DB38" s="2734"/>
      <c r="DC38" s="2734"/>
      <c r="DD38" s="2734"/>
      <c r="DE38" s="2734"/>
      <c r="DF38" s="2734"/>
      <c r="DG38" s="2734"/>
      <c r="DH38" s="2734"/>
      <c r="DI38" s="2734"/>
      <c r="DJ38" s="2734"/>
      <c r="DK38" s="3952"/>
      <c r="DL38" s="3952"/>
      <c r="DM38" s="3952"/>
      <c r="DN38" s="3952"/>
      <c r="DO38" s="3952"/>
      <c r="DP38" s="3952"/>
      <c r="DQ38" s="3952"/>
      <c r="DR38" s="4043"/>
    </row>
    <row r="39" spans="1:124" ht="12.65" customHeight="1">
      <c r="A39" s="3942"/>
      <c r="B39" s="3945"/>
      <c r="C39" s="3945"/>
      <c r="D39" s="3945"/>
      <c r="E39" s="3945"/>
      <c r="F39" s="3945"/>
      <c r="G39" s="3945"/>
      <c r="H39" s="3945"/>
      <c r="I39" s="3945"/>
      <c r="J39" s="3945"/>
      <c r="K39" s="3945"/>
      <c r="L39" s="3945"/>
      <c r="M39" s="3945"/>
      <c r="N39" s="3945"/>
      <c r="O39" s="3945"/>
      <c r="P39" s="3945"/>
      <c r="Q39" s="3948"/>
      <c r="R39" s="3953"/>
      <c r="S39" s="3954"/>
      <c r="T39" s="3954"/>
      <c r="U39" s="3954"/>
      <c r="V39" s="3954"/>
      <c r="W39" s="3954"/>
      <c r="X39" s="3954"/>
      <c r="Y39" s="3954"/>
      <c r="Z39" s="3954"/>
      <c r="AA39" s="3954"/>
      <c r="AB39" s="3954"/>
      <c r="AC39" s="3954"/>
      <c r="AD39" s="3959"/>
      <c r="AE39" s="3365"/>
      <c r="AF39" s="3365"/>
      <c r="AG39" s="3365"/>
      <c r="AH39" s="3365"/>
      <c r="AI39" s="3365"/>
      <c r="AJ39" s="3365"/>
      <c r="AK39" s="3365"/>
      <c r="AL39" s="3365"/>
      <c r="AM39" s="3365"/>
      <c r="AN39" s="3365"/>
      <c r="AO39" s="3960"/>
      <c r="AP39" s="3957"/>
      <c r="AQ39" s="2734"/>
      <c r="AR39" s="2734"/>
      <c r="AS39" s="2734"/>
      <c r="AT39" s="2734"/>
      <c r="AU39" s="2734"/>
      <c r="AV39" s="2734"/>
      <c r="AW39" s="2734"/>
      <c r="AX39" s="2734"/>
      <c r="AY39" s="2734"/>
      <c r="AZ39" s="2734"/>
      <c r="BA39" s="2734"/>
      <c r="BB39" s="3954"/>
      <c r="BC39" s="3954"/>
      <c r="BD39" s="3954"/>
      <c r="BE39" s="3954"/>
      <c r="BF39" s="3954"/>
      <c r="BG39" s="3954"/>
      <c r="BH39" s="3954"/>
      <c r="BI39" s="4044"/>
      <c r="BJ39" s="3942"/>
      <c r="BK39" s="3945"/>
      <c r="BL39" s="3945"/>
      <c r="BM39" s="3945"/>
      <c r="BN39" s="3945"/>
      <c r="BO39" s="3945"/>
      <c r="BP39" s="3945"/>
      <c r="BQ39" s="3945"/>
      <c r="BR39" s="3945"/>
      <c r="BS39" s="3945"/>
      <c r="BT39" s="3945"/>
      <c r="BU39" s="3945"/>
      <c r="BV39" s="3945"/>
      <c r="BW39" s="3945"/>
      <c r="BX39" s="3945"/>
      <c r="BY39" s="3945"/>
      <c r="BZ39" s="3948"/>
      <c r="CA39" s="3953"/>
      <c r="CB39" s="3954"/>
      <c r="CC39" s="3954"/>
      <c r="CD39" s="3954"/>
      <c r="CE39" s="3954"/>
      <c r="CF39" s="3954"/>
      <c r="CG39" s="3954"/>
      <c r="CH39" s="3954"/>
      <c r="CI39" s="3954"/>
      <c r="CJ39" s="3954"/>
      <c r="CK39" s="3954"/>
      <c r="CL39" s="3954"/>
      <c r="CM39" s="3959"/>
      <c r="CN39" s="3365"/>
      <c r="CO39" s="3365"/>
      <c r="CP39" s="3365"/>
      <c r="CQ39" s="3365"/>
      <c r="CR39" s="3365"/>
      <c r="CS39" s="3365"/>
      <c r="CT39" s="3365"/>
      <c r="CU39" s="3365"/>
      <c r="CV39" s="3365"/>
      <c r="CW39" s="3365"/>
      <c r="CX39" s="3960"/>
      <c r="CY39" s="3957"/>
      <c r="CZ39" s="2734"/>
      <c r="DA39" s="2734"/>
      <c r="DB39" s="2734"/>
      <c r="DC39" s="2734"/>
      <c r="DD39" s="2734"/>
      <c r="DE39" s="2734"/>
      <c r="DF39" s="2734"/>
      <c r="DG39" s="2734"/>
      <c r="DH39" s="2734"/>
      <c r="DI39" s="2734"/>
      <c r="DJ39" s="2734"/>
      <c r="DK39" s="3954"/>
      <c r="DL39" s="3954"/>
      <c r="DM39" s="3954"/>
      <c r="DN39" s="3954"/>
      <c r="DO39" s="3954"/>
      <c r="DP39" s="3954"/>
      <c r="DQ39" s="3954"/>
      <c r="DR39" s="4044"/>
    </row>
    <row r="40" spans="1:124" ht="12.65" customHeight="1">
      <c r="A40" s="3942"/>
      <c r="B40" s="3945" t="s">
        <v>1128</v>
      </c>
      <c r="C40" s="3945"/>
      <c r="D40" s="3945"/>
      <c r="E40" s="3945"/>
      <c r="F40" s="3945"/>
      <c r="G40" s="3945"/>
      <c r="H40" s="3945"/>
      <c r="I40" s="3945"/>
      <c r="J40" s="3945"/>
      <c r="K40" s="3945"/>
      <c r="L40" s="3945"/>
      <c r="M40" s="3945"/>
      <c r="N40" s="3945"/>
      <c r="O40" s="3945"/>
      <c r="P40" s="3945"/>
      <c r="Q40" s="3948"/>
      <c r="R40" s="4081"/>
      <c r="S40" s="3917"/>
      <c r="T40" s="3917"/>
      <c r="U40" s="3917"/>
      <c r="V40" s="3917"/>
      <c r="W40" s="3917"/>
      <c r="X40" s="3917"/>
      <c r="Y40" s="3917"/>
      <c r="Z40" s="3917"/>
      <c r="AA40" s="3917"/>
      <c r="AB40" s="3926" t="s">
        <v>1114</v>
      </c>
      <c r="AC40" s="3926"/>
      <c r="AD40" s="3916"/>
      <c r="AE40" s="3917"/>
      <c r="AF40" s="3917"/>
      <c r="AG40" s="3917"/>
      <c r="AH40" s="3917"/>
      <c r="AI40" s="3917"/>
      <c r="AJ40" s="3917"/>
      <c r="AK40" s="3917"/>
      <c r="AL40" s="3917"/>
      <c r="AM40" s="3917"/>
      <c r="AN40" s="3926" t="s">
        <v>1114</v>
      </c>
      <c r="AO40" s="3927"/>
      <c r="AP40" s="3917"/>
      <c r="AQ40" s="3917"/>
      <c r="AR40" s="3917"/>
      <c r="AS40" s="3917"/>
      <c r="AT40" s="3917"/>
      <c r="AU40" s="3917"/>
      <c r="AV40" s="3917"/>
      <c r="AW40" s="3917"/>
      <c r="AX40" s="3917"/>
      <c r="AY40" s="3917"/>
      <c r="AZ40" s="3926" t="s">
        <v>1114</v>
      </c>
      <c r="BA40" s="3927"/>
      <c r="BB40" s="4055"/>
      <c r="BC40" s="4055"/>
      <c r="BD40" s="4055"/>
      <c r="BE40" s="4055"/>
      <c r="BF40" s="4055"/>
      <c r="BG40" s="4055"/>
      <c r="BH40" s="4055"/>
      <c r="BI40" s="4056"/>
      <c r="BJ40" s="3942"/>
      <c r="BK40" s="3945" t="s">
        <v>1128</v>
      </c>
      <c r="BL40" s="3945"/>
      <c r="BM40" s="3945"/>
      <c r="BN40" s="3945"/>
      <c r="BO40" s="3945"/>
      <c r="BP40" s="3945"/>
      <c r="BQ40" s="3945"/>
      <c r="BR40" s="3945"/>
      <c r="BS40" s="3945"/>
      <c r="BT40" s="3945"/>
      <c r="BU40" s="3945"/>
      <c r="BV40" s="3945"/>
      <c r="BW40" s="3945"/>
      <c r="BX40" s="3945"/>
      <c r="BY40" s="3945"/>
      <c r="BZ40" s="3948"/>
      <c r="CA40" s="4081">
        <f>CI90</f>
        <v>25259040</v>
      </c>
      <c r="CB40" s="3917"/>
      <c r="CC40" s="3917"/>
      <c r="CD40" s="3917"/>
      <c r="CE40" s="3917"/>
      <c r="CF40" s="3917"/>
      <c r="CG40" s="3917"/>
      <c r="CH40" s="3917"/>
      <c r="CI40" s="3917"/>
      <c r="CJ40" s="3917"/>
      <c r="CK40" s="4022" t="s">
        <v>1578</v>
      </c>
      <c r="CL40" s="4022"/>
      <c r="CM40" s="3916">
        <f>CW90</f>
        <v>1405080</v>
      </c>
      <c r="CN40" s="3917"/>
      <c r="CO40" s="3917"/>
      <c r="CP40" s="3917"/>
      <c r="CQ40" s="3917"/>
      <c r="CR40" s="3917"/>
      <c r="CS40" s="3917"/>
      <c r="CT40" s="3917"/>
      <c r="CU40" s="3917"/>
      <c r="CV40" s="3917"/>
      <c r="CW40" s="4022" t="s">
        <v>1578</v>
      </c>
      <c r="CX40" s="4023"/>
      <c r="CY40" s="3917">
        <f>DH90</f>
        <v>26664120</v>
      </c>
      <c r="CZ40" s="3917"/>
      <c r="DA40" s="3917"/>
      <c r="DB40" s="3917"/>
      <c r="DC40" s="3917"/>
      <c r="DD40" s="3917"/>
      <c r="DE40" s="3917"/>
      <c r="DF40" s="3917"/>
      <c r="DG40" s="3917"/>
      <c r="DH40" s="3917"/>
      <c r="DI40" s="4022" t="s">
        <v>1578</v>
      </c>
      <c r="DJ40" s="4023"/>
      <c r="DK40" s="4055"/>
      <c r="DL40" s="4055"/>
      <c r="DM40" s="4055"/>
      <c r="DN40" s="4055"/>
      <c r="DO40" s="4055"/>
      <c r="DP40" s="4055"/>
      <c r="DQ40" s="4055"/>
      <c r="DR40" s="4056"/>
    </row>
    <row r="41" spans="1:124" ht="12.65" customHeight="1">
      <c r="A41" s="3942"/>
      <c r="B41" s="3945"/>
      <c r="C41" s="3945"/>
      <c r="D41" s="3945"/>
      <c r="E41" s="3945"/>
      <c r="F41" s="3945"/>
      <c r="G41" s="3945"/>
      <c r="H41" s="3945"/>
      <c r="I41" s="3945"/>
      <c r="J41" s="3945"/>
      <c r="K41" s="3945"/>
      <c r="L41" s="3945"/>
      <c r="M41" s="3945"/>
      <c r="N41" s="3945"/>
      <c r="O41" s="3945"/>
      <c r="P41" s="3945"/>
      <c r="Q41" s="3948"/>
      <c r="R41" s="4082"/>
      <c r="S41" s="3920"/>
      <c r="T41" s="3920"/>
      <c r="U41" s="3920"/>
      <c r="V41" s="3920"/>
      <c r="W41" s="3920"/>
      <c r="X41" s="3920"/>
      <c r="Y41" s="3920"/>
      <c r="Z41" s="3920"/>
      <c r="AA41" s="3920"/>
      <c r="AB41" s="3929"/>
      <c r="AC41" s="3929"/>
      <c r="AD41" s="3919"/>
      <c r="AE41" s="3920"/>
      <c r="AF41" s="3920"/>
      <c r="AG41" s="3920"/>
      <c r="AH41" s="3920"/>
      <c r="AI41" s="3920"/>
      <c r="AJ41" s="3920"/>
      <c r="AK41" s="3920"/>
      <c r="AL41" s="3920"/>
      <c r="AM41" s="3920"/>
      <c r="AN41" s="3929"/>
      <c r="AO41" s="3930"/>
      <c r="AP41" s="3920"/>
      <c r="AQ41" s="3920"/>
      <c r="AR41" s="3920"/>
      <c r="AS41" s="3920"/>
      <c r="AT41" s="3920"/>
      <c r="AU41" s="3920"/>
      <c r="AV41" s="3920"/>
      <c r="AW41" s="3920"/>
      <c r="AX41" s="3920"/>
      <c r="AY41" s="3920"/>
      <c r="AZ41" s="3929"/>
      <c r="BA41" s="3930"/>
      <c r="BB41" s="4055"/>
      <c r="BC41" s="4055"/>
      <c r="BD41" s="4055"/>
      <c r="BE41" s="4055"/>
      <c r="BF41" s="4055"/>
      <c r="BG41" s="4055"/>
      <c r="BH41" s="4055"/>
      <c r="BI41" s="4056"/>
      <c r="BJ41" s="3942"/>
      <c r="BK41" s="3945"/>
      <c r="BL41" s="3945"/>
      <c r="BM41" s="3945"/>
      <c r="BN41" s="3945"/>
      <c r="BO41" s="3945"/>
      <c r="BP41" s="3945"/>
      <c r="BQ41" s="3945"/>
      <c r="BR41" s="3945"/>
      <c r="BS41" s="3945"/>
      <c r="BT41" s="3945"/>
      <c r="BU41" s="3945"/>
      <c r="BV41" s="3945"/>
      <c r="BW41" s="3945"/>
      <c r="BX41" s="3945"/>
      <c r="BY41" s="3945"/>
      <c r="BZ41" s="3948"/>
      <c r="CA41" s="4082"/>
      <c r="CB41" s="3920"/>
      <c r="CC41" s="3920"/>
      <c r="CD41" s="3920"/>
      <c r="CE41" s="3920"/>
      <c r="CF41" s="3920"/>
      <c r="CG41" s="3920"/>
      <c r="CH41" s="3920"/>
      <c r="CI41" s="3920"/>
      <c r="CJ41" s="3920"/>
      <c r="CK41" s="4025"/>
      <c r="CL41" s="4025"/>
      <c r="CM41" s="3919"/>
      <c r="CN41" s="3920"/>
      <c r="CO41" s="3920"/>
      <c r="CP41" s="3920"/>
      <c r="CQ41" s="3920"/>
      <c r="CR41" s="3920"/>
      <c r="CS41" s="3920"/>
      <c r="CT41" s="3920"/>
      <c r="CU41" s="3920"/>
      <c r="CV41" s="3920"/>
      <c r="CW41" s="4025"/>
      <c r="CX41" s="4026"/>
      <c r="CY41" s="3920"/>
      <c r="CZ41" s="3920"/>
      <c r="DA41" s="3920"/>
      <c r="DB41" s="3920"/>
      <c r="DC41" s="3920"/>
      <c r="DD41" s="3920"/>
      <c r="DE41" s="3920"/>
      <c r="DF41" s="3920"/>
      <c r="DG41" s="3920"/>
      <c r="DH41" s="3920"/>
      <c r="DI41" s="4025"/>
      <c r="DJ41" s="4026"/>
      <c r="DK41" s="4055"/>
      <c r="DL41" s="4055"/>
      <c r="DM41" s="4055"/>
      <c r="DN41" s="4055"/>
      <c r="DO41" s="4055"/>
      <c r="DP41" s="4055"/>
      <c r="DQ41" s="4055"/>
      <c r="DR41" s="4056"/>
    </row>
    <row r="42" spans="1:124" ht="12.65" customHeight="1">
      <c r="A42" s="3942"/>
      <c r="B42" s="3945"/>
      <c r="C42" s="3945"/>
      <c r="D42" s="3945"/>
      <c r="E42" s="3945"/>
      <c r="F42" s="3945"/>
      <c r="G42" s="3945"/>
      <c r="H42" s="3945"/>
      <c r="I42" s="3945"/>
      <c r="J42" s="3945"/>
      <c r="K42" s="3945"/>
      <c r="L42" s="3945"/>
      <c r="M42" s="3945"/>
      <c r="N42" s="3945"/>
      <c r="O42" s="3945"/>
      <c r="P42" s="3945"/>
      <c r="Q42" s="3948"/>
      <c r="R42" s="4082"/>
      <c r="S42" s="3920"/>
      <c r="T42" s="3920"/>
      <c r="U42" s="3920"/>
      <c r="V42" s="3920"/>
      <c r="W42" s="3920"/>
      <c r="X42" s="3920"/>
      <c r="Y42" s="3920"/>
      <c r="Z42" s="3920"/>
      <c r="AA42" s="3920"/>
      <c r="AB42" s="3929"/>
      <c r="AC42" s="3929"/>
      <c r="AD42" s="3919"/>
      <c r="AE42" s="3920"/>
      <c r="AF42" s="3920"/>
      <c r="AG42" s="3920"/>
      <c r="AH42" s="3920"/>
      <c r="AI42" s="3920"/>
      <c r="AJ42" s="3920"/>
      <c r="AK42" s="3920"/>
      <c r="AL42" s="3920"/>
      <c r="AM42" s="3920"/>
      <c r="AN42" s="3929"/>
      <c r="AO42" s="3930"/>
      <c r="AP42" s="3920"/>
      <c r="AQ42" s="3920"/>
      <c r="AR42" s="3920"/>
      <c r="AS42" s="3920"/>
      <c r="AT42" s="3920"/>
      <c r="AU42" s="3920"/>
      <c r="AV42" s="3920"/>
      <c r="AW42" s="3920"/>
      <c r="AX42" s="3920"/>
      <c r="AY42" s="3920"/>
      <c r="AZ42" s="3929"/>
      <c r="BA42" s="3930"/>
      <c r="BB42" s="4055"/>
      <c r="BC42" s="4055"/>
      <c r="BD42" s="4055"/>
      <c r="BE42" s="4055"/>
      <c r="BF42" s="4055"/>
      <c r="BG42" s="4055"/>
      <c r="BH42" s="4055"/>
      <c r="BI42" s="4056"/>
      <c r="BJ42" s="3942"/>
      <c r="BK42" s="3945"/>
      <c r="BL42" s="3945"/>
      <c r="BM42" s="3945"/>
      <c r="BN42" s="3945"/>
      <c r="BO42" s="3945"/>
      <c r="BP42" s="3945"/>
      <c r="BQ42" s="3945"/>
      <c r="BR42" s="3945"/>
      <c r="BS42" s="3945"/>
      <c r="BT42" s="3945"/>
      <c r="BU42" s="3945"/>
      <c r="BV42" s="3945"/>
      <c r="BW42" s="3945"/>
      <c r="BX42" s="3945"/>
      <c r="BY42" s="3945"/>
      <c r="BZ42" s="3948"/>
      <c r="CA42" s="4082"/>
      <c r="CB42" s="3920"/>
      <c r="CC42" s="3920"/>
      <c r="CD42" s="3920"/>
      <c r="CE42" s="3920"/>
      <c r="CF42" s="3920"/>
      <c r="CG42" s="3920"/>
      <c r="CH42" s="3920"/>
      <c r="CI42" s="3920"/>
      <c r="CJ42" s="3920"/>
      <c r="CK42" s="4025"/>
      <c r="CL42" s="4025"/>
      <c r="CM42" s="3919"/>
      <c r="CN42" s="3920"/>
      <c r="CO42" s="3920"/>
      <c r="CP42" s="3920"/>
      <c r="CQ42" s="3920"/>
      <c r="CR42" s="3920"/>
      <c r="CS42" s="3920"/>
      <c r="CT42" s="3920"/>
      <c r="CU42" s="3920"/>
      <c r="CV42" s="3920"/>
      <c r="CW42" s="4025"/>
      <c r="CX42" s="4026"/>
      <c r="CY42" s="3920"/>
      <c r="CZ42" s="3920"/>
      <c r="DA42" s="3920"/>
      <c r="DB42" s="3920"/>
      <c r="DC42" s="3920"/>
      <c r="DD42" s="3920"/>
      <c r="DE42" s="3920"/>
      <c r="DF42" s="3920"/>
      <c r="DG42" s="3920"/>
      <c r="DH42" s="3920"/>
      <c r="DI42" s="4025"/>
      <c r="DJ42" s="4026"/>
      <c r="DK42" s="4055"/>
      <c r="DL42" s="4055"/>
      <c r="DM42" s="4055"/>
      <c r="DN42" s="4055"/>
      <c r="DO42" s="4055"/>
      <c r="DP42" s="4055"/>
      <c r="DQ42" s="4055"/>
      <c r="DR42" s="4056"/>
    </row>
    <row r="43" spans="1:124" ht="12.65" customHeight="1">
      <c r="A43" s="3942"/>
      <c r="B43" s="3945"/>
      <c r="C43" s="3945"/>
      <c r="D43" s="3945"/>
      <c r="E43" s="3945"/>
      <c r="F43" s="3945"/>
      <c r="G43" s="3945"/>
      <c r="H43" s="3945"/>
      <c r="I43" s="3945"/>
      <c r="J43" s="3945"/>
      <c r="K43" s="3945"/>
      <c r="L43" s="3945"/>
      <c r="M43" s="3945"/>
      <c r="N43" s="3945"/>
      <c r="O43" s="3945"/>
      <c r="P43" s="3945"/>
      <c r="Q43" s="3948"/>
      <c r="R43" s="4082"/>
      <c r="S43" s="3920"/>
      <c r="T43" s="3920"/>
      <c r="U43" s="3920"/>
      <c r="V43" s="3920"/>
      <c r="W43" s="3920"/>
      <c r="X43" s="3920"/>
      <c r="Y43" s="3920"/>
      <c r="Z43" s="3920"/>
      <c r="AA43" s="3920"/>
      <c r="AB43" s="3929"/>
      <c r="AC43" s="3929"/>
      <c r="AD43" s="3919"/>
      <c r="AE43" s="3920"/>
      <c r="AF43" s="3920"/>
      <c r="AG43" s="3920"/>
      <c r="AH43" s="3920"/>
      <c r="AI43" s="3920"/>
      <c r="AJ43" s="3920"/>
      <c r="AK43" s="3920"/>
      <c r="AL43" s="3920"/>
      <c r="AM43" s="3920"/>
      <c r="AN43" s="3929"/>
      <c r="AO43" s="3930"/>
      <c r="AP43" s="3920"/>
      <c r="AQ43" s="3920"/>
      <c r="AR43" s="3920"/>
      <c r="AS43" s="3920"/>
      <c r="AT43" s="3920"/>
      <c r="AU43" s="3920"/>
      <c r="AV43" s="3920"/>
      <c r="AW43" s="3920"/>
      <c r="AX43" s="3920"/>
      <c r="AY43" s="3920"/>
      <c r="AZ43" s="3929"/>
      <c r="BA43" s="3930"/>
      <c r="BB43" s="4055"/>
      <c r="BC43" s="4055"/>
      <c r="BD43" s="4055"/>
      <c r="BE43" s="4055"/>
      <c r="BF43" s="4055"/>
      <c r="BG43" s="4055"/>
      <c r="BH43" s="4055"/>
      <c r="BI43" s="4056"/>
      <c r="BJ43" s="3942"/>
      <c r="BK43" s="3945"/>
      <c r="BL43" s="3945"/>
      <c r="BM43" s="3945"/>
      <c r="BN43" s="3945"/>
      <c r="BO43" s="3945"/>
      <c r="BP43" s="3945"/>
      <c r="BQ43" s="3945"/>
      <c r="BR43" s="3945"/>
      <c r="BS43" s="3945"/>
      <c r="BT43" s="3945"/>
      <c r="BU43" s="3945"/>
      <c r="BV43" s="3945"/>
      <c r="BW43" s="3945"/>
      <c r="BX43" s="3945"/>
      <c r="BY43" s="3945"/>
      <c r="BZ43" s="3948"/>
      <c r="CA43" s="4082"/>
      <c r="CB43" s="3920"/>
      <c r="CC43" s="3920"/>
      <c r="CD43" s="3920"/>
      <c r="CE43" s="3920"/>
      <c r="CF43" s="3920"/>
      <c r="CG43" s="3920"/>
      <c r="CH43" s="3920"/>
      <c r="CI43" s="3920"/>
      <c r="CJ43" s="3920"/>
      <c r="CK43" s="4025"/>
      <c r="CL43" s="4025"/>
      <c r="CM43" s="3919"/>
      <c r="CN43" s="3920"/>
      <c r="CO43" s="3920"/>
      <c r="CP43" s="3920"/>
      <c r="CQ43" s="3920"/>
      <c r="CR43" s="3920"/>
      <c r="CS43" s="3920"/>
      <c r="CT43" s="3920"/>
      <c r="CU43" s="3920"/>
      <c r="CV43" s="3920"/>
      <c r="CW43" s="4025"/>
      <c r="CX43" s="4026"/>
      <c r="CY43" s="3920"/>
      <c r="CZ43" s="3920"/>
      <c r="DA43" s="3920"/>
      <c r="DB43" s="3920"/>
      <c r="DC43" s="3920"/>
      <c r="DD43" s="3920"/>
      <c r="DE43" s="3920"/>
      <c r="DF43" s="3920"/>
      <c r="DG43" s="3920"/>
      <c r="DH43" s="3920"/>
      <c r="DI43" s="4025"/>
      <c r="DJ43" s="4026"/>
      <c r="DK43" s="4055"/>
      <c r="DL43" s="4055"/>
      <c r="DM43" s="4055"/>
      <c r="DN43" s="4055"/>
      <c r="DO43" s="4055"/>
      <c r="DP43" s="4055"/>
      <c r="DQ43" s="4055"/>
      <c r="DR43" s="4056"/>
    </row>
    <row r="44" spans="1:124" ht="12.65" customHeight="1">
      <c r="A44" s="3942"/>
      <c r="B44" s="3945"/>
      <c r="C44" s="3945"/>
      <c r="D44" s="3945"/>
      <c r="E44" s="3945"/>
      <c r="F44" s="3945"/>
      <c r="G44" s="3945"/>
      <c r="H44" s="3945"/>
      <c r="I44" s="3945"/>
      <c r="J44" s="3945"/>
      <c r="K44" s="3945"/>
      <c r="L44" s="3945"/>
      <c r="M44" s="3945"/>
      <c r="N44" s="3945"/>
      <c r="O44" s="3945"/>
      <c r="P44" s="3945"/>
      <c r="Q44" s="3948"/>
      <c r="R44" s="4082"/>
      <c r="S44" s="3920"/>
      <c r="T44" s="3920"/>
      <c r="U44" s="3920"/>
      <c r="V44" s="3920"/>
      <c r="W44" s="3920"/>
      <c r="X44" s="3920"/>
      <c r="Y44" s="3920"/>
      <c r="Z44" s="3920"/>
      <c r="AA44" s="3920"/>
      <c r="AB44" s="3929"/>
      <c r="AC44" s="3929"/>
      <c r="AD44" s="3919"/>
      <c r="AE44" s="3920"/>
      <c r="AF44" s="3920"/>
      <c r="AG44" s="3920"/>
      <c r="AH44" s="3920"/>
      <c r="AI44" s="3920"/>
      <c r="AJ44" s="3920"/>
      <c r="AK44" s="3920"/>
      <c r="AL44" s="3920"/>
      <c r="AM44" s="3920"/>
      <c r="AN44" s="3929"/>
      <c r="AO44" s="3930"/>
      <c r="AP44" s="3920"/>
      <c r="AQ44" s="3920"/>
      <c r="AR44" s="3920"/>
      <c r="AS44" s="3920"/>
      <c r="AT44" s="3920"/>
      <c r="AU44" s="3920"/>
      <c r="AV44" s="3920"/>
      <c r="AW44" s="3920"/>
      <c r="AX44" s="3920"/>
      <c r="AY44" s="3920"/>
      <c r="AZ44" s="3929"/>
      <c r="BA44" s="3930"/>
      <c r="BB44" s="4055"/>
      <c r="BC44" s="4055"/>
      <c r="BD44" s="4055"/>
      <c r="BE44" s="4055"/>
      <c r="BF44" s="4055"/>
      <c r="BG44" s="4055"/>
      <c r="BH44" s="4055"/>
      <c r="BI44" s="4056"/>
      <c r="BJ44" s="3942"/>
      <c r="BK44" s="3945"/>
      <c r="BL44" s="3945"/>
      <c r="BM44" s="3945"/>
      <c r="BN44" s="3945"/>
      <c r="BO44" s="3945"/>
      <c r="BP44" s="3945"/>
      <c r="BQ44" s="3945"/>
      <c r="BR44" s="3945"/>
      <c r="BS44" s="3945"/>
      <c r="BT44" s="3945"/>
      <c r="BU44" s="3945"/>
      <c r="BV44" s="3945"/>
      <c r="BW44" s="3945"/>
      <c r="BX44" s="3945"/>
      <c r="BY44" s="3945"/>
      <c r="BZ44" s="3948"/>
      <c r="CA44" s="4082"/>
      <c r="CB44" s="3920"/>
      <c r="CC44" s="3920"/>
      <c r="CD44" s="3920"/>
      <c r="CE44" s="3920"/>
      <c r="CF44" s="3920"/>
      <c r="CG44" s="3920"/>
      <c r="CH44" s="3920"/>
      <c r="CI44" s="3920"/>
      <c r="CJ44" s="3920"/>
      <c r="CK44" s="4025"/>
      <c r="CL44" s="4025"/>
      <c r="CM44" s="3919"/>
      <c r="CN44" s="3920"/>
      <c r="CO44" s="3920"/>
      <c r="CP44" s="3920"/>
      <c r="CQ44" s="3920"/>
      <c r="CR44" s="3920"/>
      <c r="CS44" s="3920"/>
      <c r="CT44" s="3920"/>
      <c r="CU44" s="3920"/>
      <c r="CV44" s="3920"/>
      <c r="CW44" s="4025"/>
      <c r="CX44" s="4026"/>
      <c r="CY44" s="3920"/>
      <c r="CZ44" s="3920"/>
      <c r="DA44" s="3920"/>
      <c r="DB44" s="3920"/>
      <c r="DC44" s="3920"/>
      <c r="DD44" s="3920"/>
      <c r="DE44" s="3920"/>
      <c r="DF44" s="3920"/>
      <c r="DG44" s="3920"/>
      <c r="DH44" s="3920"/>
      <c r="DI44" s="4025"/>
      <c r="DJ44" s="4026"/>
      <c r="DK44" s="4055"/>
      <c r="DL44" s="4055"/>
      <c r="DM44" s="4055"/>
      <c r="DN44" s="4055"/>
      <c r="DO44" s="4055"/>
      <c r="DP44" s="4055"/>
      <c r="DQ44" s="4055"/>
      <c r="DR44" s="4056"/>
    </row>
    <row r="45" spans="1:124" ht="12.65" customHeight="1">
      <c r="A45" s="3942"/>
      <c r="B45" s="3945"/>
      <c r="C45" s="3945"/>
      <c r="D45" s="3945"/>
      <c r="E45" s="3945"/>
      <c r="F45" s="3945"/>
      <c r="G45" s="3945"/>
      <c r="H45" s="3945"/>
      <c r="I45" s="3945"/>
      <c r="J45" s="3945"/>
      <c r="K45" s="3945"/>
      <c r="L45" s="3945"/>
      <c r="M45" s="3945"/>
      <c r="N45" s="3945"/>
      <c r="O45" s="3945"/>
      <c r="P45" s="3945"/>
      <c r="Q45" s="3948"/>
      <c r="R45" s="4082"/>
      <c r="S45" s="3920"/>
      <c r="T45" s="3920"/>
      <c r="U45" s="3920"/>
      <c r="V45" s="3920"/>
      <c r="W45" s="3920"/>
      <c r="X45" s="3920"/>
      <c r="Y45" s="3920"/>
      <c r="Z45" s="3920"/>
      <c r="AA45" s="3920"/>
      <c r="AB45" s="3929"/>
      <c r="AC45" s="3929"/>
      <c r="AD45" s="3919"/>
      <c r="AE45" s="3920"/>
      <c r="AF45" s="3920"/>
      <c r="AG45" s="3920"/>
      <c r="AH45" s="3920"/>
      <c r="AI45" s="3920"/>
      <c r="AJ45" s="3920"/>
      <c r="AK45" s="3920"/>
      <c r="AL45" s="3920"/>
      <c r="AM45" s="3920"/>
      <c r="AN45" s="3929"/>
      <c r="AO45" s="3930"/>
      <c r="AP45" s="3920"/>
      <c r="AQ45" s="3920"/>
      <c r="AR45" s="3920"/>
      <c r="AS45" s="3920"/>
      <c r="AT45" s="3920"/>
      <c r="AU45" s="3920"/>
      <c r="AV45" s="3920"/>
      <c r="AW45" s="3920"/>
      <c r="AX45" s="3920"/>
      <c r="AY45" s="3920"/>
      <c r="AZ45" s="3929"/>
      <c r="BA45" s="3930"/>
      <c r="BB45" s="4055"/>
      <c r="BC45" s="4055"/>
      <c r="BD45" s="4055"/>
      <c r="BE45" s="4055"/>
      <c r="BF45" s="4055"/>
      <c r="BG45" s="4055"/>
      <c r="BH45" s="4055"/>
      <c r="BI45" s="4056"/>
      <c r="BJ45" s="3942"/>
      <c r="BK45" s="3945"/>
      <c r="BL45" s="3945"/>
      <c r="BM45" s="3945"/>
      <c r="BN45" s="3945"/>
      <c r="BO45" s="3945"/>
      <c r="BP45" s="3945"/>
      <c r="BQ45" s="3945"/>
      <c r="BR45" s="3945"/>
      <c r="BS45" s="3945"/>
      <c r="BT45" s="3945"/>
      <c r="BU45" s="3945"/>
      <c r="BV45" s="3945"/>
      <c r="BW45" s="3945"/>
      <c r="BX45" s="3945"/>
      <c r="BY45" s="3945"/>
      <c r="BZ45" s="3948"/>
      <c r="CA45" s="4082"/>
      <c r="CB45" s="3920"/>
      <c r="CC45" s="3920"/>
      <c r="CD45" s="3920"/>
      <c r="CE45" s="3920"/>
      <c r="CF45" s="3920"/>
      <c r="CG45" s="3920"/>
      <c r="CH45" s="3920"/>
      <c r="CI45" s="3920"/>
      <c r="CJ45" s="3920"/>
      <c r="CK45" s="4025"/>
      <c r="CL45" s="4025"/>
      <c r="CM45" s="3919"/>
      <c r="CN45" s="3920"/>
      <c r="CO45" s="3920"/>
      <c r="CP45" s="3920"/>
      <c r="CQ45" s="3920"/>
      <c r="CR45" s="3920"/>
      <c r="CS45" s="3920"/>
      <c r="CT45" s="3920"/>
      <c r="CU45" s="3920"/>
      <c r="CV45" s="3920"/>
      <c r="CW45" s="4025"/>
      <c r="CX45" s="4026"/>
      <c r="CY45" s="3920"/>
      <c r="CZ45" s="3920"/>
      <c r="DA45" s="3920"/>
      <c r="DB45" s="3920"/>
      <c r="DC45" s="3920"/>
      <c r="DD45" s="3920"/>
      <c r="DE45" s="3920"/>
      <c r="DF45" s="3920"/>
      <c r="DG45" s="3920"/>
      <c r="DH45" s="3920"/>
      <c r="DI45" s="4025"/>
      <c r="DJ45" s="4026"/>
      <c r="DK45" s="4055"/>
      <c r="DL45" s="4055"/>
      <c r="DM45" s="4055"/>
      <c r="DN45" s="4055"/>
      <c r="DO45" s="4055"/>
      <c r="DP45" s="4055"/>
      <c r="DQ45" s="4055"/>
      <c r="DR45" s="4056"/>
    </row>
    <row r="46" spans="1:124" ht="12.65" customHeight="1">
      <c r="A46" s="4054"/>
      <c r="B46" s="4039"/>
      <c r="C46" s="4039"/>
      <c r="D46" s="4039"/>
      <c r="E46" s="4039"/>
      <c r="F46" s="4039"/>
      <c r="G46" s="4039"/>
      <c r="H46" s="4039"/>
      <c r="I46" s="4039"/>
      <c r="J46" s="4039"/>
      <c r="K46" s="4039"/>
      <c r="L46" s="4039"/>
      <c r="M46" s="4039"/>
      <c r="N46" s="4039"/>
      <c r="O46" s="4039"/>
      <c r="P46" s="4039"/>
      <c r="Q46" s="4040"/>
      <c r="R46" s="4083"/>
      <c r="S46" s="3923"/>
      <c r="T46" s="3923"/>
      <c r="U46" s="3923"/>
      <c r="V46" s="3923"/>
      <c r="W46" s="3923"/>
      <c r="X46" s="3923"/>
      <c r="Y46" s="3923"/>
      <c r="Z46" s="3923"/>
      <c r="AA46" s="3923"/>
      <c r="AB46" s="3932"/>
      <c r="AC46" s="3932"/>
      <c r="AD46" s="3922"/>
      <c r="AE46" s="3923"/>
      <c r="AF46" s="3923"/>
      <c r="AG46" s="3923"/>
      <c r="AH46" s="3923"/>
      <c r="AI46" s="3923"/>
      <c r="AJ46" s="3923"/>
      <c r="AK46" s="3923"/>
      <c r="AL46" s="3923"/>
      <c r="AM46" s="3923"/>
      <c r="AN46" s="3932"/>
      <c r="AO46" s="3933"/>
      <c r="AP46" s="3923"/>
      <c r="AQ46" s="3923"/>
      <c r="AR46" s="3923"/>
      <c r="AS46" s="3923"/>
      <c r="AT46" s="3923"/>
      <c r="AU46" s="3923"/>
      <c r="AV46" s="3923"/>
      <c r="AW46" s="3923"/>
      <c r="AX46" s="3923"/>
      <c r="AY46" s="3923"/>
      <c r="AZ46" s="3932"/>
      <c r="BA46" s="3933"/>
      <c r="BB46" s="4057"/>
      <c r="BC46" s="4057"/>
      <c r="BD46" s="4057"/>
      <c r="BE46" s="4057"/>
      <c r="BF46" s="4057"/>
      <c r="BG46" s="4057"/>
      <c r="BH46" s="4057"/>
      <c r="BI46" s="4058"/>
      <c r="BJ46" s="4054"/>
      <c r="BK46" s="4039"/>
      <c r="BL46" s="4039"/>
      <c r="BM46" s="4039"/>
      <c r="BN46" s="4039"/>
      <c r="BO46" s="4039"/>
      <c r="BP46" s="4039"/>
      <c r="BQ46" s="4039"/>
      <c r="BR46" s="4039"/>
      <c r="BS46" s="4039"/>
      <c r="BT46" s="4039"/>
      <c r="BU46" s="4039"/>
      <c r="BV46" s="4039"/>
      <c r="BW46" s="4039"/>
      <c r="BX46" s="4039"/>
      <c r="BY46" s="4039"/>
      <c r="BZ46" s="4040"/>
      <c r="CA46" s="4083"/>
      <c r="CB46" s="3923"/>
      <c r="CC46" s="3923"/>
      <c r="CD46" s="3923"/>
      <c r="CE46" s="3923"/>
      <c r="CF46" s="3923"/>
      <c r="CG46" s="3923"/>
      <c r="CH46" s="3923"/>
      <c r="CI46" s="3923"/>
      <c r="CJ46" s="3923"/>
      <c r="CK46" s="4084"/>
      <c r="CL46" s="4084"/>
      <c r="CM46" s="3922"/>
      <c r="CN46" s="3923"/>
      <c r="CO46" s="3923"/>
      <c r="CP46" s="3923"/>
      <c r="CQ46" s="3923"/>
      <c r="CR46" s="3923"/>
      <c r="CS46" s="3923"/>
      <c r="CT46" s="3923"/>
      <c r="CU46" s="3923"/>
      <c r="CV46" s="3923"/>
      <c r="CW46" s="4084"/>
      <c r="CX46" s="4085"/>
      <c r="CY46" s="3923"/>
      <c r="CZ46" s="3923"/>
      <c r="DA46" s="3923"/>
      <c r="DB46" s="3923"/>
      <c r="DC46" s="3923"/>
      <c r="DD46" s="3923"/>
      <c r="DE46" s="3923"/>
      <c r="DF46" s="3923"/>
      <c r="DG46" s="3923"/>
      <c r="DH46" s="3923"/>
      <c r="DI46" s="4084"/>
      <c r="DJ46" s="4085"/>
      <c r="DK46" s="4057"/>
      <c r="DL46" s="4057"/>
      <c r="DM46" s="4057"/>
      <c r="DN46" s="4057"/>
      <c r="DO46" s="4057"/>
      <c r="DP46" s="4057"/>
      <c r="DQ46" s="4057"/>
      <c r="DR46" s="4058"/>
    </row>
    <row r="47" spans="1:124" ht="12.65"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5" customHeight="1">
      <c r="A48" s="4048" t="s">
        <v>1103</v>
      </c>
      <c r="B48" s="4049"/>
      <c r="C48" s="4049"/>
      <c r="D48" s="4049"/>
      <c r="E48" s="4049"/>
      <c r="F48" s="4049"/>
      <c r="G48" s="4049"/>
      <c r="H48" s="4049"/>
      <c r="I48" s="4049"/>
      <c r="J48" s="4049"/>
      <c r="K48" s="4049"/>
      <c r="L48" s="4049"/>
      <c r="M48" s="4049" t="s">
        <v>1130</v>
      </c>
      <c r="N48" s="4049"/>
      <c r="O48" s="4049"/>
      <c r="P48" s="4049"/>
      <c r="Q48" s="4049"/>
      <c r="R48" s="4049"/>
      <c r="S48" s="4076"/>
      <c r="T48" s="4048" t="s">
        <v>1104</v>
      </c>
      <c r="U48" s="4049"/>
      <c r="V48" s="4049"/>
      <c r="W48" s="4049"/>
      <c r="X48" s="4049"/>
      <c r="Y48" s="4049"/>
      <c r="Z48" s="4049"/>
      <c r="AA48" s="4049"/>
      <c r="AB48" s="4049"/>
      <c r="AC48" s="4049"/>
      <c r="AD48" s="4049"/>
      <c r="AE48" s="4049"/>
      <c r="AF48" s="4049"/>
      <c r="AG48" s="4076"/>
      <c r="AH48" s="4048" t="s">
        <v>1133</v>
      </c>
      <c r="AI48" s="4049"/>
      <c r="AJ48" s="4049"/>
      <c r="AK48" s="4049"/>
      <c r="AL48" s="4049"/>
      <c r="AM48" s="4049"/>
      <c r="AN48" s="4049"/>
      <c r="AO48" s="4049"/>
      <c r="AP48" s="4049"/>
      <c r="AQ48" s="4049"/>
      <c r="AR48" s="4049"/>
      <c r="AS48" s="4049"/>
      <c r="AT48" s="4049"/>
      <c r="AU48" s="4076"/>
      <c r="AV48" s="4048" t="s">
        <v>1132</v>
      </c>
      <c r="AW48" s="4049"/>
      <c r="AX48" s="4049"/>
      <c r="AY48" s="4049"/>
      <c r="AZ48" s="4049"/>
      <c r="BA48" s="4049"/>
      <c r="BB48" s="4049"/>
      <c r="BC48" s="4049"/>
      <c r="BD48" s="4049"/>
      <c r="BE48" s="4049"/>
      <c r="BF48" s="4076"/>
      <c r="BG48" s="4048" t="s">
        <v>1131</v>
      </c>
      <c r="BH48" s="4049"/>
      <c r="BI48" s="4076"/>
      <c r="BJ48" s="4048" t="s">
        <v>1103</v>
      </c>
      <c r="BK48" s="4049"/>
      <c r="BL48" s="4049"/>
      <c r="BM48" s="4049"/>
      <c r="BN48" s="4049"/>
      <c r="BO48" s="4049"/>
      <c r="BP48" s="4049"/>
      <c r="BQ48" s="4049"/>
      <c r="BR48" s="4049"/>
      <c r="BS48" s="4049"/>
      <c r="BT48" s="4049"/>
      <c r="BU48" s="4049"/>
      <c r="BV48" s="4049" t="s">
        <v>1130</v>
      </c>
      <c r="BW48" s="4049"/>
      <c r="BX48" s="4049"/>
      <c r="BY48" s="4049"/>
      <c r="BZ48" s="4049"/>
      <c r="CA48" s="4049"/>
      <c r="CB48" s="4076"/>
      <c r="CC48" s="4048" t="s">
        <v>1104</v>
      </c>
      <c r="CD48" s="4049"/>
      <c r="CE48" s="4049"/>
      <c r="CF48" s="4049"/>
      <c r="CG48" s="4049"/>
      <c r="CH48" s="4049"/>
      <c r="CI48" s="4049"/>
      <c r="CJ48" s="4049"/>
      <c r="CK48" s="4049"/>
      <c r="CL48" s="4049"/>
      <c r="CM48" s="4049"/>
      <c r="CN48" s="4049"/>
      <c r="CO48" s="4049"/>
      <c r="CP48" s="4076"/>
      <c r="CQ48" s="4048" t="s">
        <v>1133</v>
      </c>
      <c r="CR48" s="4049"/>
      <c r="CS48" s="4049"/>
      <c r="CT48" s="4049"/>
      <c r="CU48" s="4049"/>
      <c r="CV48" s="4049"/>
      <c r="CW48" s="4049"/>
      <c r="CX48" s="4049"/>
      <c r="CY48" s="4049"/>
      <c r="CZ48" s="4049"/>
      <c r="DA48" s="4049"/>
      <c r="DB48" s="4049"/>
      <c r="DC48" s="4049"/>
      <c r="DD48" s="4076"/>
      <c r="DE48" s="4048" t="s">
        <v>1132</v>
      </c>
      <c r="DF48" s="4049"/>
      <c r="DG48" s="4049"/>
      <c r="DH48" s="4049"/>
      <c r="DI48" s="4049"/>
      <c r="DJ48" s="4049"/>
      <c r="DK48" s="4049"/>
      <c r="DL48" s="4049"/>
      <c r="DM48" s="4049"/>
      <c r="DN48" s="4049"/>
      <c r="DO48" s="4076"/>
      <c r="DP48" s="4048" t="s">
        <v>1131</v>
      </c>
      <c r="DQ48" s="4049"/>
      <c r="DR48" s="4076"/>
    </row>
    <row r="49" spans="1:122" ht="12.65" customHeight="1">
      <c r="A49" s="4050"/>
      <c r="B49" s="4051"/>
      <c r="C49" s="4052"/>
      <c r="D49" s="4052"/>
      <c r="E49" s="4052"/>
      <c r="F49" s="4052"/>
      <c r="G49" s="4052"/>
      <c r="H49" s="4052"/>
      <c r="I49" s="4052"/>
      <c r="J49" s="4052"/>
      <c r="K49" s="4052"/>
      <c r="L49" s="4052"/>
      <c r="M49" s="4052"/>
      <c r="N49" s="4052"/>
      <c r="O49" s="4052"/>
      <c r="P49" s="4052"/>
      <c r="Q49" s="4052"/>
      <c r="R49" s="4052"/>
      <c r="S49" s="4077"/>
      <c r="T49" s="4080"/>
      <c r="U49" s="4052"/>
      <c r="V49" s="4052"/>
      <c r="W49" s="4052"/>
      <c r="X49" s="4052"/>
      <c r="Y49" s="4052"/>
      <c r="Z49" s="4052"/>
      <c r="AA49" s="4052"/>
      <c r="AB49" s="4052"/>
      <c r="AC49" s="4052"/>
      <c r="AD49" s="4052"/>
      <c r="AE49" s="4052"/>
      <c r="AF49" s="4052"/>
      <c r="AG49" s="4077"/>
      <c r="AH49" s="4080"/>
      <c r="AI49" s="4052"/>
      <c r="AJ49" s="4052"/>
      <c r="AK49" s="4052"/>
      <c r="AL49" s="4052"/>
      <c r="AM49" s="4052"/>
      <c r="AN49" s="4052"/>
      <c r="AO49" s="4052"/>
      <c r="AP49" s="4052"/>
      <c r="AQ49" s="4052"/>
      <c r="AR49" s="4052"/>
      <c r="AS49" s="4052"/>
      <c r="AT49" s="4052"/>
      <c r="AU49" s="4077"/>
      <c r="AV49" s="4080"/>
      <c r="AW49" s="4052"/>
      <c r="AX49" s="4052"/>
      <c r="AY49" s="4052"/>
      <c r="AZ49" s="4052"/>
      <c r="BA49" s="4052"/>
      <c r="BB49" s="4052"/>
      <c r="BC49" s="4052"/>
      <c r="BD49" s="4052"/>
      <c r="BE49" s="4052"/>
      <c r="BF49" s="4077"/>
      <c r="BG49" s="4080"/>
      <c r="BH49" s="4052"/>
      <c r="BI49" s="4077"/>
      <c r="BJ49" s="4050"/>
      <c r="BK49" s="4051"/>
      <c r="BL49" s="4052"/>
      <c r="BM49" s="4052"/>
      <c r="BN49" s="4052"/>
      <c r="BO49" s="4052"/>
      <c r="BP49" s="4052"/>
      <c r="BQ49" s="4052"/>
      <c r="BR49" s="4052"/>
      <c r="BS49" s="4052"/>
      <c r="BT49" s="4052"/>
      <c r="BU49" s="4052"/>
      <c r="BV49" s="4052"/>
      <c r="BW49" s="4052"/>
      <c r="BX49" s="4052"/>
      <c r="BY49" s="4052"/>
      <c r="BZ49" s="4052"/>
      <c r="CA49" s="4052"/>
      <c r="CB49" s="4077"/>
      <c r="CC49" s="4080"/>
      <c r="CD49" s="4052"/>
      <c r="CE49" s="4052"/>
      <c r="CF49" s="4052"/>
      <c r="CG49" s="4052"/>
      <c r="CH49" s="4052"/>
      <c r="CI49" s="4052"/>
      <c r="CJ49" s="4052"/>
      <c r="CK49" s="4052"/>
      <c r="CL49" s="4052"/>
      <c r="CM49" s="4052"/>
      <c r="CN49" s="4052"/>
      <c r="CO49" s="4052"/>
      <c r="CP49" s="4077"/>
      <c r="CQ49" s="4080"/>
      <c r="CR49" s="4052"/>
      <c r="CS49" s="4052"/>
      <c r="CT49" s="4052"/>
      <c r="CU49" s="4052"/>
      <c r="CV49" s="4052"/>
      <c r="CW49" s="4052"/>
      <c r="CX49" s="4052"/>
      <c r="CY49" s="4052"/>
      <c r="CZ49" s="4052"/>
      <c r="DA49" s="4052"/>
      <c r="DB49" s="4052"/>
      <c r="DC49" s="4052"/>
      <c r="DD49" s="4077"/>
      <c r="DE49" s="4080"/>
      <c r="DF49" s="4052"/>
      <c r="DG49" s="4052"/>
      <c r="DH49" s="4052"/>
      <c r="DI49" s="4052"/>
      <c r="DJ49" s="4052"/>
      <c r="DK49" s="4052"/>
      <c r="DL49" s="4052"/>
      <c r="DM49" s="4052"/>
      <c r="DN49" s="4052"/>
      <c r="DO49" s="4077"/>
      <c r="DP49" s="4080"/>
      <c r="DQ49" s="4052"/>
      <c r="DR49" s="4077"/>
    </row>
    <row r="50" spans="1:122" ht="12.65" customHeight="1">
      <c r="A50" s="4013"/>
      <c r="B50" s="4014"/>
      <c r="C50" s="4052" t="s">
        <v>1106</v>
      </c>
      <c r="D50" s="4052"/>
      <c r="E50" s="4052"/>
      <c r="F50" s="4052"/>
      <c r="G50" s="4052"/>
      <c r="H50" s="4052"/>
      <c r="I50" s="4052"/>
      <c r="J50" s="4052"/>
      <c r="K50" s="4052"/>
      <c r="L50" s="4052"/>
      <c r="M50" s="4052"/>
      <c r="N50" s="4052"/>
      <c r="O50" s="4052"/>
      <c r="P50" s="4052"/>
      <c r="Q50" s="4052"/>
      <c r="R50" s="4052"/>
      <c r="S50" s="4077"/>
      <c r="T50" s="4080"/>
      <c r="U50" s="4052"/>
      <c r="V50" s="4052"/>
      <c r="W50" s="4052"/>
      <c r="X50" s="4052"/>
      <c r="Y50" s="4052"/>
      <c r="Z50" s="4052"/>
      <c r="AA50" s="4052"/>
      <c r="AB50" s="4052"/>
      <c r="AC50" s="4052"/>
      <c r="AD50" s="4052"/>
      <c r="AE50" s="4052"/>
      <c r="AF50" s="4052"/>
      <c r="AG50" s="4077"/>
      <c r="AH50" s="4080"/>
      <c r="AI50" s="4052"/>
      <c r="AJ50" s="4052"/>
      <c r="AK50" s="4052"/>
      <c r="AL50" s="4052"/>
      <c r="AM50" s="4052"/>
      <c r="AN50" s="4052"/>
      <c r="AO50" s="4052"/>
      <c r="AP50" s="4052"/>
      <c r="AQ50" s="4052"/>
      <c r="AR50" s="4052"/>
      <c r="AS50" s="4052"/>
      <c r="AT50" s="4052"/>
      <c r="AU50" s="4077"/>
      <c r="AV50" s="4080"/>
      <c r="AW50" s="4052"/>
      <c r="AX50" s="4052"/>
      <c r="AY50" s="4052"/>
      <c r="AZ50" s="4052"/>
      <c r="BA50" s="4052"/>
      <c r="BB50" s="4052"/>
      <c r="BC50" s="4052"/>
      <c r="BD50" s="4052"/>
      <c r="BE50" s="4052"/>
      <c r="BF50" s="4077"/>
      <c r="BG50" s="4080"/>
      <c r="BH50" s="4052"/>
      <c r="BI50" s="4077"/>
      <c r="BJ50" s="4013"/>
      <c r="BK50" s="4014"/>
      <c r="BL50" s="4052" t="s">
        <v>1106</v>
      </c>
      <c r="BM50" s="4052"/>
      <c r="BN50" s="4052"/>
      <c r="BO50" s="4052"/>
      <c r="BP50" s="4052"/>
      <c r="BQ50" s="4052"/>
      <c r="BR50" s="4052"/>
      <c r="BS50" s="4052"/>
      <c r="BT50" s="4052"/>
      <c r="BU50" s="4052"/>
      <c r="BV50" s="4052"/>
      <c r="BW50" s="4052"/>
      <c r="BX50" s="4052"/>
      <c r="BY50" s="4052"/>
      <c r="BZ50" s="4052"/>
      <c r="CA50" s="4052"/>
      <c r="CB50" s="4077"/>
      <c r="CC50" s="4080"/>
      <c r="CD50" s="4052"/>
      <c r="CE50" s="4052"/>
      <c r="CF50" s="4052"/>
      <c r="CG50" s="4052"/>
      <c r="CH50" s="4052"/>
      <c r="CI50" s="4052"/>
      <c r="CJ50" s="4052"/>
      <c r="CK50" s="4052"/>
      <c r="CL50" s="4052"/>
      <c r="CM50" s="4052"/>
      <c r="CN50" s="4052"/>
      <c r="CO50" s="4052"/>
      <c r="CP50" s="4077"/>
      <c r="CQ50" s="4080"/>
      <c r="CR50" s="4052"/>
      <c r="CS50" s="4052"/>
      <c r="CT50" s="4052"/>
      <c r="CU50" s="4052"/>
      <c r="CV50" s="4052"/>
      <c r="CW50" s="4052"/>
      <c r="CX50" s="4052"/>
      <c r="CY50" s="4052"/>
      <c r="CZ50" s="4052"/>
      <c r="DA50" s="4052"/>
      <c r="DB50" s="4052"/>
      <c r="DC50" s="4052"/>
      <c r="DD50" s="4077"/>
      <c r="DE50" s="4080"/>
      <c r="DF50" s="4052"/>
      <c r="DG50" s="4052"/>
      <c r="DH50" s="4052"/>
      <c r="DI50" s="4052"/>
      <c r="DJ50" s="4052"/>
      <c r="DK50" s="4052"/>
      <c r="DL50" s="4052"/>
      <c r="DM50" s="4052"/>
      <c r="DN50" s="4052"/>
      <c r="DO50" s="4077"/>
      <c r="DP50" s="4080"/>
      <c r="DQ50" s="4052"/>
      <c r="DR50" s="4077"/>
    </row>
    <row r="51" spans="1:122" ht="12.65" customHeight="1">
      <c r="A51" s="4013"/>
      <c r="B51" s="4014"/>
      <c r="C51" s="4051"/>
      <c r="D51" s="4051"/>
      <c r="E51" s="4052"/>
      <c r="F51" s="4052"/>
      <c r="G51" s="4052"/>
      <c r="H51" s="4052"/>
      <c r="I51" s="4052"/>
      <c r="J51" s="4052"/>
      <c r="K51" s="4052"/>
      <c r="L51" s="4052"/>
      <c r="M51" s="4052"/>
      <c r="N51" s="4052"/>
      <c r="O51" s="4052"/>
      <c r="P51" s="4052"/>
      <c r="Q51" s="4052"/>
      <c r="R51" s="4052"/>
      <c r="S51" s="4077"/>
      <c r="T51" s="4011" t="s">
        <v>1116</v>
      </c>
      <c r="U51" s="4007"/>
      <c r="V51" s="4007"/>
      <c r="W51" s="4007" t="s">
        <v>1117</v>
      </c>
      <c r="X51" s="4007"/>
      <c r="Y51" s="4007"/>
      <c r="Z51" s="4007" t="s">
        <v>1118</v>
      </c>
      <c r="AA51" s="4007"/>
      <c r="AB51" s="4007"/>
      <c r="AC51" s="4007"/>
      <c r="AD51" s="4007"/>
      <c r="AE51" s="4007"/>
      <c r="AF51" s="4007"/>
      <c r="AG51" s="4008"/>
      <c r="AH51" s="4011" t="s">
        <v>1116</v>
      </c>
      <c r="AI51" s="4007"/>
      <c r="AJ51" s="4007"/>
      <c r="AK51" s="4007" t="s">
        <v>1117</v>
      </c>
      <c r="AL51" s="4007"/>
      <c r="AM51" s="4007"/>
      <c r="AN51" s="4007" t="s">
        <v>1118</v>
      </c>
      <c r="AO51" s="4007"/>
      <c r="AP51" s="4007"/>
      <c r="AQ51" s="4007"/>
      <c r="AR51" s="4007"/>
      <c r="AS51" s="4007"/>
      <c r="AT51" s="4007"/>
      <c r="AU51" s="4008"/>
      <c r="AV51" s="4011" t="s">
        <v>1116</v>
      </c>
      <c r="AW51" s="4007"/>
      <c r="AX51" s="4007"/>
      <c r="AY51" s="4007" t="s">
        <v>1118</v>
      </c>
      <c r="AZ51" s="4007"/>
      <c r="BA51" s="4007"/>
      <c r="BB51" s="4007"/>
      <c r="BC51" s="4007"/>
      <c r="BD51" s="4007"/>
      <c r="BE51" s="4007"/>
      <c r="BF51" s="4008"/>
      <c r="BG51" s="4080"/>
      <c r="BH51" s="4052"/>
      <c r="BI51" s="4077"/>
      <c r="BJ51" s="4013"/>
      <c r="BK51" s="4014"/>
      <c r="BL51" s="4051"/>
      <c r="BM51" s="4051"/>
      <c r="BN51" s="4052"/>
      <c r="BO51" s="4052"/>
      <c r="BP51" s="4052"/>
      <c r="BQ51" s="4052"/>
      <c r="BR51" s="4052"/>
      <c r="BS51" s="4052"/>
      <c r="BT51" s="4052"/>
      <c r="BU51" s="4052"/>
      <c r="BV51" s="4052"/>
      <c r="BW51" s="4052"/>
      <c r="BX51" s="4052"/>
      <c r="BY51" s="4052"/>
      <c r="BZ51" s="4052"/>
      <c r="CA51" s="4052"/>
      <c r="CB51" s="4077"/>
      <c r="CC51" s="4011" t="s">
        <v>1116</v>
      </c>
      <c r="CD51" s="4007"/>
      <c r="CE51" s="4007"/>
      <c r="CF51" s="4007" t="s">
        <v>1117</v>
      </c>
      <c r="CG51" s="4007"/>
      <c r="CH51" s="4007"/>
      <c r="CI51" s="4007" t="s">
        <v>1118</v>
      </c>
      <c r="CJ51" s="4007"/>
      <c r="CK51" s="4007"/>
      <c r="CL51" s="4007"/>
      <c r="CM51" s="4007"/>
      <c r="CN51" s="4007"/>
      <c r="CO51" s="4007"/>
      <c r="CP51" s="4008"/>
      <c r="CQ51" s="4011" t="s">
        <v>1116</v>
      </c>
      <c r="CR51" s="4007"/>
      <c r="CS51" s="4007"/>
      <c r="CT51" s="4007" t="s">
        <v>1117</v>
      </c>
      <c r="CU51" s="4007"/>
      <c r="CV51" s="4007"/>
      <c r="CW51" s="4007" t="s">
        <v>1118</v>
      </c>
      <c r="CX51" s="4007"/>
      <c r="CY51" s="4007"/>
      <c r="CZ51" s="4007"/>
      <c r="DA51" s="4007"/>
      <c r="DB51" s="4007"/>
      <c r="DC51" s="4007"/>
      <c r="DD51" s="4008"/>
      <c r="DE51" s="4011" t="s">
        <v>1116</v>
      </c>
      <c r="DF51" s="4007"/>
      <c r="DG51" s="4007"/>
      <c r="DH51" s="4007" t="s">
        <v>1118</v>
      </c>
      <c r="DI51" s="4007"/>
      <c r="DJ51" s="4007"/>
      <c r="DK51" s="4007"/>
      <c r="DL51" s="4007"/>
      <c r="DM51" s="4007"/>
      <c r="DN51" s="4007"/>
      <c r="DO51" s="4008"/>
      <c r="DP51" s="4080"/>
      <c r="DQ51" s="4052"/>
      <c r="DR51" s="4077"/>
    </row>
    <row r="52" spans="1:122" ht="12.65" customHeight="1">
      <c r="A52" s="4013"/>
      <c r="B52" s="4014"/>
      <c r="C52" s="4017"/>
      <c r="D52" s="4017"/>
      <c r="E52" s="4007" t="s">
        <v>1115</v>
      </c>
      <c r="F52" s="4007"/>
      <c r="G52" s="4007"/>
      <c r="H52" s="4007"/>
      <c r="I52" s="4007"/>
      <c r="J52" s="4007"/>
      <c r="K52" s="4007"/>
      <c r="L52" s="4007"/>
      <c r="M52" s="4052"/>
      <c r="N52" s="4052"/>
      <c r="O52" s="4052"/>
      <c r="P52" s="4052"/>
      <c r="Q52" s="4052"/>
      <c r="R52" s="4052"/>
      <c r="S52" s="4077"/>
      <c r="T52" s="4011"/>
      <c r="U52" s="4007"/>
      <c r="V52" s="4007"/>
      <c r="W52" s="4007"/>
      <c r="X52" s="4007"/>
      <c r="Y52" s="4007"/>
      <c r="Z52" s="4007"/>
      <c r="AA52" s="4007"/>
      <c r="AB52" s="4007"/>
      <c r="AC52" s="4007"/>
      <c r="AD52" s="4007"/>
      <c r="AE52" s="4007"/>
      <c r="AF52" s="4007"/>
      <c r="AG52" s="4008"/>
      <c r="AH52" s="4011"/>
      <c r="AI52" s="4007"/>
      <c r="AJ52" s="4007"/>
      <c r="AK52" s="4007"/>
      <c r="AL52" s="4007"/>
      <c r="AM52" s="4007"/>
      <c r="AN52" s="4007"/>
      <c r="AO52" s="4007"/>
      <c r="AP52" s="4007"/>
      <c r="AQ52" s="4007"/>
      <c r="AR52" s="4007"/>
      <c r="AS52" s="4007"/>
      <c r="AT52" s="4007"/>
      <c r="AU52" s="4008"/>
      <c r="AV52" s="4011"/>
      <c r="AW52" s="4007"/>
      <c r="AX52" s="4007"/>
      <c r="AY52" s="4007"/>
      <c r="AZ52" s="4007"/>
      <c r="BA52" s="4007"/>
      <c r="BB52" s="4007"/>
      <c r="BC52" s="4007"/>
      <c r="BD52" s="4007"/>
      <c r="BE52" s="4007"/>
      <c r="BF52" s="4008"/>
      <c r="BG52" s="4080"/>
      <c r="BH52" s="4052"/>
      <c r="BI52" s="4077"/>
      <c r="BJ52" s="4013"/>
      <c r="BK52" s="4014"/>
      <c r="BL52" s="4017"/>
      <c r="BM52" s="4017"/>
      <c r="BN52" s="4007" t="s">
        <v>1115</v>
      </c>
      <c r="BO52" s="4007"/>
      <c r="BP52" s="4007"/>
      <c r="BQ52" s="4007"/>
      <c r="BR52" s="4007"/>
      <c r="BS52" s="4007"/>
      <c r="BT52" s="4007"/>
      <c r="BU52" s="4007"/>
      <c r="BV52" s="4052"/>
      <c r="BW52" s="4052"/>
      <c r="BX52" s="4052"/>
      <c r="BY52" s="4052"/>
      <c r="BZ52" s="4052"/>
      <c r="CA52" s="4052"/>
      <c r="CB52" s="4077"/>
      <c r="CC52" s="4011"/>
      <c r="CD52" s="4007"/>
      <c r="CE52" s="4007"/>
      <c r="CF52" s="4007"/>
      <c r="CG52" s="4007"/>
      <c r="CH52" s="4007"/>
      <c r="CI52" s="4007"/>
      <c r="CJ52" s="4007"/>
      <c r="CK52" s="4007"/>
      <c r="CL52" s="4007"/>
      <c r="CM52" s="4007"/>
      <c r="CN52" s="4007"/>
      <c r="CO52" s="4007"/>
      <c r="CP52" s="4008"/>
      <c r="CQ52" s="4011"/>
      <c r="CR52" s="4007"/>
      <c r="CS52" s="4007"/>
      <c r="CT52" s="4007"/>
      <c r="CU52" s="4007"/>
      <c r="CV52" s="4007"/>
      <c r="CW52" s="4007"/>
      <c r="CX52" s="4007"/>
      <c r="CY52" s="4007"/>
      <c r="CZ52" s="4007"/>
      <c r="DA52" s="4007"/>
      <c r="DB52" s="4007"/>
      <c r="DC52" s="4007"/>
      <c r="DD52" s="4008"/>
      <c r="DE52" s="4011"/>
      <c r="DF52" s="4007"/>
      <c r="DG52" s="4007"/>
      <c r="DH52" s="4007"/>
      <c r="DI52" s="4007"/>
      <c r="DJ52" s="4007"/>
      <c r="DK52" s="4007"/>
      <c r="DL52" s="4007"/>
      <c r="DM52" s="4007"/>
      <c r="DN52" s="4007"/>
      <c r="DO52" s="4008"/>
      <c r="DP52" s="4080"/>
      <c r="DQ52" s="4052"/>
      <c r="DR52" s="4077"/>
    </row>
    <row r="53" spans="1:122" ht="12.65" customHeight="1">
      <c r="A53" s="4015"/>
      <c r="B53" s="4016"/>
      <c r="C53" s="4009"/>
      <c r="D53" s="4009"/>
      <c r="E53" s="4009"/>
      <c r="F53" s="4009"/>
      <c r="G53" s="4009"/>
      <c r="H53" s="4009"/>
      <c r="I53" s="4009"/>
      <c r="J53" s="4009"/>
      <c r="K53" s="4009"/>
      <c r="L53" s="4009"/>
      <c r="M53" s="4078"/>
      <c r="N53" s="4078"/>
      <c r="O53" s="4078"/>
      <c r="P53" s="4078"/>
      <c r="Q53" s="4078"/>
      <c r="R53" s="4078"/>
      <c r="S53" s="4079"/>
      <c r="T53" s="4012"/>
      <c r="U53" s="4009"/>
      <c r="V53" s="4009"/>
      <c r="W53" s="4009"/>
      <c r="X53" s="4009"/>
      <c r="Y53" s="4009"/>
      <c r="Z53" s="4009"/>
      <c r="AA53" s="4009"/>
      <c r="AB53" s="4009"/>
      <c r="AC53" s="4009"/>
      <c r="AD53" s="4009"/>
      <c r="AE53" s="4009"/>
      <c r="AF53" s="4009"/>
      <c r="AG53" s="4010"/>
      <c r="AH53" s="4012"/>
      <c r="AI53" s="4009"/>
      <c r="AJ53" s="4009"/>
      <c r="AK53" s="4009"/>
      <c r="AL53" s="4009"/>
      <c r="AM53" s="4009"/>
      <c r="AN53" s="4009"/>
      <c r="AO53" s="4009"/>
      <c r="AP53" s="4009"/>
      <c r="AQ53" s="4009"/>
      <c r="AR53" s="4009"/>
      <c r="AS53" s="4009"/>
      <c r="AT53" s="4009"/>
      <c r="AU53" s="4010"/>
      <c r="AV53" s="4012"/>
      <c r="AW53" s="4009"/>
      <c r="AX53" s="4009"/>
      <c r="AY53" s="4009"/>
      <c r="AZ53" s="4009"/>
      <c r="BA53" s="4009"/>
      <c r="BB53" s="4009"/>
      <c r="BC53" s="4009"/>
      <c r="BD53" s="4009"/>
      <c r="BE53" s="4009"/>
      <c r="BF53" s="4010"/>
      <c r="BG53" s="4086"/>
      <c r="BH53" s="4078"/>
      <c r="BI53" s="4079"/>
      <c r="BJ53" s="4015"/>
      <c r="BK53" s="4016"/>
      <c r="BL53" s="4009"/>
      <c r="BM53" s="4009"/>
      <c r="BN53" s="4009"/>
      <c r="BO53" s="4009"/>
      <c r="BP53" s="4009"/>
      <c r="BQ53" s="4009"/>
      <c r="BR53" s="4009"/>
      <c r="BS53" s="4009"/>
      <c r="BT53" s="4009"/>
      <c r="BU53" s="4009"/>
      <c r="BV53" s="4078"/>
      <c r="BW53" s="4078"/>
      <c r="BX53" s="4078"/>
      <c r="BY53" s="4078"/>
      <c r="BZ53" s="4078"/>
      <c r="CA53" s="4078"/>
      <c r="CB53" s="4079"/>
      <c r="CC53" s="4012"/>
      <c r="CD53" s="4009"/>
      <c r="CE53" s="4009"/>
      <c r="CF53" s="4009"/>
      <c r="CG53" s="4009"/>
      <c r="CH53" s="4009"/>
      <c r="CI53" s="4009"/>
      <c r="CJ53" s="4009"/>
      <c r="CK53" s="4009"/>
      <c r="CL53" s="4009"/>
      <c r="CM53" s="4009"/>
      <c r="CN53" s="4009"/>
      <c r="CO53" s="4009"/>
      <c r="CP53" s="4010"/>
      <c r="CQ53" s="4012"/>
      <c r="CR53" s="4009"/>
      <c r="CS53" s="4009"/>
      <c r="CT53" s="4009"/>
      <c r="CU53" s="4009"/>
      <c r="CV53" s="4009"/>
      <c r="CW53" s="4009"/>
      <c r="CX53" s="4009"/>
      <c r="CY53" s="4009"/>
      <c r="CZ53" s="4009"/>
      <c r="DA53" s="4009"/>
      <c r="DB53" s="4009"/>
      <c r="DC53" s="4009"/>
      <c r="DD53" s="4010"/>
      <c r="DE53" s="4012"/>
      <c r="DF53" s="4009"/>
      <c r="DG53" s="4009"/>
      <c r="DH53" s="4009"/>
      <c r="DI53" s="4009"/>
      <c r="DJ53" s="4009"/>
      <c r="DK53" s="4009"/>
      <c r="DL53" s="4009"/>
      <c r="DM53" s="4009"/>
      <c r="DN53" s="4009"/>
      <c r="DO53" s="4010"/>
      <c r="DP53" s="4086"/>
      <c r="DQ53" s="4078"/>
      <c r="DR53" s="4079"/>
    </row>
    <row r="54" spans="1:122" ht="12.65" customHeight="1">
      <c r="A54" s="4094"/>
      <c r="B54" s="4095"/>
      <c r="C54" s="4095"/>
      <c r="D54" s="4095"/>
      <c r="E54" s="4098"/>
      <c r="F54" s="4098"/>
      <c r="G54" s="4098"/>
      <c r="H54" s="4098"/>
      <c r="I54" s="4098"/>
      <c r="J54" s="4098"/>
      <c r="K54" s="4098"/>
      <c r="L54" s="4098"/>
      <c r="M54" s="4098"/>
      <c r="N54" s="4098"/>
      <c r="O54" s="4098"/>
      <c r="P54" s="4098"/>
      <c r="Q54" s="4098"/>
      <c r="R54" s="4098"/>
      <c r="S54" s="4113"/>
      <c r="T54" s="4107"/>
      <c r="U54" s="4108"/>
      <c r="V54" s="4108"/>
      <c r="W54" s="4105"/>
      <c r="X54" s="4105"/>
      <c r="Y54" s="4105"/>
      <c r="Z54" s="4109"/>
      <c r="AA54" s="4109"/>
      <c r="AB54" s="4109"/>
      <c r="AC54" s="4109"/>
      <c r="AD54" s="4109"/>
      <c r="AE54" s="4109"/>
      <c r="AF54" s="4109"/>
      <c r="AG54" s="4110"/>
      <c r="AH54" s="4107"/>
      <c r="AI54" s="4108"/>
      <c r="AJ54" s="4108"/>
      <c r="AK54" s="4105"/>
      <c r="AL54" s="4105"/>
      <c r="AM54" s="4105"/>
      <c r="AN54" s="4109"/>
      <c r="AO54" s="4109"/>
      <c r="AP54" s="4109"/>
      <c r="AQ54" s="4109"/>
      <c r="AR54" s="4109"/>
      <c r="AS54" s="4109"/>
      <c r="AT54" s="4109"/>
      <c r="AU54" s="4110"/>
      <c r="AV54" s="4107"/>
      <c r="AW54" s="4108"/>
      <c r="AX54" s="4108"/>
      <c r="AY54" s="4109"/>
      <c r="AZ54" s="4109"/>
      <c r="BA54" s="4109"/>
      <c r="BB54" s="4109"/>
      <c r="BC54" s="4109"/>
      <c r="BD54" s="4109"/>
      <c r="BE54" s="4109"/>
      <c r="BF54" s="4110"/>
      <c r="BG54" s="4099"/>
      <c r="BH54" s="4100"/>
      <c r="BI54" s="4101"/>
      <c r="BJ54" s="4030" t="s">
        <v>1570</v>
      </c>
      <c r="BK54" s="4031"/>
      <c r="BL54" s="4031"/>
      <c r="BM54" s="4031"/>
      <c r="BN54" s="4032" t="s">
        <v>1572</v>
      </c>
      <c r="BO54" s="4032"/>
      <c r="BP54" s="4032"/>
      <c r="BQ54" s="4032"/>
      <c r="BR54" s="4032"/>
      <c r="BS54" s="4032"/>
      <c r="BT54" s="4032"/>
      <c r="BU54" s="4032"/>
      <c r="BV54" s="4032"/>
      <c r="BW54" s="4032"/>
      <c r="BX54" s="4032"/>
      <c r="BY54" s="4032"/>
      <c r="BZ54" s="4032"/>
      <c r="CA54" s="4032"/>
      <c r="CB54" s="4033"/>
      <c r="CC54" s="4002" t="s">
        <v>1565</v>
      </c>
      <c r="CD54" s="4003"/>
      <c r="CE54" s="4003"/>
      <c r="CF54" s="4004"/>
      <c r="CG54" s="4004"/>
      <c r="CH54" s="4004"/>
      <c r="CI54" s="4005">
        <v>12650000</v>
      </c>
      <c r="CJ54" s="4005"/>
      <c r="CK54" s="4005"/>
      <c r="CL54" s="4005"/>
      <c r="CM54" s="4005"/>
      <c r="CN54" s="4005"/>
      <c r="CO54" s="4005"/>
      <c r="CP54" s="4006"/>
      <c r="CQ54" s="4002" t="s">
        <v>1579</v>
      </c>
      <c r="CR54" s="4003"/>
      <c r="CS54" s="4003"/>
      <c r="CT54" s="4004"/>
      <c r="CU54" s="4004"/>
      <c r="CV54" s="4004"/>
      <c r="CW54" s="4005">
        <v>1020000</v>
      </c>
      <c r="CX54" s="4005"/>
      <c r="CY54" s="4005"/>
      <c r="CZ54" s="4005"/>
      <c r="DA54" s="4005"/>
      <c r="DB54" s="4005"/>
      <c r="DC54" s="4005"/>
      <c r="DD54" s="4006"/>
      <c r="DE54" s="4002" t="s">
        <v>1579</v>
      </c>
      <c r="DF54" s="4003"/>
      <c r="DG54" s="4003"/>
      <c r="DH54" s="4005">
        <f>SUM(CI54,CW54)</f>
        <v>13670000</v>
      </c>
      <c r="DI54" s="4005"/>
      <c r="DJ54" s="4005"/>
      <c r="DK54" s="4005"/>
      <c r="DL54" s="4005"/>
      <c r="DM54" s="4005"/>
      <c r="DN54" s="4005"/>
      <c r="DO54" s="4006"/>
      <c r="DP54" s="4018"/>
      <c r="DQ54" s="4019"/>
      <c r="DR54" s="4020"/>
    </row>
    <row r="55" spans="1:122" ht="12.65" customHeight="1">
      <c r="A55" s="4096"/>
      <c r="B55" s="4097"/>
      <c r="C55" s="4097"/>
      <c r="D55" s="4097"/>
      <c r="E55" s="3965"/>
      <c r="F55" s="3965"/>
      <c r="G55" s="3965"/>
      <c r="H55" s="3965"/>
      <c r="I55" s="3965"/>
      <c r="J55" s="3965"/>
      <c r="K55" s="3965"/>
      <c r="L55" s="3965"/>
      <c r="M55" s="3965"/>
      <c r="N55" s="3965"/>
      <c r="O55" s="3965"/>
      <c r="P55" s="3965"/>
      <c r="Q55" s="3965"/>
      <c r="R55" s="3965"/>
      <c r="S55" s="4114"/>
      <c r="T55" s="3992"/>
      <c r="U55" s="3993"/>
      <c r="V55" s="3993"/>
      <c r="W55" s="4106"/>
      <c r="X55" s="4106"/>
      <c r="Y55" s="4106"/>
      <c r="Z55" s="4111"/>
      <c r="AA55" s="4111"/>
      <c r="AB55" s="4111"/>
      <c r="AC55" s="4111"/>
      <c r="AD55" s="4111"/>
      <c r="AE55" s="4111"/>
      <c r="AF55" s="4111"/>
      <c r="AG55" s="4112"/>
      <c r="AH55" s="3992"/>
      <c r="AI55" s="3993"/>
      <c r="AJ55" s="3993"/>
      <c r="AK55" s="4106"/>
      <c r="AL55" s="4106"/>
      <c r="AM55" s="4106"/>
      <c r="AN55" s="4111"/>
      <c r="AO55" s="4111"/>
      <c r="AP55" s="4111"/>
      <c r="AQ55" s="4111"/>
      <c r="AR55" s="4111"/>
      <c r="AS55" s="4111"/>
      <c r="AT55" s="4111"/>
      <c r="AU55" s="4112"/>
      <c r="AV55" s="3992"/>
      <c r="AW55" s="3993"/>
      <c r="AX55" s="3993"/>
      <c r="AY55" s="4111"/>
      <c r="AZ55" s="4111"/>
      <c r="BA55" s="4111"/>
      <c r="BB55" s="4111"/>
      <c r="BC55" s="4111"/>
      <c r="BD55" s="4111"/>
      <c r="BE55" s="4111"/>
      <c r="BF55" s="4112"/>
      <c r="BG55" s="4102"/>
      <c r="BH55" s="4055"/>
      <c r="BI55" s="4056"/>
      <c r="BJ55" s="3961"/>
      <c r="BK55" s="3962"/>
      <c r="BL55" s="3962"/>
      <c r="BM55" s="3962"/>
      <c r="BN55" s="3967"/>
      <c r="BO55" s="3967"/>
      <c r="BP55" s="3967"/>
      <c r="BQ55" s="3967"/>
      <c r="BR55" s="3967"/>
      <c r="BS55" s="3967"/>
      <c r="BT55" s="3967"/>
      <c r="BU55" s="3967"/>
      <c r="BV55" s="3967"/>
      <c r="BW55" s="3967"/>
      <c r="BX55" s="3967"/>
      <c r="BY55" s="3967"/>
      <c r="BZ55" s="3967"/>
      <c r="CA55" s="3967"/>
      <c r="CB55" s="3968"/>
      <c r="CC55" s="4000"/>
      <c r="CD55" s="4001"/>
      <c r="CE55" s="4001"/>
      <c r="CF55" s="3999"/>
      <c r="CG55" s="3999"/>
      <c r="CH55" s="3999"/>
      <c r="CI55" s="3994"/>
      <c r="CJ55" s="3994"/>
      <c r="CK55" s="3994"/>
      <c r="CL55" s="3994"/>
      <c r="CM55" s="3994"/>
      <c r="CN55" s="3994"/>
      <c r="CO55" s="3994"/>
      <c r="CP55" s="3995"/>
      <c r="CQ55" s="4000"/>
      <c r="CR55" s="4001"/>
      <c r="CS55" s="4001"/>
      <c r="CT55" s="3999"/>
      <c r="CU55" s="3999"/>
      <c r="CV55" s="3999"/>
      <c r="CW55" s="3994"/>
      <c r="CX55" s="3994"/>
      <c r="CY55" s="3994"/>
      <c r="CZ55" s="3994"/>
      <c r="DA55" s="3994"/>
      <c r="DB55" s="3994"/>
      <c r="DC55" s="3994"/>
      <c r="DD55" s="3995"/>
      <c r="DE55" s="4000"/>
      <c r="DF55" s="4001"/>
      <c r="DG55" s="4001"/>
      <c r="DH55" s="3994"/>
      <c r="DI55" s="3994"/>
      <c r="DJ55" s="3994"/>
      <c r="DK55" s="3994"/>
      <c r="DL55" s="3994"/>
      <c r="DM55" s="3994"/>
      <c r="DN55" s="3994"/>
      <c r="DO55" s="3995"/>
      <c r="DP55" s="3934"/>
      <c r="DQ55" s="3935"/>
      <c r="DR55" s="3936"/>
    </row>
    <row r="56" spans="1:122" ht="12.65" customHeight="1">
      <c r="A56" s="4096"/>
      <c r="B56" s="4097"/>
      <c r="C56" s="4097"/>
      <c r="D56" s="4097"/>
      <c r="E56" s="3965"/>
      <c r="F56" s="3965"/>
      <c r="G56" s="3965"/>
      <c r="H56" s="3965"/>
      <c r="I56" s="3965"/>
      <c r="J56" s="3965"/>
      <c r="K56" s="3965"/>
      <c r="L56" s="3965"/>
      <c r="M56" s="3965"/>
      <c r="N56" s="3965"/>
      <c r="O56" s="3965"/>
      <c r="P56" s="3965"/>
      <c r="Q56" s="3965"/>
      <c r="R56" s="3965"/>
      <c r="S56" s="4114"/>
      <c r="T56" s="3992"/>
      <c r="U56" s="3993"/>
      <c r="V56" s="3993"/>
      <c r="W56" s="4106"/>
      <c r="X56" s="4106"/>
      <c r="Y56" s="4106"/>
      <c r="Z56" s="4111"/>
      <c r="AA56" s="4111"/>
      <c r="AB56" s="4111"/>
      <c r="AC56" s="4111"/>
      <c r="AD56" s="4111"/>
      <c r="AE56" s="4111"/>
      <c r="AF56" s="4111"/>
      <c r="AG56" s="4112"/>
      <c r="AH56" s="3992"/>
      <c r="AI56" s="3993"/>
      <c r="AJ56" s="3993"/>
      <c r="AK56" s="4106"/>
      <c r="AL56" s="4106"/>
      <c r="AM56" s="4106"/>
      <c r="AN56" s="4111"/>
      <c r="AO56" s="4111"/>
      <c r="AP56" s="4111"/>
      <c r="AQ56" s="4111"/>
      <c r="AR56" s="4111"/>
      <c r="AS56" s="4111"/>
      <c r="AT56" s="4111"/>
      <c r="AU56" s="4112"/>
      <c r="AV56" s="3992"/>
      <c r="AW56" s="3993"/>
      <c r="AX56" s="3993"/>
      <c r="AY56" s="4111"/>
      <c r="AZ56" s="4111"/>
      <c r="BA56" s="4111"/>
      <c r="BB56" s="4111"/>
      <c r="BC56" s="4111"/>
      <c r="BD56" s="4111"/>
      <c r="BE56" s="4111"/>
      <c r="BF56" s="4112"/>
      <c r="BG56" s="4102"/>
      <c r="BH56" s="4055"/>
      <c r="BI56" s="4056"/>
      <c r="BJ56" s="3961"/>
      <c r="BK56" s="3962"/>
      <c r="BL56" s="3962"/>
      <c r="BM56" s="3962"/>
      <c r="BN56" s="3967"/>
      <c r="BO56" s="3967"/>
      <c r="BP56" s="3967"/>
      <c r="BQ56" s="3967"/>
      <c r="BR56" s="3967"/>
      <c r="BS56" s="3967"/>
      <c r="BT56" s="3967"/>
      <c r="BU56" s="3967"/>
      <c r="BV56" s="3967"/>
      <c r="BW56" s="3967"/>
      <c r="BX56" s="3967"/>
      <c r="BY56" s="3967"/>
      <c r="BZ56" s="3967"/>
      <c r="CA56" s="3967"/>
      <c r="CB56" s="3968"/>
      <c r="CC56" s="4000"/>
      <c r="CD56" s="4001"/>
      <c r="CE56" s="4001"/>
      <c r="CF56" s="3999"/>
      <c r="CG56" s="3999"/>
      <c r="CH56" s="3999"/>
      <c r="CI56" s="3994"/>
      <c r="CJ56" s="3994"/>
      <c r="CK56" s="3994"/>
      <c r="CL56" s="3994"/>
      <c r="CM56" s="3994"/>
      <c r="CN56" s="3994"/>
      <c r="CO56" s="3994"/>
      <c r="CP56" s="3995"/>
      <c r="CQ56" s="4000"/>
      <c r="CR56" s="4001"/>
      <c r="CS56" s="4001"/>
      <c r="CT56" s="3999"/>
      <c r="CU56" s="3999"/>
      <c r="CV56" s="3999"/>
      <c r="CW56" s="3994"/>
      <c r="CX56" s="3994"/>
      <c r="CY56" s="3994"/>
      <c r="CZ56" s="3994"/>
      <c r="DA56" s="3994"/>
      <c r="DB56" s="3994"/>
      <c r="DC56" s="3994"/>
      <c r="DD56" s="3995"/>
      <c r="DE56" s="4000"/>
      <c r="DF56" s="4001"/>
      <c r="DG56" s="4001"/>
      <c r="DH56" s="3994"/>
      <c r="DI56" s="3994"/>
      <c r="DJ56" s="3994"/>
      <c r="DK56" s="3994"/>
      <c r="DL56" s="3994"/>
      <c r="DM56" s="3994"/>
      <c r="DN56" s="3994"/>
      <c r="DO56" s="3995"/>
      <c r="DP56" s="3934"/>
      <c r="DQ56" s="3935"/>
      <c r="DR56" s="3936"/>
    </row>
    <row r="57" spans="1:122" ht="12.65" customHeight="1">
      <c r="A57" s="4096"/>
      <c r="B57" s="4097"/>
      <c r="C57" s="4097"/>
      <c r="D57" s="4097"/>
      <c r="E57" s="3965"/>
      <c r="F57" s="3965"/>
      <c r="G57" s="3965"/>
      <c r="H57" s="3965"/>
      <c r="I57" s="3965"/>
      <c r="J57" s="3965"/>
      <c r="K57" s="3965"/>
      <c r="L57" s="3965"/>
      <c r="M57" s="3965"/>
      <c r="N57" s="3965"/>
      <c r="O57" s="3965"/>
      <c r="P57" s="3965"/>
      <c r="Q57" s="3965"/>
      <c r="R57" s="3965"/>
      <c r="S57" s="4114"/>
      <c r="T57" s="3992"/>
      <c r="U57" s="3993"/>
      <c r="V57" s="3993"/>
      <c r="W57" s="4106"/>
      <c r="X57" s="4106"/>
      <c r="Y57" s="4106"/>
      <c r="Z57" s="4111"/>
      <c r="AA57" s="4111"/>
      <c r="AB57" s="4111"/>
      <c r="AC57" s="4111"/>
      <c r="AD57" s="4111"/>
      <c r="AE57" s="4111"/>
      <c r="AF57" s="4111"/>
      <c r="AG57" s="4112"/>
      <c r="AH57" s="3992"/>
      <c r="AI57" s="3993"/>
      <c r="AJ57" s="3993"/>
      <c r="AK57" s="4106"/>
      <c r="AL57" s="4106"/>
      <c r="AM57" s="4106"/>
      <c r="AN57" s="4111"/>
      <c r="AO57" s="4111"/>
      <c r="AP57" s="4111"/>
      <c r="AQ57" s="4111"/>
      <c r="AR57" s="4111"/>
      <c r="AS57" s="4111"/>
      <c r="AT57" s="4111"/>
      <c r="AU57" s="4112"/>
      <c r="AV57" s="3992"/>
      <c r="AW57" s="3993"/>
      <c r="AX57" s="3993"/>
      <c r="AY57" s="4111"/>
      <c r="AZ57" s="4111"/>
      <c r="BA57" s="4111"/>
      <c r="BB57" s="4111"/>
      <c r="BC57" s="4111"/>
      <c r="BD57" s="4111"/>
      <c r="BE57" s="4111"/>
      <c r="BF57" s="4112"/>
      <c r="BG57" s="4102"/>
      <c r="BH57" s="4055"/>
      <c r="BI57" s="4056"/>
      <c r="BJ57" s="3961" t="s">
        <v>1571</v>
      </c>
      <c r="BK57" s="3962"/>
      <c r="BL57" s="3962"/>
      <c r="BM57" s="3962"/>
      <c r="BN57" s="3967" t="s">
        <v>1573</v>
      </c>
      <c r="BO57" s="3967"/>
      <c r="BP57" s="3967"/>
      <c r="BQ57" s="3967"/>
      <c r="BR57" s="3967"/>
      <c r="BS57" s="3967"/>
      <c r="BT57" s="3967"/>
      <c r="BU57" s="3967"/>
      <c r="BV57" s="3967"/>
      <c r="BW57" s="3967"/>
      <c r="BX57" s="3967"/>
      <c r="BY57" s="3967"/>
      <c r="BZ57" s="3967"/>
      <c r="CA57" s="3967"/>
      <c r="CB57" s="3968"/>
      <c r="CC57" s="4021" t="s">
        <v>1565</v>
      </c>
      <c r="CD57" s="4022"/>
      <c r="CE57" s="4023"/>
      <c r="CF57" s="3999"/>
      <c r="CG57" s="3999"/>
      <c r="CH57" s="3999"/>
      <c r="CI57" s="3994">
        <v>2890000</v>
      </c>
      <c r="CJ57" s="3994"/>
      <c r="CK57" s="3994"/>
      <c r="CL57" s="3994"/>
      <c r="CM57" s="3994"/>
      <c r="CN57" s="3994"/>
      <c r="CO57" s="3994"/>
      <c r="CP57" s="3995"/>
      <c r="CQ57" s="4000"/>
      <c r="CR57" s="4001"/>
      <c r="CS57" s="4001"/>
      <c r="CT57" s="3999"/>
      <c r="CU57" s="3999"/>
      <c r="CV57" s="3999"/>
      <c r="CW57" s="3994"/>
      <c r="CX57" s="3994"/>
      <c r="CY57" s="3994"/>
      <c r="CZ57" s="3994"/>
      <c r="DA57" s="3994"/>
      <c r="DB57" s="3994"/>
      <c r="DC57" s="3994"/>
      <c r="DD57" s="3995"/>
      <c r="DE57" s="4000" t="s">
        <v>1579</v>
      </c>
      <c r="DF57" s="4001"/>
      <c r="DG57" s="4001"/>
      <c r="DH57" s="3994">
        <f>CI57</f>
        <v>2890000</v>
      </c>
      <c r="DI57" s="3994"/>
      <c r="DJ57" s="3994"/>
      <c r="DK57" s="3994"/>
      <c r="DL57" s="3994"/>
      <c r="DM57" s="3994"/>
      <c r="DN57" s="3994"/>
      <c r="DO57" s="3995"/>
      <c r="DP57" s="3934"/>
      <c r="DQ57" s="3935"/>
      <c r="DR57" s="3936"/>
    </row>
    <row r="58" spans="1:122" ht="12.65" customHeight="1">
      <c r="A58" s="4096"/>
      <c r="B58" s="4097"/>
      <c r="C58" s="4097"/>
      <c r="D58" s="4097"/>
      <c r="E58" s="3965"/>
      <c r="F58" s="3965"/>
      <c r="G58" s="3965"/>
      <c r="H58" s="3965"/>
      <c r="I58" s="3965"/>
      <c r="J58" s="3965"/>
      <c r="K58" s="3965"/>
      <c r="L58" s="3965"/>
      <c r="M58" s="3965"/>
      <c r="N58" s="3965"/>
      <c r="O58" s="3965"/>
      <c r="P58" s="3965"/>
      <c r="Q58" s="3965"/>
      <c r="R58" s="3965"/>
      <c r="S58" s="4114"/>
      <c r="T58" s="3992"/>
      <c r="U58" s="3993"/>
      <c r="V58" s="3993"/>
      <c r="W58" s="4106"/>
      <c r="X58" s="4106"/>
      <c r="Y58" s="4106"/>
      <c r="Z58" s="4111"/>
      <c r="AA58" s="4111"/>
      <c r="AB58" s="4111"/>
      <c r="AC58" s="4111"/>
      <c r="AD58" s="4111"/>
      <c r="AE58" s="4111"/>
      <c r="AF58" s="4111"/>
      <c r="AG58" s="4112"/>
      <c r="AH58" s="3992"/>
      <c r="AI58" s="3993"/>
      <c r="AJ58" s="3993"/>
      <c r="AK58" s="4106"/>
      <c r="AL58" s="4106"/>
      <c r="AM58" s="4106"/>
      <c r="AN58" s="4111"/>
      <c r="AO58" s="4111"/>
      <c r="AP58" s="4111"/>
      <c r="AQ58" s="4111"/>
      <c r="AR58" s="4111"/>
      <c r="AS58" s="4111"/>
      <c r="AT58" s="4111"/>
      <c r="AU58" s="4112"/>
      <c r="AV58" s="3992"/>
      <c r="AW58" s="3993"/>
      <c r="AX58" s="3993"/>
      <c r="AY58" s="4111"/>
      <c r="AZ58" s="4111"/>
      <c r="BA58" s="4111"/>
      <c r="BB58" s="4111"/>
      <c r="BC58" s="4111"/>
      <c r="BD58" s="4111"/>
      <c r="BE58" s="4111"/>
      <c r="BF58" s="4112"/>
      <c r="BG58" s="4102"/>
      <c r="BH58" s="4055"/>
      <c r="BI58" s="4056"/>
      <c r="BJ58" s="3961"/>
      <c r="BK58" s="3962"/>
      <c r="BL58" s="3962"/>
      <c r="BM58" s="3962"/>
      <c r="BN58" s="3967"/>
      <c r="BO58" s="3967"/>
      <c r="BP58" s="3967"/>
      <c r="BQ58" s="3967"/>
      <c r="BR58" s="3967"/>
      <c r="BS58" s="3967"/>
      <c r="BT58" s="3967"/>
      <c r="BU58" s="3967"/>
      <c r="BV58" s="3967"/>
      <c r="BW58" s="3967"/>
      <c r="BX58" s="3967"/>
      <c r="BY58" s="3967"/>
      <c r="BZ58" s="3967"/>
      <c r="CA58" s="3967"/>
      <c r="CB58" s="3968"/>
      <c r="CC58" s="4024"/>
      <c r="CD58" s="4025"/>
      <c r="CE58" s="4026"/>
      <c r="CF58" s="3999"/>
      <c r="CG58" s="3999"/>
      <c r="CH58" s="3999"/>
      <c r="CI58" s="3994"/>
      <c r="CJ58" s="3994"/>
      <c r="CK58" s="3994"/>
      <c r="CL58" s="3994"/>
      <c r="CM58" s="3994"/>
      <c r="CN58" s="3994"/>
      <c r="CO58" s="3994"/>
      <c r="CP58" s="3995"/>
      <c r="CQ58" s="4000"/>
      <c r="CR58" s="4001"/>
      <c r="CS58" s="4001"/>
      <c r="CT58" s="3999"/>
      <c r="CU58" s="3999"/>
      <c r="CV58" s="3999"/>
      <c r="CW58" s="3994"/>
      <c r="CX58" s="3994"/>
      <c r="CY58" s="3994"/>
      <c r="CZ58" s="3994"/>
      <c r="DA58" s="3994"/>
      <c r="DB58" s="3994"/>
      <c r="DC58" s="3994"/>
      <c r="DD58" s="3995"/>
      <c r="DE58" s="4000"/>
      <c r="DF58" s="4001"/>
      <c r="DG58" s="4001"/>
      <c r="DH58" s="3994"/>
      <c r="DI58" s="3994"/>
      <c r="DJ58" s="3994"/>
      <c r="DK58" s="3994"/>
      <c r="DL58" s="3994"/>
      <c r="DM58" s="3994"/>
      <c r="DN58" s="3994"/>
      <c r="DO58" s="3995"/>
      <c r="DP58" s="3934"/>
      <c r="DQ58" s="3935"/>
      <c r="DR58" s="3936"/>
    </row>
    <row r="59" spans="1:122" ht="12.65" customHeight="1">
      <c r="A59" s="4096"/>
      <c r="B59" s="4097"/>
      <c r="C59" s="4097"/>
      <c r="D59" s="4097"/>
      <c r="E59" s="3965"/>
      <c r="F59" s="3965"/>
      <c r="G59" s="3965"/>
      <c r="H59" s="3965"/>
      <c r="I59" s="3965"/>
      <c r="J59" s="3965"/>
      <c r="K59" s="3965"/>
      <c r="L59" s="3965"/>
      <c r="M59" s="3965"/>
      <c r="N59" s="3965"/>
      <c r="O59" s="3965"/>
      <c r="P59" s="3965"/>
      <c r="Q59" s="3965"/>
      <c r="R59" s="3965"/>
      <c r="S59" s="4114"/>
      <c r="T59" s="3992"/>
      <c r="U59" s="3993"/>
      <c r="V59" s="3993"/>
      <c r="W59" s="4106"/>
      <c r="X59" s="4106"/>
      <c r="Y59" s="4106"/>
      <c r="Z59" s="4111"/>
      <c r="AA59" s="4111"/>
      <c r="AB59" s="4111"/>
      <c r="AC59" s="4111"/>
      <c r="AD59" s="4111"/>
      <c r="AE59" s="4111"/>
      <c r="AF59" s="4111"/>
      <c r="AG59" s="4112"/>
      <c r="AH59" s="3992"/>
      <c r="AI59" s="3993"/>
      <c r="AJ59" s="3993"/>
      <c r="AK59" s="4106"/>
      <c r="AL59" s="4106"/>
      <c r="AM59" s="4106"/>
      <c r="AN59" s="4111"/>
      <c r="AO59" s="4111"/>
      <c r="AP59" s="4111"/>
      <c r="AQ59" s="4111"/>
      <c r="AR59" s="4111"/>
      <c r="AS59" s="4111"/>
      <c r="AT59" s="4111"/>
      <c r="AU59" s="4112"/>
      <c r="AV59" s="3992"/>
      <c r="AW59" s="3993"/>
      <c r="AX59" s="3993"/>
      <c r="AY59" s="4111"/>
      <c r="AZ59" s="4111"/>
      <c r="BA59" s="4111"/>
      <c r="BB59" s="4111"/>
      <c r="BC59" s="4111"/>
      <c r="BD59" s="4111"/>
      <c r="BE59" s="4111"/>
      <c r="BF59" s="4112"/>
      <c r="BG59" s="4102"/>
      <c r="BH59" s="4055"/>
      <c r="BI59" s="4056"/>
      <c r="BJ59" s="3961"/>
      <c r="BK59" s="3962"/>
      <c r="BL59" s="3962"/>
      <c r="BM59" s="3962"/>
      <c r="BN59" s="3967"/>
      <c r="BO59" s="3967"/>
      <c r="BP59" s="3967"/>
      <c r="BQ59" s="3967"/>
      <c r="BR59" s="3967"/>
      <c r="BS59" s="3967"/>
      <c r="BT59" s="3967"/>
      <c r="BU59" s="3967"/>
      <c r="BV59" s="3967"/>
      <c r="BW59" s="3967"/>
      <c r="BX59" s="3967"/>
      <c r="BY59" s="3967"/>
      <c r="BZ59" s="3967"/>
      <c r="CA59" s="3967"/>
      <c r="CB59" s="3968"/>
      <c r="CC59" s="4027"/>
      <c r="CD59" s="4028"/>
      <c r="CE59" s="4029"/>
      <c r="CF59" s="3999"/>
      <c r="CG59" s="3999"/>
      <c r="CH59" s="3999"/>
      <c r="CI59" s="3994"/>
      <c r="CJ59" s="3994"/>
      <c r="CK59" s="3994"/>
      <c r="CL59" s="3994"/>
      <c r="CM59" s="3994"/>
      <c r="CN59" s="3994"/>
      <c r="CO59" s="3994"/>
      <c r="CP59" s="3995"/>
      <c r="CQ59" s="4000"/>
      <c r="CR59" s="4001"/>
      <c r="CS59" s="4001"/>
      <c r="CT59" s="3999"/>
      <c r="CU59" s="3999"/>
      <c r="CV59" s="3999"/>
      <c r="CW59" s="3994"/>
      <c r="CX59" s="3994"/>
      <c r="CY59" s="3994"/>
      <c r="CZ59" s="3994"/>
      <c r="DA59" s="3994"/>
      <c r="DB59" s="3994"/>
      <c r="DC59" s="3994"/>
      <c r="DD59" s="3995"/>
      <c r="DE59" s="4000"/>
      <c r="DF59" s="4001"/>
      <c r="DG59" s="4001"/>
      <c r="DH59" s="3994"/>
      <c r="DI59" s="3994"/>
      <c r="DJ59" s="3994"/>
      <c r="DK59" s="3994"/>
      <c r="DL59" s="3994"/>
      <c r="DM59" s="3994"/>
      <c r="DN59" s="3994"/>
      <c r="DO59" s="3995"/>
      <c r="DP59" s="3934"/>
      <c r="DQ59" s="3935"/>
      <c r="DR59" s="3936"/>
    </row>
    <row r="60" spans="1:122" ht="12.65" customHeight="1">
      <c r="A60" s="4096"/>
      <c r="B60" s="4097"/>
      <c r="C60" s="4097"/>
      <c r="D60" s="4097"/>
      <c r="E60" s="3965"/>
      <c r="F60" s="3965"/>
      <c r="G60" s="3965"/>
      <c r="H60" s="3965"/>
      <c r="I60" s="3965"/>
      <c r="J60" s="3965"/>
      <c r="K60" s="3965"/>
      <c r="L60" s="3965"/>
      <c r="M60" s="3965"/>
      <c r="N60" s="3965"/>
      <c r="O60" s="3965"/>
      <c r="P60" s="3965"/>
      <c r="Q60" s="3965"/>
      <c r="R60" s="3965"/>
      <c r="S60" s="4114"/>
      <c r="T60" s="3992"/>
      <c r="U60" s="3993"/>
      <c r="V60" s="3993"/>
      <c r="W60" s="4106"/>
      <c r="X60" s="4106"/>
      <c r="Y60" s="4106"/>
      <c r="Z60" s="4111"/>
      <c r="AA60" s="4111"/>
      <c r="AB60" s="4111"/>
      <c r="AC60" s="4111"/>
      <c r="AD60" s="4111"/>
      <c r="AE60" s="4111"/>
      <c r="AF60" s="4111"/>
      <c r="AG60" s="4112"/>
      <c r="AH60" s="3992"/>
      <c r="AI60" s="3993"/>
      <c r="AJ60" s="3993"/>
      <c r="AK60" s="4106"/>
      <c r="AL60" s="4106"/>
      <c r="AM60" s="4106"/>
      <c r="AN60" s="4111"/>
      <c r="AO60" s="4111"/>
      <c r="AP60" s="4111"/>
      <c r="AQ60" s="4111"/>
      <c r="AR60" s="4111"/>
      <c r="AS60" s="4111"/>
      <c r="AT60" s="4111"/>
      <c r="AU60" s="4112"/>
      <c r="AV60" s="3992"/>
      <c r="AW60" s="3993"/>
      <c r="AX60" s="3993"/>
      <c r="AY60" s="4111"/>
      <c r="AZ60" s="4111"/>
      <c r="BA60" s="4111"/>
      <c r="BB60" s="4111"/>
      <c r="BC60" s="4111"/>
      <c r="BD60" s="4111"/>
      <c r="BE60" s="4111"/>
      <c r="BF60" s="4112"/>
      <c r="BG60" s="4102"/>
      <c r="BH60" s="4055"/>
      <c r="BI60" s="4056"/>
      <c r="BJ60" s="3961"/>
      <c r="BK60" s="3962"/>
      <c r="BL60" s="3962"/>
      <c r="BM60" s="3962"/>
      <c r="BN60" s="3967" t="s">
        <v>1574</v>
      </c>
      <c r="BO60" s="3967"/>
      <c r="BP60" s="3967"/>
      <c r="BQ60" s="3967"/>
      <c r="BR60" s="3967"/>
      <c r="BS60" s="3967"/>
      <c r="BT60" s="3967"/>
      <c r="BU60" s="3967"/>
      <c r="BV60" s="3967"/>
      <c r="BW60" s="3967"/>
      <c r="BX60" s="3967"/>
      <c r="BY60" s="3967"/>
      <c r="BZ60" s="3967"/>
      <c r="CA60" s="3967"/>
      <c r="CB60" s="3968"/>
      <c r="CC60" s="4000"/>
      <c r="CD60" s="4001"/>
      <c r="CE60" s="4001"/>
      <c r="CF60" s="3999"/>
      <c r="CG60" s="3999"/>
      <c r="CH60" s="3999"/>
      <c r="CI60" s="3994">
        <f>SUM(CI54:CP59)</f>
        <v>15540000</v>
      </c>
      <c r="CJ60" s="3994"/>
      <c r="CK60" s="3994"/>
      <c r="CL60" s="3994"/>
      <c r="CM60" s="3994"/>
      <c r="CN60" s="3994"/>
      <c r="CO60" s="3994"/>
      <c r="CP60" s="3995"/>
      <c r="CQ60" s="4000"/>
      <c r="CR60" s="4001"/>
      <c r="CS60" s="4001"/>
      <c r="CT60" s="3999"/>
      <c r="CU60" s="3999"/>
      <c r="CV60" s="3999"/>
      <c r="CW60" s="3994">
        <f>SUM(CW54:DD59)</f>
        <v>1020000</v>
      </c>
      <c r="CX60" s="3994"/>
      <c r="CY60" s="3994"/>
      <c r="CZ60" s="3994"/>
      <c r="DA60" s="3994"/>
      <c r="DB60" s="3994"/>
      <c r="DC60" s="3994"/>
      <c r="DD60" s="3995"/>
      <c r="DE60" s="4000"/>
      <c r="DF60" s="4001"/>
      <c r="DG60" s="4001"/>
      <c r="DH60" s="3994">
        <f>SUM(DH54:DO59)</f>
        <v>16560000</v>
      </c>
      <c r="DI60" s="3994"/>
      <c r="DJ60" s="3994"/>
      <c r="DK60" s="3994"/>
      <c r="DL60" s="3994"/>
      <c r="DM60" s="3994"/>
      <c r="DN60" s="3994"/>
      <c r="DO60" s="3995"/>
      <c r="DP60" s="3934"/>
      <c r="DQ60" s="3935"/>
      <c r="DR60" s="3936"/>
    </row>
    <row r="61" spans="1:122" ht="12.65" customHeight="1">
      <c r="A61" s="4096"/>
      <c r="B61" s="4097"/>
      <c r="C61" s="4097"/>
      <c r="D61" s="4097"/>
      <c r="E61" s="3965"/>
      <c r="F61" s="3965"/>
      <c r="G61" s="3965"/>
      <c r="H61" s="3965"/>
      <c r="I61" s="3965"/>
      <c r="J61" s="3965"/>
      <c r="K61" s="3965"/>
      <c r="L61" s="3965"/>
      <c r="M61" s="3965"/>
      <c r="N61" s="3965"/>
      <c r="O61" s="3965"/>
      <c r="P61" s="3965"/>
      <c r="Q61" s="3965"/>
      <c r="R61" s="3965"/>
      <c r="S61" s="4114"/>
      <c r="T61" s="3992"/>
      <c r="U61" s="3993"/>
      <c r="V61" s="3993"/>
      <c r="W61" s="4106"/>
      <c r="X61" s="4106"/>
      <c r="Y61" s="4106"/>
      <c r="Z61" s="4111"/>
      <c r="AA61" s="4111"/>
      <c r="AB61" s="4111"/>
      <c r="AC61" s="4111"/>
      <c r="AD61" s="4111"/>
      <c r="AE61" s="4111"/>
      <c r="AF61" s="4111"/>
      <c r="AG61" s="4112"/>
      <c r="AH61" s="3992"/>
      <c r="AI61" s="3993"/>
      <c r="AJ61" s="3993"/>
      <c r="AK61" s="4106"/>
      <c r="AL61" s="4106"/>
      <c r="AM61" s="4106"/>
      <c r="AN61" s="4111"/>
      <c r="AO61" s="4111"/>
      <c r="AP61" s="4111"/>
      <c r="AQ61" s="4111"/>
      <c r="AR61" s="4111"/>
      <c r="AS61" s="4111"/>
      <c r="AT61" s="4111"/>
      <c r="AU61" s="4112"/>
      <c r="AV61" s="3992"/>
      <c r="AW61" s="3993"/>
      <c r="AX61" s="3993"/>
      <c r="AY61" s="4111"/>
      <c r="AZ61" s="4111"/>
      <c r="BA61" s="4111"/>
      <c r="BB61" s="4111"/>
      <c r="BC61" s="4111"/>
      <c r="BD61" s="4111"/>
      <c r="BE61" s="4111"/>
      <c r="BF61" s="4112"/>
      <c r="BG61" s="4102"/>
      <c r="BH61" s="4055"/>
      <c r="BI61" s="4056"/>
      <c r="BJ61" s="3961"/>
      <c r="BK61" s="3962"/>
      <c r="BL61" s="3962"/>
      <c r="BM61" s="3962"/>
      <c r="BN61" s="3967"/>
      <c r="BO61" s="3967"/>
      <c r="BP61" s="3967"/>
      <c r="BQ61" s="3967"/>
      <c r="BR61" s="3967"/>
      <c r="BS61" s="3967"/>
      <c r="BT61" s="3967"/>
      <c r="BU61" s="3967"/>
      <c r="BV61" s="3967"/>
      <c r="BW61" s="3967"/>
      <c r="BX61" s="3967"/>
      <c r="BY61" s="3967"/>
      <c r="BZ61" s="3967"/>
      <c r="CA61" s="3967"/>
      <c r="CB61" s="3968"/>
      <c r="CC61" s="4000"/>
      <c r="CD61" s="4001"/>
      <c r="CE61" s="4001"/>
      <c r="CF61" s="3999"/>
      <c r="CG61" s="3999"/>
      <c r="CH61" s="3999"/>
      <c r="CI61" s="3994"/>
      <c r="CJ61" s="3994"/>
      <c r="CK61" s="3994"/>
      <c r="CL61" s="3994"/>
      <c r="CM61" s="3994"/>
      <c r="CN61" s="3994"/>
      <c r="CO61" s="3994"/>
      <c r="CP61" s="3995"/>
      <c r="CQ61" s="4000"/>
      <c r="CR61" s="4001"/>
      <c r="CS61" s="4001"/>
      <c r="CT61" s="3999"/>
      <c r="CU61" s="3999"/>
      <c r="CV61" s="3999"/>
      <c r="CW61" s="3994"/>
      <c r="CX61" s="3994"/>
      <c r="CY61" s="3994"/>
      <c r="CZ61" s="3994"/>
      <c r="DA61" s="3994"/>
      <c r="DB61" s="3994"/>
      <c r="DC61" s="3994"/>
      <c r="DD61" s="3995"/>
      <c r="DE61" s="4000"/>
      <c r="DF61" s="4001"/>
      <c r="DG61" s="4001"/>
      <c r="DH61" s="3994"/>
      <c r="DI61" s="3994"/>
      <c r="DJ61" s="3994"/>
      <c r="DK61" s="3994"/>
      <c r="DL61" s="3994"/>
      <c r="DM61" s="3994"/>
      <c r="DN61" s="3994"/>
      <c r="DO61" s="3995"/>
      <c r="DP61" s="3934"/>
      <c r="DQ61" s="3935"/>
      <c r="DR61" s="3936"/>
    </row>
    <row r="62" spans="1:122" ht="12.65" customHeight="1">
      <c r="A62" s="4096"/>
      <c r="B62" s="4097"/>
      <c r="C62" s="4097"/>
      <c r="D62" s="4097"/>
      <c r="E62" s="3965"/>
      <c r="F62" s="3965"/>
      <c r="G62" s="3965"/>
      <c r="H62" s="3965"/>
      <c r="I62" s="3965"/>
      <c r="J62" s="3965"/>
      <c r="K62" s="3965"/>
      <c r="L62" s="3965"/>
      <c r="M62" s="3965"/>
      <c r="N62" s="3965"/>
      <c r="O62" s="3965"/>
      <c r="P62" s="3965"/>
      <c r="Q62" s="3965"/>
      <c r="R62" s="3965"/>
      <c r="S62" s="4114"/>
      <c r="T62" s="3992"/>
      <c r="U62" s="3993"/>
      <c r="V62" s="3993"/>
      <c r="W62" s="4106"/>
      <c r="X62" s="4106"/>
      <c r="Y62" s="4106"/>
      <c r="Z62" s="4111"/>
      <c r="AA62" s="4111"/>
      <c r="AB62" s="4111"/>
      <c r="AC62" s="4111"/>
      <c r="AD62" s="4111"/>
      <c r="AE62" s="4111"/>
      <c r="AF62" s="4111"/>
      <c r="AG62" s="4112"/>
      <c r="AH62" s="3992"/>
      <c r="AI62" s="3993"/>
      <c r="AJ62" s="3993"/>
      <c r="AK62" s="4106"/>
      <c r="AL62" s="4106"/>
      <c r="AM62" s="4106"/>
      <c r="AN62" s="4111"/>
      <c r="AO62" s="4111"/>
      <c r="AP62" s="4111"/>
      <c r="AQ62" s="4111"/>
      <c r="AR62" s="4111"/>
      <c r="AS62" s="4111"/>
      <c r="AT62" s="4111"/>
      <c r="AU62" s="4112"/>
      <c r="AV62" s="3992"/>
      <c r="AW62" s="3993"/>
      <c r="AX62" s="3993"/>
      <c r="AY62" s="4111"/>
      <c r="AZ62" s="4111"/>
      <c r="BA62" s="4111"/>
      <c r="BB62" s="4111"/>
      <c r="BC62" s="4111"/>
      <c r="BD62" s="4111"/>
      <c r="BE62" s="4111"/>
      <c r="BF62" s="4112"/>
      <c r="BG62" s="4102"/>
      <c r="BH62" s="4055"/>
      <c r="BI62" s="4056"/>
      <c r="BJ62" s="3961"/>
      <c r="BK62" s="3962"/>
      <c r="BL62" s="3962"/>
      <c r="BM62" s="3962"/>
      <c r="BN62" s="3967"/>
      <c r="BO62" s="3967"/>
      <c r="BP62" s="3967"/>
      <c r="BQ62" s="3967"/>
      <c r="BR62" s="3967"/>
      <c r="BS62" s="3967"/>
      <c r="BT62" s="3967"/>
      <c r="BU62" s="3967"/>
      <c r="BV62" s="3967"/>
      <c r="BW62" s="3967"/>
      <c r="BX62" s="3967"/>
      <c r="BY62" s="3967"/>
      <c r="BZ62" s="3967"/>
      <c r="CA62" s="3967"/>
      <c r="CB62" s="3968"/>
      <c r="CC62" s="4000"/>
      <c r="CD62" s="4001"/>
      <c r="CE62" s="4001"/>
      <c r="CF62" s="3999"/>
      <c r="CG62" s="3999"/>
      <c r="CH62" s="3999"/>
      <c r="CI62" s="3994"/>
      <c r="CJ62" s="3994"/>
      <c r="CK62" s="3994"/>
      <c r="CL62" s="3994"/>
      <c r="CM62" s="3994"/>
      <c r="CN62" s="3994"/>
      <c r="CO62" s="3994"/>
      <c r="CP62" s="3995"/>
      <c r="CQ62" s="4000"/>
      <c r="CR62" s="4001"/>
      <c r="CS62" s="4001"/>
      <c r="CT62" s="3999"/>
      <c r="CU62" s="3999"/>
      <c r="CV62" s="3999"/>
      <c r="CW62" s="3994"/>
      <c r="CX62" s="3994"/>
      <c r="CY62" s="3994"/>
      <c r="CZ62" s="3994"/>
      <c r="DA62" s="3994"/>
      <c r="DB62" s="3994"/>
      <c r="DC62" s="3994"/>
      <c r="DD62" s="3995"/>
      <c r="DE62" s="4000"/>
      <c r="DF62" s="4001"/>
      <c r="DG62" s="4001"/>
      <c r="DH62" s="3994"/>
      <c r="DI62" s="3994"/>
      <c r="DJ62" s="3994"/>
      <c r="DK62" s="3994"/>
      <c r="DL62" s="3994"/>
      <c r="DM62" s="3994"/>
      <c r="DN62" s="3994"/>
      <c r="DO62" s="3995"/>
      <c r="DP62" s="3934"/>
      <c r="DQ62" s="3935"/>
      <c r="DR62" s="3936"/>
    </row>
    <row r="63" spans="1:122" ht="12.65" customHeight="1">
      <c r="A63" s="4096"/>
      <c r="B63" s="4097"/>
      <c r="C63" s="4097"/>
      <c r="D63" s="4097"/>
      <c r="E63" s="3965"/>
      <c r="F63" s="3965"/>
      <c r="G63" s="3965"/>
      <c r="H63" s="3965"/>
      <c r="I63" s="3965"/>
      <c r="J63" s="3965"/>
      <c r="K63" s="3965"/>
      <c r="L63" s="3965"/>
      <c r="M63" s="3965"/>
      <c r="N63" s="3965"/>
      <c r="O63" s="3965"/>
      <c r="P63" s="3965"/>
      <c r="Q63" s="3965"/>
      <c r="R63" s="3965"/>
      <c r="S63" s="4114"/>
      <c r="T63" s="3992"/>
      <c r="U63" s="3993"/>
      <c r="V63" s="3993"/>
      <c r="W63" s="4106"/>
      <c r="X63" s="4106"/>
      <c r="Y63" s="4106"/>
      <c r="Z63" s="4111"/>
      <c r="AA63" s="4111"/>
      <c r="AB63" s="4111"/>
      <c r="AC63" s="4111"/>
      <c r="AD63" s="4111"/>
      <c r="AE63" s="4111"/>
      <c r="AF63" s="4111"/>
      <c r="AG63" s="4112"/>
      <c r="AH63" s="3992"/>
      <c r="AI63" s="3993"/>
      <c r="AJ63" s="3993"/>
      <c r="AK63" s="4106"/>
      <c r="AL63" s="4106"/>
      <c r="AM63" s="4106"/>
      <c r="AN63" s="4111"/>
      <c r="AO63" s="4111"/>
      <c r="AP63" s="4111"/>
      <c r="AQ63" s="4111"/>
      <c r="AR63" s="4111"/>
      <c r="AS63" s="4111"/>
      <c r="AT63" s="4111"/>
      <c r="AU63" s="4112"/>
      <c r="AV63" s="3992"/>
      <c r="AW63" s="3993"/>
      <c r="AX63" s="3993"/>
      <c r="AY63" s="4111"/>
      <c r="AZ63" s="4111"/>
      <c r="BA63" s="4111"/>
      <c r="BB63" s="4111"/>
      <c r="BC63" s="4111"/>
      <c r="BD63" s="4111"/>
      <c r="BE63" s="4111"/>
      <c r="BF63" s="4112"/>
      <c r="BG63" s="4102"/>
      <c r="BH63" s="4055"/>
      <c r="BI63" s="4056"/>
      <c r="BJ63" s="3961"/>
      <c r="BK63" s="3962"/>
      <c r="BL63" s="3962"/>
      <c r="BM63" s="3962"/>
      <c r="BN63" s="3967"/>
      <c r="BO63" s="3967"/>
      <c r="BP63" s="3967"/>
      <c r="BQ63" s="3967"/>
      <c r="BR63" s="3967"/>
      <c r="BS63" s="3967"/>
      <c r="BT63" s="3967"/>
      <c r="BU63" s="3967"/>
      <c r="BV63" s="3967"/>
      <c r="BW63" s="3967"/>
      <c r="BX63" s="3967"/>
      <c r="BY63" s="3967"/>
      <c r="BZ63" s="3967"/>
      <c r="CA63" s="3967"/>
      <c r="CB63" s="3968"/>
      <c r="CC63" s="4000"/>
      <c r="CD63" s="4001"/>
      <c r="CE63" s="4001"/>
      <c r="CF63" s="3999"/>
      <c r="CG63" s="3999"/>
      <c r="CH63" s="3999"/>
      <c r="CI63" s="3994"/>
      <c r="CJ63" s="3994"/>
      <c r="CK63" s="3994"/>
      <c r="CL63" s="3994"/>
      <c r="CM63" s="3994"/>
      <c r="CN63" s="3994"/>
      <c r="CO63" s="3994"/>
      <c r="CP63" s="3995"/>
      <c r="CQ63" s="4000"/>
      <c r="CR63" s="4001"/>
      <c r="CS63" s="4001"/>
      <c r="CT63" s="3999"/>
      <c r="CU63" s="3999"/>
      <c r="CV63" s="3999"/>
      <c r="CW63" s="3994"/>
      <c r="CX63" s="3994"/>
      <c r="CY63" s="3994"/>
      <c r="CZ63" s="3994"/>
      <c r="DA63" s="3994"/>
      <c r="DB63" s="3994"/>
      <c r="DC63" s="3994"/>
      <c r="DD63" s="3995"/>
      <c r="DE63" s="4000"/>
      <c r="DF63" s="4001"/>
      <c r="DG63" s="4001"/>
      <c r="DH63" s="3994"/>
      <c r="DI63" s="3994"/>
      <c r="DJ63" s="3994"/>
      <c r="DK63" s="3994"/>
      <c r="DL63" s="3994"/>
      <c r="DM63" s="3994"/>
      <c r="DN63" s="3994"/>
      <c r="DO63" s="3995"/>
      <c r="DP63" s="3934"/>
      <c r="DQ63" s="3935"/>
      <c r="DR63" s="3936"/>
    </row>
    <row r="64" spans="1:122" ht="12.65" customHeight="1">
      <c r="A64" s="4096"/>
      <c r="B64" s="4097"/>
      <c r="C64" s="4097"/>
      <c r="D64" s="4097"/>
      <c r="E64" s="3965"/>
      <c r="F64" s="3965"/>
      <c r="G64" s="3965"/>
      <c r="H64" s="3965"/>
      <c r="I64" s="3965"/>
      <c r="J64" s="3965"/>
      <c r="K64" s="3965"/>
      <c r="L64" s="3965"/>
      <c r="M64" s="3965"/>
      <c r="N64" s="3965"/>
      <c r="O64" s="3965"/>
      <c r="P64" s="3965"/>
      <c r="Q64" s="3965"/>
      <c r="R64" s="3965"/>
      <c r="S64" s="4114"/>
      <c r="T64" s="3992"/>
      <c r="U64" s="3993"/>
      <c r="V64" s="3993"/>
      <c r="W64" s="4106"/>
      <c r="X64" s="4106"/>
      <c r="Y64" s="4106"/>
      <c r="Z64" s="4111"/>
      <c r="AA64" s="4111"/>
      <c r="AB64" s="4111"/>
      <c r="AC64" s="4111"/>
      <c r="AD64" s="4111"/>
      <c r="AE64" s="4111"/>
      <c r="AF64" s="4111"/>
      <c r="AG64" s="4112"/>
      <c r="AH64" s="3992"/>
      <c r="AI64" s="3993"/>
      <c r="AJ64" s="3993"/>
      <c r="AK64" s="4106"/>
      <c r="AL64" s="4106"/>
      <c r="AM64" s="4106"/>
      <c r="AN64" s="4111"/>
      <c r="AO64" s="4111"/>
      <c r="AP64" s="4111"/>
      <c r="AQ64" s="4111"/>
      <c r="AR64" s="4111"/>
      <c r="AS64" s="4111"/>
      <c r="AT64" s="4111"/>
      <c r="AU64" s="4112"/>
      <c r="AV64" s="3992"/>
      <c r="AW64" s="3993"/>
      <c r="AX64" s="3993"/>
      <c r="AY64" s="4111"/>
      <c r="AZ64" s="4111"/>
      <c r="BA64" s="4111"/>
      <c r="BB64" s="4111"/>
      <c r="BC64" s="4111"/>
      <c r="BD64" s="4111"/>
      <c r="BE64" s="4111"/>
      <c r="BF64" s="4112"/>
      <c r="BG64" s="4102"/>
      <c r="BH64" s="4055"/>
      <c r="BI64" s="4056"/>
      <c r="BJ64" s="3961"/>
      <c r="BK64" s="3962"/>
      <c r="BL64" s="3962"/>
      <c r="BM64" s="3962"/>
      <c r="BN64" s="3967"/>
      <c r="BO64" s="3967"/>
      <c r="BP64" s="3967"/>
      <c r="BQ64" s="3967"/>
      <c r="BR64" s="3967"/>
      <c r="BS64" s="3967"/>
      <c r="BT64" s="3967"/>
      <c r="BU64" s="3967"/>
      <c r="BV64" s="3967"/>
      <c r="BW64" s="3967"/>
      <c r="BX64" s="3967"/>
      <c r="BY64" s="3967"/>
      <c r="BZ64" s="3967"/>
      <c r="CA64" s="3967"/>
      <c r="CB64" s="3968"/>
      <c r="CC64" s="4000"/>
      <c r="CD64" s="4001"/>
      <c r="CE64" s="4001"/>
      <c r="CF64" s="3999"/>
      <c r="CG64" s="3999"/>
      <c r="CH64" s="3999"/>
      <c r="CI64" s="3994"/>
      <c r="CJ64" s="3994"/>
      <c r="CK64" s="3994"/>
      <c r="CL64" s="3994"/>
      <c r="CM64" s="3994"/>
      <c r="CN64" s="3994"/>
      <c r="CO64" s="3994"/>
      <c r="CP64" s="3995"/>
      <c r="CQ64" s="4000"/>
      <c r="CR64" s="4001"/>
      <c r="CS64" s="4001"/>
      <c r="CT64" s="3999"/>
      <c r="CU64" s="3999"/>
      <c r="CV64" s="3999"/>
      <c r="CW64" s="3994"/>
      <c r="CX64" s="3994"/>
      <c r="CY64" s="3994"/>
      <c r="CZ64" s="3994"/>
      <c r="DA64" s="3994"/>
      <c r="DB64" s="3994"/>
      <c r="DC64" s="3994"/>
      <c r="DD64" s="3995"/>
      <c r="DE64" s="4000"/>
      <c r="DF64" s="4001"/>
      <c r="DG64" s="4001"/>
      <c r="DH64" s="3994"/>
      <c r="DI64" s="3994"/>
      <c r="DJ64" s="3994"/>
      <c r="DK64" s="3994"/>
      <c r="DL64" s="3994"/>
      <c r="DM64" s="3994"/>
      <c r="DN64" s="3994"/>
      <c r="DO64" s="3995"/>
      <c r="DP64" s="3934"/>
      <c r="DQ64" s="3935"/>
      <c r="DR64" s="3936"/>
    </row>
    <row r="65" spans="1:122" ht="12.65" customHeight="1">
      <c r="A65" s="4096"/>
      <c r="B65" s="4097"/>
      <c r="C65" s="4097"/>
      <c r="D65" s="4097"/>
      <c r="E65" s="3965"/>
      <c r="F65" s="3965"/>
      <c r="G65" s="3965"/>
      <c r="H65" s="3965"/>
      <c r="I65" s="3965"/>
      <c r="J65" s="3965"/>
      <c r="K65" s="3965"/>
      <c r="L65" s="3965"/>
      <c r="M65" s="3965"/>
      <c r="N65" s="3965"/>
      <c r="O65" s="3965"/>
      <c r="P65" s="3965"/>
      <c r="Q65" s="3965"/>
      <c r="R65" s="3965"/>
      <c r="S65" s="4114"/>
      <c r="T65" s="3992"/>
      <c r="U65" s="3993"/>
      <c r="V65" s="3993"/>
      <c r="W65" s="4106"/>
      <c r="X65" s="4106"/>
      <c r="Y65" s="4106"/>
      <c r="Z65" s="4111"/>
      <c r="AA65" s="4111"/>
      <c r="AB65" s="4111"/>
      <c r="AC65" s="4111"/>
      <c r="AD65" s="4111"/>
      <c r="AE65" s="4111"/>
      <c r="AF65" s="4111"/>
      <c r="AG65" s="4112"/>
      <c r="AH65" s="3992"/>
      <c r="AI65" s="3993"/>
      <c r="AJ65" s="3993"/>
      <c r="AK65" s="4106"/>
      <c r="AL65" s="4106"/>
      <c r="AM65" s="4106"/>
      <c r="AN65" s="4111"/>
      <c r="AO65" s="4111"/>
      <c r="AP65" s="4111"/>
      <c r="AQ65" s="4111"/>
      <c r="AR65" s="4111"/>
      <c r="AS65" s="4111"/>
      <c r="AT65" s="4111"/>
      <c r="AU65" s="4112"/>
      <c r="AV65" s="3992"/>
      <c r="AW65" s="3993"/>
      <c r="AX65" s="3993"/>
      <c r="AY65" s="4111"/>
      <c r="AZ65" s="4111"/>
      <c r="BA65" s="4111"/>
      <c r="BB65" s="4111"/>
      <c r="BC65" s="4111"/>
      <c r="BD65" s="4111"/>
      <c r="BE65" s="4111"/>
      <c r="BF65" s="4112"/>
      <c r="BG65" s="4102"/>
      <c r="BH65" s="4055"/>
      <c r="BI65" s="4056"/>
      <c r="BJ65" s="3961"/>
      <c r="BK65" s="3962"/>
      <c r="BL65" s="3962"/>
      <c r="BM65" s="3962"/>
      <c r="BN65" s="3967"/>
      <c r="BO65" s="3967"/>
      <c r="BP65" s="3967"/>
      <c r="BQ65" s="3967"/>
      <c r="BR65" s="3967"/>
      <c r="BS65" s="3967"/>
      <c r="BT65" s="3967"/>
      <c r="BU65" s="3967"/>
      <c r="BV65" s="3967"/>
      <c r="BW65" s="3967"/>
      <c r="BX65" s="3967"/>
      <c r="BY65" s="3967"/>
      <c r="BZ65" s="3967"/>
      <c r="CA65" s="3967"/>
      <c r="CB65" s="3968"/>
      <c r="CC65" s="4000"/>
      <c r="CD65" s="4001"/>
      <c r="CE65" s="4001"/>
      <c r="CF65" s="3999"/>
      <c r="CG65" s="3999"/>
      <c r="CH65" s="3999"/>
      <c r="CI65" s="3994"/>
      <c r="CJ65" s="3994"/>
      <c r="CK65" s="3994"/>
      <c r="CL65" s="3994"/>
      <c r="CM65" s="3994"/>
      <c r="CN65" s="3994"/>
      <c r="CO65" s="3994"/>
      <c r="CP65" s="3995"/>
      <c r="CQ65" s="4000"/>
      <c r="CR65" s="4001"/>
      <c r="CS65" s="4001"/>
      <c r="CT65" s="3999"/>
      <c r="CU65" s="3999"/>
      <c r="CV65" s="3999"/>
      <c r="CW65" s="3994"/>
      <c r="CX65" s="3994"/>
      <c r="CY65" s="3994"/>
      <c r="CZ65" s="3994"/>
      <c r="DA65" s="3994"/>
      <c r="DB65" s="3994"/>
      <c r="DC65" s="3994"/>
      <c r="DD65" s="3995"/>
      <c r="DE65" s="4000"/>
      <c r="DF65" s="4001"/>
      <c r="DG65" s="4001"/>
      <c r="DH65" s="3994"/>
      <c r="DI65" s="3994"/>
      <c r="DJ65" s="3994"/>
      <c r="DK65" s="3994"/>
      <c r="DL65" s="3994"/>
      <c r="DM65" s="3994"/>
      <c r="DN65" s="3994"/>
      <c r="DO65" s="3995"/>
      <c r="DP65" s="3934"/>
      <c r="DQ65" s="3935"/>
      <c r="DR65" s="3936"/>
    </row>
    <row r="66" spans="1:122" ht="12.65" customHeight="1">
      <c r="A66" s="4096"/>
      <c r="B66" s="4097"/>
      <c r="C66" s="4097"/>
      <c r="D66" s="4097"/>
      <c r="E66" s="3965"/>
      <c r="F66" s="3965"/>
      <c r="G66" s="3965"/>
      <c r="H66" s="3965"/>
      <c r="I66" s="3965"/>
      <c r="J66" s="3965"/>
      <c r="K66" s="3965"/>
      <c r="L66" s="3965"/>
      <c r="M66" s="3965"/>
      <c r="N66" s="3965"/>
      <c r="O66" s="3965"/>
      <c r="P66" s="3965"/>
      <c r="Q66" s="3965"/>
      <c r="R66" s="3965"/>
      <c r="S66" s="4114"/>
      <c r="T66" s="3992"/>
      <c r="U66" s="3993"/>
      <c r="V66" s="3993"/>
      <c r="W66" s="4106"/>
      <c r="X66" s="4106"/>
      <c r="Y66" s="4106"/>
      <c r="Z66" s="4111"/>
      <c r="AA66" s="4111"/>
      <c r="AB66" s="4111"/>
      <c r="AC66" s="4111"/>
      <c r="AD66" s="4111"/>
      <c r="AE66" s="4111"/>
      <c r="AF66" s="4111"/>
      <c r="AG66" s="4112"/>
      <c r="AH66" s="3992"/>
      <c r="AI66" s="3993"/>
      <c r="AJ66" s="3993"/>
      <c r="AK66" s="4106"/>
      <c r="AL66" s="4106"/>
      <c r="AM66" s="4106"/>
      <c r="AN66" s="4111"/>
      <c r="AO66" s="4111"/>
      <c r="AP66" s="4111"/>
      <c r="AQ66" s="4111"/>
      <c r="AR66" s="4111"/>
      <c r="AS66" s="4111"/>
      <c r="AT66" s="4111"/>
      <c r="AU66" s="4112"/>
      <c r="AV66" s="3992"/>
      <c r="AW66" s="3993"/>
      <c r="AX66" s="3993"/>
      <c r="AY66" s="4111"/>
      <c r="AZ66" s="4111"/>
      <c r="BA66" s="4111"/>
      <c r="BB66" s="4111"/>
      <c r="BC66" s="4111"/>
      <c r="BD66" s="4111"/>
      <c r="BE66" s="4111"/>
      <c r="BF66" s="4112"/>
      <c r="BG66" s="4102"/>
      <c r="BH66" s="4055"/>
      <c r="BI66" s="4056"/>
      <c r="BJ66" s="3961"/>
      <c r="BK66" s="3962"/>
      <c r="BL66" s="3962"/>
      <c r="BM66" s="3962"/>
      <c r="BN66" s="3967"/>
      <c r="BO66" s="3967"/>
      <c r="BP66" s="3967"/>
      <c r="BQ66" s="3967"/>
      <c r="BR66" s="3967"/>
      <c r="BS66" s="3967"/>
      <c r="BT66" s="3967"/>
      <c r="BU66" s="3967"/>
      <c r="BV66" s="3967"/>
      <c r="BW66" s="3967"/>
      <c r="BX66" s="3967"/>
      <c r="BY66" s="3967"/>
      <c r="BZ66" s="3967"/>
      <c r="CA66" s="3967"/>
      <c r="CB66" s="3968"/>
      <c r="CC66" s="4000"/>
      <c r="CD66" s="4001"/>
      <c r="CE66" s="4001"/>
      <c r="CF66" s="3999"/>
      <c r="CG66" s="3999"/>
      <c r="CH66" s="3999"/>
      <c r="CI66" s="3994"/>
      <c r="CJ66" s="3994"/>
      <c r="CK66" s="3994"/>
      <c r="CL66" s="3994"/>
      <c r="CM66" s="3994"/>
      <c r="CN66" s="3994"/>
      <c r="CO66" s="3994"/>
      <c r="CP66" s="3995"/>
      <c r="CQ66" s="4000"/>
      <c r="CR66" s="4001"/>
      <c r="CS66" s="4001"/>
      <c r="CT66" s="3999"/>
      <c r="CU66" s="3999"/>
      <c r="CV66" s="3999"/>
      <c r="CW66" s="3994"/>
      <c r="CX66" s="3994"/>
      <c r="CY66" s="3994"/>
      <c r="CZ66" s="3994"/>
      <c r="DA66" s="3994"/>
      <c r="DB66" s="3994"/>
      <c r="DC66" s="3994"/>
      <c r="DD66" s="3995"/>
      <c r="DE66" s="4000"/>
      <c r="DF66" s="4001"/>
      <c r="DG66" s="4001"/>
      <c r="DH66" s="3994"/>
      <c r="DI66" s="3994"/>
      <c r="DJ66" s="3994"/>
      <c r="DK66" s="3994"/>
      <c r="DL66" s="3994"/>
      <c r="DM66" s="3994"/>
      <c r="DN66" s="3994"/>
      <c r="DO66" s="3995"/>
      <c r="DP66" s="3934"/>
      <c r="DQ66" s="3935"/>
      <c r="DR66" s="3936"/>
    </row>
    <row r="67" spans="1:122" ht="12.65" customHeight="1">
      <c r="A67" s="4096"/>
      <c r="B67" s="4097"/>
      <c r="C67" s="4097"/>
      <c r="D67" s="4097"/>
      <c r="E67" s="3965"/>
      <c r="F67" s="3965"/>
      <c r="G67" s="3965"/>
      <c r="H67" s="3965"/>
      <c r="I67" s="3965"/>
      <c r="J67" s="3965"/>
      <c r="K67" s="3965"/>
      <c r="L67" s="3965"/>
      <c r="M67" s="3965"/>
      <c r="N67" s="3965"/>
      <c r="O67" s="3965"/>
      <c r="P67" s="3965"/>
      <c r="Q67" s="3965"/>
      <c r="R67" s="3965"/>
      <c r="S67" s="4114"/>
      <c r="T67" s="3992"/>
      <c r="U67" s="3993"/>
      <c r="V67" s="3993"/>
      <c r="W67" s="4106"/>
      <c r="X67" s="4106"/>
      <c r="Y67" s="4106"/>
      <c r="Z67" s="4111"/>
      <c r="AA67" s="4111"/>
      <c r="AB67" s="4111"/>
      <c r="AC67" s="4111"/>
      <c r="AD67" s="4111"/>
      <c r="AE67" s="4111"/>
      <c r="AF67" s="4111"/>
      <c r="AG67" s="4112"/>
      <c r="AH67" s="3992"/>
      <c r="AI67" s="3993"/>
      <c r="AJ67" s="3993"/>
      <c r="AK67" s="4106"/>
      <c r="AL67" s="4106"/>
      <c r="AM67" s="4106"/>
      <c r="AN67" s="4111"/>
      <c r="AO67" s="4111"/>
      <c r="AP67" s="4111"/>
      <c r="AQ67" s="4111"/>
      <c r="AR67" s="4111"/>
      <c r="AS67" s="4111"/>
      <c r="AT67" s="4111"/>
      <c r="AU67" s="4112"/>
      <c r="AV67" s="3992"/>
      <c r="AW67" s="3993"/>
      <c r="AX67" s="3993"/>
      <c r="AY67" s="4111"/>
      <c r="AZ67" s="4111"/>
      <c r="BA67" s="4111"/>
      <c r="BB67" s="4111"/>
      <c r="BC67" s="4111"/>
      <c r="BD67" s="4111"/>
      <c r="BE67" s="4111"/>
      <c r="BF67" s="4112"/>
      <c r="BG67" s="4102"/>
      <c r="BH67" s="4055"/>
      <c r="BI67" s="4056"/>
      <c r="BJ67" s="3961"/>
      <c r="BK67" s="3962"/>
      <c r="BL67" s="3962"/>
      <c r="BM67" s="3962"/>
      <c r="BN67" s="3967"/>
      <c r="BO67" s="3967"/>
      <c r="BP67" s="3967"/>
      <c r="BQ67" s="3967"/>
      <c r="BR67" s="3967"/>
      <c r="BS67" s="3967"/>
      <c r="BT67" s="3967"/>
      <c r="BU67" s="3967"/>
      <c r="BV67" s="3967"/>
      <c r="BW67" s="3967"/>
      <c r="BX67" s="3967"/>
      <c r="BY67" s="3967"/>
      <c r="BZ67" s="3967"/>
      <c r="CA67" s="3967"/>
      <c r="CB67" s="3968"/>
      <c r="CC67" s="4000"/>
      <c r="CD67" s="4001"/>
      <c r="CE67" s="4001"/>
      <c r="CF67" s="3999"/>
      <c r="CG67" s="3999"/>
      <c r="CH67" s="3999"/>
      <c r="CI67" s="3994"/>
      <c r="CJ67" s="3994"/>
      <c r="CK67" s="3994"/>
      <c r="CL67" s="3994"/>
      <c r="CM67" s="3994"/>
      <c r="CN67" s="3994"/>
      <c r="CO67" s="3994"/>
      <c r="CP67" s="3995"/>
      <c r="CQ67" s="4000"/>
      <c r="CR67" s="4001"/>
      <c r="CS67" s="4001"/>
      <c r="CT67" s="3999"/>
      <c r="CU67" s="3999"/>
      <c r="CV67" s="3999"/>
      <c r="CW67" s="3994"/>
      <c r="CX67" s="3994"/>
      <c r="CY67" s="3994"/>
      <c r="CZ67" s="3994"/>
      <c r="DA67" s="3994"/>
      <c r="DB67" s="3994"/>
      <c r="DC67" s="3994"/>
      <c r="DD67" s="3995"/>
      <c r="DE67" s="4000"/>
      <c r="DF67" s="4001"/>
      <c r="DG67" s="4001"/>
      <c r="DH67" s="3994"/>
      <c r="DI67" s="3994"/>
      <c r="DJ67" s="3994"/>
      <c r="DK67" s="3994"/>
      <c r="DL67" s="3994"/>
      <c r="DM67" s="3994"/>
      <c r="DN67" s="3994"/>
      <c r="DO67" s="3995"/>
      <c r="DP67" s="3934"/>
      <c r="DQ67" s="3935"/>
      <c r="DR67" s="3936"/>
    </row>
    <row r="68" spans="1:122" ht="12.65" customHeight="1">
      <c r="A68" s="4096"/>
      <c r="B68" s="4097"/>
      <c r="C68" s="4097"/>
      <c r="D68" s="4097"/>
      <c r="E68" s="3965"/>
      <c r="F68" s="3965"/>
      <c r="G68" s="3965"/>
      <c r="H68" s="3965"/>
      <c r="I68" s="3965"/>
      <c r="J68" s="3965"/>
      <c r="K68" s="3965"/>
      <c r="L68" s="3965"/>
      <c r="M68" s="3965"/>
      <c r="N68" s="3965"/>
      <c r="O68" s="3965"/>
      <c r="P68" s="3965"/>
      <c r="Q68" s="3965"/>
      <c r="R68" s="3965"/>
      <c r="S68" s="4114"/>
      <c r="T68" s="3992"/>
      <c r="U68" s="3993"/>
      <c r="V68" s="3993"/>
      <c r="W68" s="4106"/>
      <c r="X68" s="4106"/>
      <c r="Y68" s="4106"/>
      <c r="Z68" s="4111"/>
      <c r="AA68" s="4111"/>
      <c r="AB68" s="4111"/>
      <c r="AC68" s="4111"/>
      <c r="AD68" s="4111"/>
      <c r="AE68" s="4111"/>
      <c r="AF68" s="4111"/>
      <c r="AG68" s="4112"/>
      <c r="AH68" s="3992"/>
      <c r="AI68" s="3993"/>
      <c r="AJ68" s="3993"/>
      <c r="AK68" s="4106"/>
      <c r="AL68" s="4106"/>
      <c r="AM68" s="4106"/>
      <c r="AN68" s="4111"/>
      <c r="AO68" s="4111"/>
      <c r="AP68" s="4111"/>
      <c r="AQ68" s="4111"/>
      <c r="AR68" s="4111"/>
      <c r="AS68" s="4111"/>
      <c r="AT68" s="4111"/>
      <c r="AU68" s="4112"/>
      <c r="AV68" s="3992"/>
      <c r="AW68" s="3993"/>
      <c r="AX68" s="3993"/>
      <c r="AY68" s="4111"/>
      <c r="AZ68" s="4111"/>
      <c r="BA68" s="4111"/>
      <c r="BB68" s="4111"/>
      <c r="BC68" s="4111"/>
      <c r="BD68" s="4111"/>
      <c r="BE68" s="4111"/>
      <c r="BF68" s="4112"/>
      <c r="BG68" s="4102"/>
      <c r="BH68" s="4055"/>
      <c r="BI68" s="4056"/>
      <c r="BJ68" s="3961"/>
      <c r="BK68" s="3962"/>
      <c r="BL68" s="3962"/>
      <c r="BM68" s="3962"/>
      <c r="BN68" s="3967"/>
      <c r="BO68" s="3967"/>
      <c r="BP68" s="3967"/>
      <c r="BQ68" s="3967"/>
      <c r="BR68" s="3967"/>
      <c r="BS68" s="3967"/>
      <c r="BT68" s="3967"/>
      <c r="BU68" s="3967"/>
      <c r="BV68" s="3967"/>
      <c r="BW68" s="3967"/>
      <c r="BX68" s="3967"/>
      <c r="BY68" s="3967"/>
      <c r="BZ68" s="3967"/>
      <c r="CA68" s="3967"/>
      <c r="CB68" s="3968"/>
      <c r="CC68" s="4000"/>
      <c r="CD68" s="4001"/>
      <c r="CE68" s="4001"/>
      <c r="CF68" s="3999"/>
      <c r="CG68" s="3999"/>
      <c r="CH68" s="3999"/>
      <c r="CI68" s="3994"/>
      <c r="CJ68" s="3994"/>
      <c r="CK68" s="3994"/>
      <c r="CL68" s="3994"/>
      <c r="CM68" s="3994"/>
      <c r="CN68" s="3994"/>
      <c r="CO68" s="3994"/>
      <c r="CP68" s="3995"/>
      <c r="CQ68" s="4000"/>
      <c r="CR68" s="4001"/>
      <c r="CS68" s="4001"/>
      <c r="CT68" s="3999"/>
      <c r="CU68" s="3999"/>
      <c r="CV68" s="3999"/>
      <c r="CW68" s="3994"/>
      <c r="CX68" s="3994"/>
      <c r="CY68" s="3994"/>
      <c r="CZ68" s="3994"/>
      <c r="DA68" s="3994"/>
      <c r="DB68" s="3994"/>
      <c r="DC68" s="3994"/>
      <c r="DD68" s="3995"/>
      <c r="DE68" s="4000"/>
      <c r="DF68" s="4001"/>
      <c r="DG68" s="4001"/>
      <c r="DH68" s="3994"/>
      <c r="DI68" s="3994"/>
      <c r="DJ68" s="3994"/>
      <c r="DK68" s="3994"/>
      <c r="DL68" s="3994"/>
      <c r="DM68" s="3994"/>
      <c r="DN68" s="3994"/>
      <c r="DO68" s="3995"/>
      <c r="DP68" s="3934"/>
      <c r="DQ68" s="3935"/>
      <c r="DR68" s="3936"/>
    </row>
    <row r="69" spans="1:122" ht="12.65" customHeight="1">
      <c r="A69" s="4096"/>
      <c r="B69" s="4097"/>
      <c r="C69" s="4097"/>
      <c r="D69" s="4097"/>
      <c r="E69" s="3965"/>
      <c r="F69" s="3965"/>
      <c r="G69" s="3965"/>
      <c r="H69" s="3965"/>
      <c r="I69" s="3965"/>
      <c r="J69" s="3965"/>
      <c r="K69" s="3965"/>
      <c r="L69" s="3965"/>
      <c r="M69" s="3965"/>
      <c r="N69" s="3965"/>
      <c r="O69" s="3965"/>
      <c r="P69" s="3965"/>
      <c r="Q69" s="3965"/>
      <c r="R69" s="3965"/>
      <c r="S69" s="4114"/>
      <c r="T69" s="3992"/>
      <c r="U69" s="3993"/>
      <c r="V69" s="3993"/>
      <c r="W69" s="4106"/>
      <c r="X69" s="4106"/>
      <c r="Y69" s="4106"/>
      <c r="Z69" s="4111"/>
      <c r="AA69" s="4111"/>
      <c r="AB69" s="4111"/>
      <c r="AC69" s="4111"/>
      <c r="AD69" s="4111"/>
      <c r="AE69" s="4111"/>
      <c r="AF69" s="4111"/>
      <c r="AG69" s="4112"/>
      <c r="AH69" s="3992"/>
      <c r="AI69" s="3993"/>
      <c r="AJ69" s="3993"/>
      <c r="AK69" s="4106"/>
      <c r="AL69" s="4106"/>
      <c r="AM69" s="4106"/>
      <c r="AN69" s="4111"/>
      <c r="AO69" s="4111"/>
      <c r="AP69" s="4111"/>
      <c r="AQ69" s="4111"/>
      <c r="AR69" s="4111"/>
      <c r="AS69" s="4111"/>
      <c r="AT69" s="4111"/>
      <c r="AU69" s="4112"/>
      <c r="AV69" s="3992"/>
      <c r="AW69" s="3993"/>
      <c r="AX69" s="3993"/>
      <c r="AY69" s="4111"/>
      <c r="AZ69" s="4111"/>
      <c r="BA69" s="4111"/>
      <c r="BB69" s="4111"/>
      <c r="BC69" s="4111"/>
      <c r="BD69" s="4111"/>
      <c r="BE69" s="4111"/>
      <c r="BF69" s="4112"/>
      <c r="BG69" s="4102"/>
      <c r="BH69" s="4055"/>
      <c r="BI69" s="4056"/>
      <c r="BJ69" s="3961"/>
      <c r="BK69" s="3962"/>
      <c r="BL69" s="3962"/>
      <c r="BM69" s="3962"/>
      <c r="BN69" s="3967"/>
      <c r="BO69" s="3967"/>
      <c r="BP69" s="3967"/>
      <c r="BQ69" s="3967"/>
      <c r="BR69" s="3967"/>
      <c r="BS69" s="3967"/>
      <c r="BT69" s="3967"/>
      <c r="BU69" s="3967"/>
      <c r="BV69" s="3967"/>
      <c r="BW69" s="3967"/>
      <c r="BX69" s="3967"/>
      <c r="BY69" s="3967"/>
      <c r="BZ69" s="3967"/>
      <c r="CA69" s="3967"/>
      <c r="CB69" s="3968"/>
      <c r="CC69" s="4000"/>
      <c r="CD69" s="4001"/>
      <c r="CE69" s="4001"/>
      <c r="CF69" s="3999"/>
      <c r="CG69" s="3999"/>
      <c r="CH69" s="3999"/>
      <c r="CI69" s="3994"/>
      <c r="CJ69" s="3994"/>
      <c r="CK69" s="3994"/>
      <c r="CL69" s="3994"/>
      <c r="CM69" s="3994"/>
      <c r="CN69" s="3994"/>
      <c r="CO69" s="3994"/>
      <c r="CP69" s="3995"/>
      <c r="CQ69" s="4000"/>
      <c r="CR69" s="4001"/>
      <c r="CS69" s="4001"/>
      <c r="CT69" s="3999"/>
      <c r="CU69" s="3999"/>
      <c r="CV69" s="3999"/>
      <c r="CW69" s="3994"/>
      <c r="CX69" s="3994"/>
      <c r="CY69" s="3994"/>
      <c r="CZ69" s="3994"/>
      <c r="DA69" s="3994"/>
      <c r="DB69" s="3994"/>
      <c r="DC69" s="3994"/>
      <c r="DD69" s="3995"/>
      <c r="DE69" s="4000"/>
      <c r="DF69" s="4001"/>
      <c r="DG69" s="4001"/>
      <c r="DH69" s="3994"/>
      <c r="DI69" s="3994"/>
      <c r="DJ69" s="3994"/>
      <c r="DK69" s="3994"/>
      <c r="DL69" s="3994"/>
      <c r="DM69" s="3994"/>
      <c r="DN69" s="3994"/>
      <c r="DO69" s="3995"/>
      <c r="DP69" s="3934"/>
      <c r="DQ69" s="3935"/>
      <c r="DR69" s="3936"/>
    </row>
    <row r="70" spans="1:122" ht="12.65" customHeight="1">
      <c r="A70" s="4096"/>
      <c r="B70" s="4097"/>
      <c r="C70" s="4097"/>
      <c r="D70" s="4097"/>
      <c r="E70" s="3965"/>
      <c r="F70" s="3965"/>
      <c r="G70" s="3965"/>
      <c r="H70" s="3965"/>
      <c r="I70" s="3965"/>
      <c r="J70" s="3965"/>
      <c r="K70" s="3965"/>
      <c r="L70" s="3965"/>
      <c r="M70" s="3965"/>
      <c r="N70" s="3965"/>
      <c r="O70" s="3965"/>
      <c r="P70" s="3965"/>
      <c r="Q70" s="3965"/>
      <c r="R70" s="3965"/>
      <c r="S70" s="4114"/>
      <c r="T70" s="3992"/>
      <c r="U70" s="3993"/>
      <c r="V70" s="3993"/>
      <c r="W70" s="4106"/>
      <c r="X70" s="4106"/>
      <c r="Y70" s="4106"/>
      <c r="Z70" s="4111"/>
      <c r="AA70" s="4111"/>
      <c r="AB70" s="4111"/>
      <c r="AC70" s="4111"/>
      <c r="AD70" s="4111"/>
      <c r="AE70" s="4111"/>
      <c r="AF70" s="4111"/>
      <c r="AG70" s="4112"/>
      <c r="AH70" s="3992"/>
      <c r="AI70" s="3993"/>
      <c r="AJ70" s="3993"/>
      <c r="AK70" s="4106"/>
      <c r="AL70" s="4106"/>
      <c r="AM70" s="4106"/>
      <c r="AN70" s="4111"/>
      <c r="AO70" s="4111"/>
      <c r="AP70" s="4111"/>
      <c r="AQ70" s="4111"/>
      <c r="AR70" s="4111"/>
      <c r="AS70" s="4111"/>
      <c r="AT70" s="4111"/>
      <c r="AU70" s="4112"/>
      <c r="AV70" s="3992"/>
      <c r="AW70" s="3993"/>
      <c r="AX70" s="3993"/>
      <c r="AY70" s="4111"/>
      <c r="AZ70" s="4111"/>
      <c r="BA70" s="4111"/>
      <c r="BB70" s="4111"/>
      <c r="BC70" s="4111"/>
      <c r="BD70" s="4111"/>
      <c r="BE70" s="4111"/>
      <c r="BF70" s="4112"/>
      <c r="BG70" s="4102"/>
      <c r="BH70" s="4055"/>
      <c r="BI70" s="4056"/>
      <c r="BJ70" s="3961"/>
      <c r="BK70" s="3962"/>
      <c r="BL70" s="3962"/>
      <c r="BM70" s="3962"/>
      <c r="BN70" s="3967"/>
      <c r="BO70" s="3967"/>
      <c r="BP70" s="3967"/>
      <c r="BQ70" s="3967"/>
      <c r="BR70" s="3967"/>
      <c r="BS70" s="3967"/>
      <c r="BT70" s="3967"/>
      <c r="BU70" s="3967"/>
      <c r="BV70" s="3967"/>
      <c r="BW70" s="3967"/>
      <c r="BX70" s="3967"/>
      <c r="BY70" s="3967"/>
      <c r="BZ70" s="3967"/>
      <c r="CA70" s="3967"/>
      <c r="CB70" s="3968"/>
      <c r="CC70" s="4000"/>
      <c r="CD70" s="4001"/>
      <c r="CE70" s="4001"/>
      <c r="CF70" s="3999"/>
      <c r="CG70" s="3999"/>
      <c r="CH70" s="3999"/>
      <c r="CI70" s="3994"/>
      <c r="CJ70" s="3994"/>
      <c r="CK70" s="3994"/>
      <c r="CL70" s="3994"/>
      <c r="CM70" s="3994"/>
      <c r="CN70" s="3994"/>
      <c r="CO70" s="3994"/>
      <c r="CP70" s="3995"/>
      <c r="CQ70" s="4000"/>
      <c r="CR70" s="4001"/>
      <c r="CS70" s="4001"/>
      <c r="CT70" s="3999"/>
      <c r="CU70" s="3999"/>
      <c r="CV70" s="3999"/>
      <c r="CW70" s="3994"/>
      <c r="CX70" s="3994"/>
      <c r="CY70" s="3994"/>
      <c r="CZ70" s="3994"/>
      <c r="DA70" s="3994"/>
      <c r="DB70" s="3994"/>
      <c r="DC70" s="3994"/>
      <c r="DD70" s="3995"/>
      <c r="DE70" s="4000"/>
      <c r="DF70" s="4001"/>
      <c r="DG70" s="4001"/>
      <c r="DH70" s="3994"/>
      <c r="DI70" s="3994"/>
      <c r="DJ70" s="3994"/>
      <c r="DK70" s="3994"/>
      <c r="DL70" s="3994"/>
      <c r="DM70" s="3994"/>
      <c r="DN70" s="3994"/>
      <c r="DO70" s="3995"/>
      <c r="DP70" s="3934"/>
      <c r="DQ70" s="3935"/>
      <c r="DR70" s="3936"/>
    </row>
    <row r="71" spans="1:122" ht="12.65" customHeight="1">
      <c r="A71" s="4096"/>
      <c r="B71" s="4097"/>
      <c r="C71" s="4097"/>
      <c r="D71" s="4097"/>
      <c r="E71" s="3965"/>
      <c r="F71" s="3965"/>
      <c r="G71" s="3965"/>
      <c r="H71" s="3965"/>
      <c r="I71" s="3965"/>
      <c r="J71" s="3965"/>
      <c r="K71" s="3965"/>
      <c r="L71" s="3965"/>
      <c r="M71" s="3965"/>
      <c r="N71" s="3965"/>
      <c r="O71" s="3965"/>
      <c r="P71" s="3965"/>
      <c r="Q71" s="3965"/>
      <c r="R71" s="3965"/>
      <c r="S71" s="4114"/>
      <c r="T71" s="3992"/>
      <c r="U71" s="3993"/>
      <c r="V71" s="3993"/>
      <c r="W71" s="4106"/>
      <c r="X71" s="4106"/>
      <c r="Y71" s="4106"/>
      <c r="Z71" s="4111"/>
      <c r="AA71" s="4111"/>
      <c r="AB71" s="4111"/>
      <c r="AC71" s="4111"/>
      <c r="AD71" s="4111"/>
      <c r="AE71" s="4111"/>
      <c r="AF71" s="4111"/>
      <c r="AG71" s="4112"/>
      <c r="AH71" s="3992"/>
      <c r="AI71" s="3993"/>
      <c r="AJ71" s="3993"/>
      <c r="AK71" s="4106"/>
      <c r="AL71" s="4106"/>
      <c r="AM71" s="4106"/>
      <c r="AN71" s="4111"/>
      <c r="AO71" s="4111"/>
      <c r="AP71" s="4111"/>
      <c r="AQ71" s="4111"/>
      <c r="AR71" s="4111"/>
      <c r="AS71" s="4111"/>
      <c r="AT71" s="4111"/>
      <c r="AU71" s="4112"/>
      <c r="AV71" s="3992"/>
      <c r="AW71" s="3993"/>
      <c r="AX71" s="3993"/>
      <c r="AY71" s="4111"/>
      <c r="AZ71" s="4111"/>
      <c r="BA71" s="4111"/>
      <c r="BB71" s="4111"/>
      <c r="BC71" s="4111"/>
      <c r="BD71" s="4111"/>
      <c r="BE71" s="4111"/>
      <c r="BF71" s="4112"/>
      <c r="BG71" s="4102"/>
      <c r="BH71" s="4055"/>
      <c r="BI71" s="4056"/>
      <c r="BJ71" s="3961"/>
      <c r="BK71" s="3962"/>
      <c r="BL71" s="3962"/>
      <c r="BM71" s="3962"/>
      <c r="BN71" s="3967"/>
      <c r="BO71" s="3967"/>
      <c r="BP71" s="3967"/>
      <c r="BQ71" s="3967"/>
      <c r="BR71" s="3967"/>
      <c r="BS71" s="3967"/>
      <c r="BT71" s="3967"/>
      <c r="BU71" s="3967"/>
      <c r="BV71" s="3967"/>
      <c r="BW71" s="3967"/>
      <c r="BX71" s="3967"/>
      <c r="BY71" s="3967"/>
      <c r="BZ71" s="3967"/>
      <c r="CA71" s="3967"/>
      <c r="CB71" s="3968"/>
      <c r="CC71" s="4000"/>
      <c r="CD71" s="4001"/>
      <c r="CE71" s="4001"/>
      <c r="CF71" s="3999"/>
      <c r="CG71" s="3999"/>
      <c r="CH71" s="3999"/>
      <c r="CI71" s="3994"/>
      <c r="CJ71" s="3994"/>
      <c r="CK71" s="3994"/>
      <c r="CL71" s="3994"/>
      <c r="CM71" s="3994"/>
      <c r="CN71" s="3994"/>
      <c r="CO71" s="3994"/>
      <c r="CP71" s="3995"/>
      <c r="CQ71" s="4000"/>
      <c r="CR71" s="4001"/>
      <c r="CS71" s="4001"/>
      <c r="CT71" s="3999"/>
      <c r="CU71" s="3999"/>
      <c r="CV71" s="3999"/>
      <c r="CW71" s="3994"/>
      <c r="CX71" s="3994"/>
      <c r="CY71" s="3994"/>
      <c r="CZ71" s="3994"/>
      <c r="DA71" s="3994"/>
      <c r="DB71" s="3994"/>
      <c r="DC71" s="3994"/>
      <c r="DD71" s="3995"/>
      <c r="DE71" s="4000"/>
      <c r="DF71" s="4001"/>
      <c r="DG71" s="4001"/>
      <c r="DH71" s="3994"/>
      <c r="DI71" s="3994"/>
      <c r="DJ71" s="3994"/>
      <c r="DK71" s="3994"/>
      <c r="DL71" s="3994"/>
      <c r="DM71" s="3994"/>
      <c r="DN71" s="3994"/>
      <c r="DO71" s="3995"/>
      <c r="DP71" s="3934"/>
      <c r="DQ71" s="3935"/>
      <c r="DR71" s="3936"/>
    </row>
    <row r="72" spans="1:122" ht="12.65" customHeight="1">
      <c r="A72" s="4096"/>
      <c r="B72" s="4097"/>
      <c r="C72" s="4097"/>
      <c r="D72" s="4097"/>
      <c r="E72" s="3965" t="s">
        <v>1566</v>
      </c>
      <c r="F72" s="3965"/>
      <c r="G72" s="3965"/>
      <c r="H72" s="3965"/>
      <c r="I72" s="3965"/>
      <c r="J72" s="3965"/>
      <c r="K72" s="3965"/>
      <c r="L72" s="3965"/>
      <c r="M72" s="3965"/>
      <c r="N72" s="3965"/>
      <c r="O72" s="3965"/>
      <c r="P72" s="3965"/>
      <c r="Q72" s="3965"/>
      <c r="R72" s="3965"/>
      <c r="S72" s="4114"/>
      <c r="T72" s="3992" t="s">
        <v>1565</v>
      </c>
      <c r="U72" s="3993"/>
      <c r="V72" s="3993"/>
      <c r="W72" s="4106"/>
      <c r="X72" s="4106"/>
      <c r="Y72" s="4106"/>
      <c r="Z72" s="4111"/>
      <c r="AA72" s="4111"/>
      <c r="AB72" s="4111"/>
      <c r="AC72" s="4111"/>
      <c r="AD72" s="4111"/>
      <c r="AE72" s="4111"/>
      <c r="AF72" s="4111"/>
      <c r="AG72" s="4112"/>
      <c r="AH72" s="3992" t="s">
        <v>1565</v>
      </c>
      <c r="AI72" s="3993"/>
      <c r="AJ72" s="3993"/>
      <c r="AK72" s="4106"/>
      <c r="AL72" s="4106"/>
      <c r="AM72" s="4106"/>
      <c r="AN72" s="4111"/>
      <c r="AO72" s="4111"/>
      <c r="AP72" s="4111"/>
      <c r="AQ72" s="4111"/>
      <c r="AR72" s="4111"/>
      <c r="AS72" s="4111"/>
      <c r="AT72" s="4111"/>
      <c r="AU72" s="4112"/>
      <c r="AV72" s="3992" t="s">
        <v>1565</v>
      </c>
      <c r="AW72" s="3993"/>
      <c r="AX72" s="3993"/>
      <c r="AY72" s="4111"/>
      <c r="AZ72" s="4111"/>
      <c r="BA72" s="4111"/>
      <c r="BB72" s="4111"/>
      <c r="BC72" s="4111"/>
      <c r="BD72" s="4111"/>
      <c r="BE72" s="4111"/>
      <c r="BF72" s="4112"/>
      <c r="BG72" s="4102"/>
      <c r="BH72" s="4055"/>
      <c r="BI72" s="4056"/>
      <c r="BJ72" s="3961" t="s">
        <v>1575</v>
      </c>
      <c r="BK72" s="3962"/>
      <c r="BL72" s="3962"/>
      <c r="BM72" s="3962"/>
      <c r="BN72" s="3965" t="s">
        <v>1566</v>
      </c>
      <c r="BO72" s="3965"/>
      <c r="BP72" s="3965"/>
      <c r="BQ72" s="3965"/>
      <c r="BR72" s="3965"/>
      <c r="BS72" s="3965"/>
      <c r="BT72" s="3965"/>
      <c r="BU72" s="3965"/>
      <c r="BV72" s="3967"/>
      <c r="BW72" s="3967"/>
      <c r="BX72" s="3967"/>
      <c r="BY72" s="3967"/>
      <c r="BZ72" s="3967"/>
      <c r="CA72" s="3967"/>
      <c r="CB72" s="3968"/>
      <c r="CC72" s="3992" t="s">
        <v>1565</v>
      </c>
      <c r="CD72" s="3993"/>
      <c r="CE72" s="3993"/>
      <c r="CF72" s="3999"/>
      <c r="CG72" s="3999"/>
      <c r="CH72" s="3999"/>
      <c r="CI72" s="3994">
        <v>2912000</v>
      </c>
      <c r="CJ72" s="3994"/>
      <c r="CK72" s="3994"/>
      <c r="CL72" s="3994"/>
      <c r="CM72" s="3994"/>
      <c r="CN72" s="3994"/>
      <c r="CO72" s="3994"/>
      <c r="CP72" s="3995"/>
      <c r="CQ72" s="3992" t="s">
        <v>1565</v>
      </c>
      <c r="CR72" s="3993"/>
      <c r="CS72" s="3993"/>
      <c r="CT72" s="3999"/>
      <c r="CU72" s="3999"/>
      <c r="CV72" s="3999"/>
      <c r="CW72" s="3994">
        <v>35000</v>
      </c>
      <c r="CX72" s="3994"/>
      <c r="CY72" s="3994"/>
      <c r="CZ72" s="3994"/>
      <c r="DA72" s="3994"/>
      <c r="DB72" s="3994"/>
      <c r="DC72" s="3994"/>
      <c r="DD72" s="3995"/>
      <c r="DE72" s="3992" t="s">
        <v>1565</v>
      </c>
      <c r="DF72" s="3993"/>
      <c r="DG72" s="3993"/>
      <c r="DH72" s="3994">
        <f>SUM(CI72,CW72)</f>
        <v>2947000</v>
      </c>
      <c r="DI72" s="3994"/>
      <c r="DJ72" s="3994"/>
      <c r="DK72" s="3994"/>
      <c r="DL72" s="3994"/>
      <c r="DM72" s="3994"/>
      <c r="DN72" s="3994"/>
      <c r="DO72" s="3995"/>
      <c r="DP72" s="3934"/>
      <c r="DQ72" s="3935"/>
      <c r="DR72" s="3936"/>
    </row>
    <row r="73" spans="1:122" ht="12.65" customHeight="1">
      <c r="A73" s="4096"/>
      <c r="B73" s="4097"/>
      <c r="C73" s="4097"/>
      <c r="D73" s="4097"/>
      <c r="E73" s="3965"/>
      <c r="F73" s="3965"/>
      <c r="G73" s="3965"/>
      <c r="H73" s="3965"/>
      <c r="I73" s="3965"/>
      <c r="J73" s="3965"/>
      <c r="K73" s="3965"/>
      <c r="L73" s="3965"/>
      <c r="M73" s="3965"/>
      <c r="N73" s="3965"/>
      <c r="O73" s="3965"/>
      <c r="P73" s="3965"/>
      <c r="Q73" s="3965"/>
      <c r="R73" s="3965"/>
      <c r="S73" s="4114"/>
      <c r="T73" s="3992"/>
      <c r="U73" s="3993"/>
      <c r="V73" s="3993"/>
      <c r="W73" s="4106"/>
      <c r="X73" s="4106"/>
      <c r="Y73" s="4106"/>
      <c r="Z73" s="4111"/>
      <c r="AA73" s="4111"/>
      <c r="AB73" s="4111"/>
      <c r="AC73" s="4111"/>
      <c r="AD73" s="4111"/>
      <c r="AE73" s="4111"/>
      <c r="AF73" s="4111"/>
      <c r="AG73" s="4112"/>
      <c r="AH73" s="3992"/>
      <c r="AI73" s="3993"/>
      <c r="AJ73" s="3993"/>
      <c r="AK73" s="4106"/>
      <c r="AL73" s="4106"/>
      <c r="AM73" s="4106"/>
      <c r="AN73" s="4111"/>
      <c r="AO73" s="4111"/>
      <c r="AP73" s="4111"/>
      <c r="AQ73" s="4111"/>
      <c r="AR73" s="4111"/>
      <c r="AS73" s="4111"/>
      <c r="AT73" s="4111"/>
      <c r="AU73" s="4112"/>
      <c r="AV73" s="3992"/>
      <c r="AW73" s="3993"/>
      <c r="AX73" s="3993"/>
      <c r="AY73" s="4111"/>
      <c r="AZ73" s="4111"/>
      <c r="BA73" s="4111"/>
      <c r="BB73" s="4111"/>
      <c r="BC73" s="4111"/>
      <c r="BD73" s="4111"/>
      <c r="BE73" s="4111"/>
      <c r="BF73" s="4112"/>
      <c r="BG73" s="4102"/>
      <c r="BH73" s="4055"/>
      <c r="BI73" s="4056"/>
      <c r="BJ73" s="3961"/>
      <c r="BK73" s="3962"/>
      <c r="BL73" s="3962"/>
      <c r="BM73" s="3962"/>
      <c r="BN73" s="3965"/>
      <c r="BO73" s="3965"/>
      <c r="BP73" s="3965"/>
      <c r="BQ73" s="3965"/>
      <c r="BR73" s="3965"/>
      <c r="BS73" s="3965"/>
      <c r="BT73" s="3965"/>
      <c r="BU73" s="3965"/>
      <c r="BV73" s="3967"/>
      <c r="BW73" s="3967"/>
      <c r="BX73" s="3967"/>
      <c r="BY73" s="3967"/>
      <c r="BZ73" s="3967"/>
      <c r="CA73" s="3967"/>
      <c r="CB73" s="3968"/>
      <c r="CC73" s="3992"/>
      <c r="CD73" s="3993"/>
      <c r="CE73" s="3993"/>
      <c r="CF73" s="3999"/>
      <c r="CG73" s="3999"/>
      <c r="CH73" s="3999"/>
      <c r="CI73" s="3994"/>
      <c r="CJ73" s="3994"/>
      <c r="CK73" s="3994"/>
      <c r="CL73" s="3994"/>
      <c r="CM73" s="3994"/>
      <c r="CN73" s="3994"/>
      <c r="CO73" s="3994"/>
      <c r="CP73" s="3995"/>
      <c r="CQ73" s="3992"/>
      <c r="CR73" s="3993"/>
      <c r="CS73" s="3993"/>
      <c r="CT73" s="3999"/>
      <c r="CU73" s="3999"/>
      <c r="CV73" s="3999"/>
      <c r="CW73" s="3994"/>
      <c r="CX73" s="3994"/>
      <c r="CY73" s="3994"/>
      <c r="CZ73" s="3994"/>
      <c r="DA73" s="3994"/>
      <c r="DB73" s="3994"/>
      <c r="DC73" s="3994"/>
      <c r="DD73" s="3995"/>
      <c r="DE73" s="3992"/>
      <c r="DF73" s="3993"/>
      <c r="DG73" s="3993"/>
      <c r="DH73" s="3994"/>
      <c r="DI73" s="3994"/>
      <c r="DJ73" s="3994"/>
      <c r="DK73" s="3994"/>
      <c r="DL73" s="3994"/>
      <c r="DM73" s="3994"/>
      <c r="DN73" s="3994"/>
      <c r="DO73" s="3995"/>
      <c r="DP73" s="3934"/>
      <c r="DQ73" s="3935"/>
      <c r="DR73" s="3936"/>
    </row>
    <row r="74" spans="1:122" ht="12.65" customHeight="1">
      <c r="A74" s="4096"/>
      <c r="B74" s="4097"/>
      <c r="C74" s="4097"/>
      <c r="D74" s="4097"/>
      <c r="E74" s="3965"/>
      <c r="F74" s="3965"/>
      <c r="G74" s="3965"/>
      <c r="H74" s="3965"/>
      <c r="I74" s="3965"/>
      <c r="J74" s="3965"/>
      <c r="K74" s="3965"/>
      <c r="L74" s="3965"/>
      <c r="M74" s="3965"/>
      <c r="N74" s="3965"/>
      <c r="O74" s="3965"/>
      <c r="P74" s="3965"/>
      <c r="Q74" s="3965"/>
      <c r="R74" s="3965"/>
      <c r="S74" s="4114"/>
      <c r="T74" s="3992"/>
      <c r="U74" s="3993"/>
      <c r="V74" s="3993"/>
      <c r="W74" s="4106"/>
      <c r="X74" s="4106"/>
      <c r="Y74" s="4106"/>
      <c r="Z74" s="4111"/>
      <c r="AA74" s="4111"/>
      <c r="AB74" s="4111"/>
      <c r="AC74" s="4111"/>
      <c r="AD74" s="4111"/>
      <c r="AE74" s="4111"/>
      <c r="AF74" s="4111"/>
      <c r="AG74" s="4112"/>
      <c r="AH74" s="3992"/>
      <c r="AI74" s="3993"/>
      <c r="AJ74" s="3993"/>
      <c r="AK74" s="4106"/>
      <c r="AL74" s="4106"/>
      <c r="AM74" s="4106"/>
      <c r="AN74" s="4111"/>
      <c r="AO74" s="4111"/>
      <c r="AP74" s="4111"/>
      <c r="AQ74" s="4111"/>
      <c r="AR74" s="4111"/>
      <c r="AS74" s="4111"/>
      <c r="AT74" s="4111"/>
      <c r="AU74" s="4112"/>
      <c r="AV74" s="3992"/>
      <c r="AW74" s="3993"/>
      <c r="AX74" s="3993"/>
      <c r="AY74" s="4111"/>
      <c r="AZ74" s="4111"/>
      <c r="BA74" s="4111"/>
      <c r="BB74" s="4111"/>
      <c r="BC74" s="4111"/>
      <c r="BD74" s="4111"/>
      <c r="BE74" s="4111"/>
      <c r="BF74" s="4112"/>
      <c r="BG74" s="4102"/>
      <c r="BH74" s="4055"/>
      <c r="BI74" s="4056"/>
      <c r="BJ74" s="3961"/>
      <c r="BK74" s="3962"/>
      <c r="BL74" s="3962"/>
      <c r="BM74" s="3962"/>
      <c r="BN74" s="3965"/>
      <c r="BO74" s="3965"/>
      <c r="BP74" s="3965"/>
      <c r="BQ74" s="3965"/>
      <c r="BR74" s="3965"/>
      <c r="BS74" s="3965"/>
      <c r="BT74" s="3965"/>
      <c r="BU74" s="3965"/>
      <c r="BV74" s="3967"/>
      <c r="BW74" s="3967"/>
      <c r="BX74" s="3967"/>
      <c r="BY74" s="3967"/>
      <c r="BZ74" s="3967"/>
      <c r="CA74" s="3967"/>
      <c r="CB74" s="3968"/>
      <c r="CC74" s="3992"/>
      <c r="CD74" s="3993"/>
      <c r="CE74" s="3993"/>
      <c r="CF74" s="3999"/>
      <c r="CG74" s="3999"/>
      <c r="CH74" s="3999"/>
      <c r="CI74" s="3994"/>
      <c r="CJ74" s="3994"/>
      <c r="CK74" s="3994"/>
      <c r="CL74" s="3994"/>
      <c r="CM74" s="3994"/>
      <c r="CN74" s="3994"/>
      <c r="CO74" s="3994"/>
      <c r="CP74" s="3995"/>
      <c r="CQ74" s="3992"/>
      <c r="CR74" s="3993"/>
      <c r="CS74" s="3993"/>
      <c r="CT74" s="3999"/>
      <c r="CU74" s="3999"/>
      <c r="CV74" s="3999"/>
      <c r="CW74" s="3994"/>
      <c r="CX74" s="3994"/>
      <c r="CY74" s="3994"/>
      <c r="CZ74" s="3994"/>
      <c r="DA74" s="3994"/>
      <c r="DB74" s="3994"/>
      <c r="DC74" s="3994"/>
      <c r="DD74" s="3995"/>
      <c r="DE74" s="3992"/>
      <c r="DF74" s="3993"/>
      <c r="DG74" s="3993"/>
      <c r="DH74" s="3994"/>
      <c r="DI74" s="3994"/>
      <c r="DJ74" s="3994"/>
      <c r="DK74" s="3994"/>
      <c r="DL74" s="3994"/>
      <c r="DM74" s="3994"/>
      <c r="DN74" s="3994"/>
      <c r="DO74" s="3995"/>
      <c r="DP74" s="3934"/>
      <c r="DQ74" s="3935"/>
      <c r="DR74" s="3936"/>
    </row>
    <row r="75" spans="1:122" ht="12.65" customHeight="1">
      <c r="A75" s="4096"/>
      <c r="B75" s="4097"/>
      <c r="C75" s="4097"/>
      <c r="D75" s="4097"/>
      <c r="E75" s="3965" t="s">
        <v>1567</v>
      </c>
      <c r="F75" s="3965"/>
      <c r="G75" s="3965"/>
      <c r="H75" s="3965"/>
      <c r="I75" s="3965"/>
      <c r="J75" s="3965"/>
      <c r="K75" s="3965"/>
      <c r="L75" s="3965"/>
      <c r="M75" s="3965"/>
      <c r="N75" s="3965"/>
      <c r="O75" s="3965"/>
      <c r="P75" s="3965"/>
      <c r="Q75" s="3965"/>
      <c r="R75" s="3965"/>
      <c r="S75" s="4114"/>
      <c r="T75" s="3992" t="s">
        <v>1565</v>
      </c>
      <c r="U75" s="3993"/>
      <c r="V75" s="3993"/>
      <c r="W75" s="4106"/>
      <c r="X75" s="4106"/>
      <c r="Y75" s="4106"/>
      <c r="Z75" s="4111"/>
      <c r="AA75" s="4111"/>
      <c r="AB75" s="4111"/>
      <c r="AC75" s="4111"/>
      <c r="AD75" s="4111"/>
      <c r="AE75" s="4111"/>
      <c r="AF75" s="4111"/>
      <c r="AG75" s="4112"/>
      <c r="AH75" s="3992" t="s">
        <v>1565</v>
      </c>
      <c r="AI75" s="3993"/>
      <c r="AJ75" s="3993"/>
      <c r="AK75" s="4106"/>
      <c r="AL75" s="4106"/>
      <c r="AM75" s="4106"/>
      <c r="AN75" s="4111"/>
      <c r="AO75" s="4111"/>
      <c r="AP75" s="4111"/>
      <c r="AQ75" s="4111"/>
      <c r="AR75" s="4111"/>
      <c r="AS75" s="4111"/>
      <c r="AT75" s="4111"/>
      <c r="AU75" s="4112"/>
      <c r="AV75" s="3992" t="s">
        <v>1565</v>
      </c>
      <c r="AW75" s="3993"/>
      <c r="AX75" s="3993"/>
      <c r="AY75" s="4111"/>
      <c r="AZ75" s="4111"/>
      <c r="BA75" s="4111"/>
      <c r="BB75" s="4111"/>
      <c r="BC75" s="4111"/>
      <c r="BD75" s="4111"/>
      <c r="BE75" s="4111"/>
      <c r="BF75" s="4112"/>
      <c r="BG75" s="4102"/>
      <c r="BH75" s="4055"/>
      <c r="BI75" s="4056"/>
      <c r="BJ75" s="3961" t="s">
        <v>1576</v>
      </c>
      <c r="BK75" s="3962"/>
      <c r="BL75" s="3962"/>
      <c r="BM75" s="3962"/>
      <c r="BN75" s="3965" t="s">
        <v>1567</v>
      </c>
      <c r="BO75" s="3965"/>
      <c r="BP75" s="3965"/>
      <c r="BQ75" s="3965"/>
      <c r="BR75" s="3965"/>
      <c r="BS75" s="3965"/>
      <c r="BT75" s="3965"/>
      <c r="BU75" s="3965"/>
      <c r="BV75" s="3967"/>
      <c r="BW75" s="3967"/>
      <c r="BX75" s="3967"/>
      <c r="BY75" s="3967"/>
      <c r="BZ75" s="3967"/>
      <c r="CA75" s="3967"/>
      <c r="CB75" s="3968"/>
      <c r="CC75" s="3992" t="s">
        <v>1565</v>
      </c>
      <c r="CD75" s="3993"/>
      <c r="CE75" s="3993"/>
      <c r="CF75" s="3999"/>
      <c r="CG75" s="3999"/>
      <c r="CH75" s="3999"/>
      <c r="CI75" s="3994">
        <v>2691000</v>
      </c>
      <c r="CJ75" s="3994"/>
      <c r="CK75" s="3994"/>
      <c r="CL75" s="3994"/>
      <c r="CM75" s="3994"/>
      <c r="CN75" s="3994"/>
      <c r="CO75" s="3994"/>
      <c r="CP75" s="3995"/>
      <c r="CQ75" s="3992" t="s">
        <v>1565</v>
      </c>
      <c r="CR75" s="3993"/>
      <c r="CS75" s="3993"/>
      <c r="CT75" s="3999"/>
      <c r="CU75" s="3999"/>
      <c r="CV75" s="3999"/>
      <c r="CW75" s="3994">
        <v>127000</v>
      </c>
      <c r="CX75" s="3994"/>
      <c r="CY75" s="3994"/>
      <c r="CZ75" s="3994"/>
      <c r="DA75" s="3994"/>
      <c r="DB75" s="3994"/>
      <c r="DC75" s="3994"/>
      <c r="DD75" s="3995"/>
      <c r="DE75" s="3992" t="s">
        <v>1565</v>
      </c>
      <c r="DF75" s="3993"/>
      <c r="DG75" s="3993"/>
      <c r="DH75" s="3994">
        <f>SUM(CI75,CW75)</f>
        <v>2818000</v>
      </c>
      <c r="DI75" s="3994"/>
      <c r="DJ75" s="3994"/>
      <c r="DK75" s="3994"/>
      <c r="DL75" s="3994"/>
      <c r="DM75" s="3994"/>
      <c r="DN75" s="3994"/>
      <c r="DO75" s="3995"/>
      <c r="DP75" s="3934"/>
      <c r="DQ75" s="3935"/>
      <c r="DR75" s="3936"/>
    </row>
    <row r="76" spans="1:122" ht="12.65" customHeight="1">
      <c r="A76" s="4096"/>
      <c r="B76" s="4097"/>
      <c r="C76" s="4097"/>
      <c r="D76" s="4097"/>
      <c r="E76" s="3965"/>
      <c r="F76" s="3965"/>
      <c r="G76" s="3965"/>
      <c r="H76" s="3965"/>
      <c r="I76" s="3965"/>
      <c r="J76" s="3965"/>
      <c r="K76" s="3965"/>
      <c r="L76" s="3965"/>
      <c r="M76" s="3965"/>
      <c r="N76" s="3965"/>
      <c r="O76" s="3965"/>
      <c r="P76" s="3965"/>
      <c r="Q76" s="3965"/>
      <c r="R76" s="3965"/>
      <c r="S76" s="4114"/>
      <c r="T76" s="3992"/>
      <c r="U76" s="3993"/>
      <c r="V76" s="3993"/>
      <c r="W76" s="4106"/>
      <c r="X76" s="4106"/>
      <c r="Y76" s="4106"/>
      <c r="Z76" s="4111"/>
      <c r="AA76" s="4111"/>
      <c r="AB76" s="4111"/>
      <c r="AC76" s="4111"/>
      <c r="AD76" s="4111"/>
      <c r="AE76" s="4111"/>
      <c r="AF76" s="4111"/>
      <c r="AG76" s="4112"/>
      <c r="AH76" s="3992"/>
      <c r="AI76" s="3993"/>
      <c r="AJ76" s="3993"/>
      <c r="AK76" s="4106"/>
      <c r="AL76" s="4106"/>
      <c r="AM76" s="4106"/>
      <c r="AN76" s="4111"/>
      <c r="AO76" s="4111"/>
      <c r="AP76" s="4111"/>
      <c r="AQ76" s="4111"/>
      <c r="AR76" s="4111"/>
      <c r="AS76" s="4111"/>
      <c r="AT76" s="4111"/>
      <c r="AU76" s="4112"/>
      <c r="AV76" s="3992"/>
      <c r="AW76" s="3993"/>
      <c r="AX76" s="3993"/>
      <c r="AY76" s="4111"/>
      <c r="AZ76" s="4111"/>
      <c r="BA76" s="4111"/>
      <c r="BB76" s="4111"/>
      <c r="BC76" s="4111"/>
      <c r="BD76" s="4111"/>
      <c r="BE76" s="4111"/>
      <c r="BF76" s="4112"/>
      <c r="BG76" s="4102"/>
      <c r="BH76" s="4055"/>
      <c r="BI76" s="4056"/>
      <c r="BJ76" s="3961"/>
      <c r="BK76" s="3962"/>
      <c r="BL76" s="3962"/>
      <c r="BM76" s="3962"/>
      <c r="BN76" s="3965"/>
      <c r="BO76" s="3965"/>
      <c r="BP76" s="3965"/>
      <c r="BQ76" s="3965"/>
      <c r="BR76" s="3965"/>
      <c r="BS76" s="3965"/>
      <c r="BT76" s="3965"/>
      <c r="BU76" s="3965"/>
      <c r="BV76" s="3967"/>
      <c r="BW76" s="3967"/>
      <c r="BX76" s="3967"/>
      <c r="BY76" s="3967"/>
      <c r="BZ76" s="3967"/>
      <c r="CA76" s="3967"/>
      <c r="CB76" s="3968"/>
      <c r="CC76" s="3992"/>
      <c r="CD76" s="3993"/>
      <c r="CE76" s="3993"/>
      <c r="CF76" s="3999"/>
      <c r="CG76" s="3999"/>
      <c r="CH76" s="3999"/>
      <c r="CI76" s="3994"/>
      <c r="CJ76" s="3994"/>
      <c r="CK76" s="3994"/>
      <c r="CL76" s="3994"/>
      <c r="CM76" s="3994"/>
      <c r="CN76" s="3994"/>
      <c r="CO76" s="3994"/>
      <c r="CP76" s="3995"/>
      <c r="CQ76" s="3992"/>
      <c r="CR76" s="3993"/>
      <c r="CS76" s="3993"/>
      <c r="CT76" s="3999"/>
      <c r="CU76" s="3999"/>
      <c r="CV76" s="3999"/>
      <c r="CW76" s="3994"/>
      <c r="CX76" s="3994"/>
      <c r="CY76" s="3994"/>
      <c r="CZ76" s="3994"/>
      <c r="DA76" s="3994"/>
      <c r="DB76" s="3994"/>
      <c r="DC76" s="3994"/>
      <c r="DD76" s="3995"/>
      <c r="DE76" s="3992"/>
      <c r="DF76" s="3993"/>
      <c r="DG76" s="3993"/>
      <c r="DH76" s="3994"/>
      <c r="DI76" s="3994"/>
      <c r="DJ76" s="3994"/>
      <c r="DK76" s="3994"/>
      <c r="DL76" s="3994"/>
      <c r="DM76" s="3994"/>
      <c r="DN76" s="3994"/>
      <c r="DO76" s="3995"/>
      <c r="DP76" s="3934"/>
      <c r="DQ76" s="3935"/>
      <c r="DR76" s="3936"/>
    </row>
    <row r="77" spans="1:122" ht="12.65" customHeight="1">
      <c r="A77" s="4096"/>
      <c r="B77" s="4097"/>
      <c r="C77" s="4097"/>
      <c r="D77" s="4097"/>
      <c r="E77" s="3965"/>
      <c r="F77" s="3965"/>
      <c r="G77" s="3965"/>
      <c r="H77" s="3965"/>
      <c r="I77" s="3965"/>
      <c r="J77" s="3965"/>
      <c r="K77" s="3965"/>
      <c r="L77" s="3965"/>
      <c r="M77" s="3965"/>
      <c r="N77" s="3965"/>
      <c r="O77" s="3965"/>
      <c r="P77" s="3965"/>
      <c r="Q77" s="3965"/>
      <c r="R77" s="3965"/>
      <c r="S77" s="4114"/>
      <c r="T77" s="3992"/>
      <c r="U77" s="3993"/>
      <c r="V77" s="3993"/>
      <c r="W77" s="4106"/>
      <c r="X77" s="4106"/>
      <c r="Y77" s="4106"/>
      <c r="Z77" s="4111"/>
      <c r="AA77" s="4111"/>
      <c r="AB77" s="4111"/>
      <c r="AC77" s="4111"/>
      <c r="AD77" s="4111"/>
      <c r="AE77" s="4111"/>
      <c r="AF77" s="4111"/>
      <c r="AG77" s="4112"/>
      <c r="AH77" s="3992"/>
      <c r="AI77" s="3993"/>
      <c r="AJ77" s="3993"/>
      <c r="AK77" s="4106"/>
      <c r="AL77" s="4106"/>
      <c r="AM77" s="4106"/>
      <c r="AN77" s="4111"/>
      <c r="AO77" s="4111"/>
      <c r="AP77" s="4111"/>
      <c r="AQ77" s="4111"/>
      <c r="AR77" s="4111"/>
      <c r="AS77" s="4111"/>
      <c r="AT77" s="4111"/>
      <c r="AU77" s="4112"/>
      <c r="AV77" s="3992"/>
      <c r="AW77" s="3993"/>
      <c r="AX77" s="3993"/>
      <c r="AY77" s="4111"/>
      <c r="AZ77" s="4111"/>
      <c r="BA77" s="4111"/>
      <c r="BB77" s="4111"/>
      <c r="BC77" s="4111"/>
      <c r="BD77" s="4111"/>
      <c r="BE77" s="4111"/>
      <c r="BF77" s="4112"/>
      <c r="BG77" s="4102"/>
      <c r="BH77" s="4055"/>
      <c r="BI77" s="4056"/>
      <c r="BJ77" s="3961"/>
      <c r="BK77" s="3962"/>
      <c r="BL77" s="3962"/>
      <c r="BM77" s="3962"/>
      <c r="BN77" s="3965"/>
      <c r="BO77" s="3965"/>
      <c r="BP77" s="3965"/>
      <c r="BQ77" s="3965"/>
      <c r="BR77" s="3965"/>
      <c r="BS77" s="3965"/>
      <c r="BT77" s="3965"/>
      <c r="BU77" s="3965"/>
      <c r="BV77" s="3967"/>
      <c r="BW77" s="3967"/>
      <c r="BX77" s="3967"/>
      <c r="BY77" s="3967"/>
      <c r="BZ77" s="3967"/>
      <c r="CA77" s="3967"/>
      <c r="CB77" s="3968"/>
      <c r="CC77" s="3992"/>
      <c r="CD77" s="3993"/>
      <c r="CE77" s="3993"/>
      <c r="CF77" s="3999"/>
      <c r="CG77" s="3999"/>
      <c r="CH77" s="3999"/>
      <c r="CI77" s="3994"/>
      <c r="CJ77" s="3994"/>
      <c r="CK77" s="3994"/>
      <c r="CL77" s="3994"/>
      <c r="CM77" s="3994"/>
      <c r="CN77" s="3994"/>
      <c r="CO77" s="3994"/>
      <c r="CP77" s="3995"/>
      <c r="CQ77" s="3992"/>
      <c r="CR77" s="3993"/>
      <c r="CS77" s="3993"/>
      <c r="CT77" s="3999"/>
      <c r="CU77" s="3999"/>
      <c r="CV77" s="3999"/>
      <c r="CW77" s="3994"/>
      <c r="CX77" s="3994"/>
      <c r="CY77" s="3994"/>
      <c r="CZ77" s="3994"/>
      <c r="DA77" s="3994"/>
      <c r="DB77" s="3994"/>
      <c r="DC77" s="3994"/>
      <c r="DD77" s="3995"/>
      <c r="DE77" s="3992"/>
      <c r="DF77" s="3993"/>
      <c r="DG77" s="3993"/>
      <c r="DH77" s="3994"/>
      <c r="DI77" s="3994"/>
      <c r="DJ77" s="3994"/>
      <c r="DK77" s="3994"/>
      <c r="DL77" s="3994"/>
      <c r="DM77" s="3994"/>
      <c r="DN77" s="3994"/>
      <c r="DO77" s="3995"/>
      <c r="DP77" s="3934"/>
      <c r="DQ77" s="3935"/>
      <c r="DR77" s="3936"/>
    </row>
    <row r="78" spans="1:122" ht="12.65" customHeight="1">
      <c r="A78" s="4096"/>
      <c r="B78" s="4097"/>
      <c r="C78" s="4097"/>
      <c r="D78" s="4097"/>
      <c r="E78" s="3965" t="s">
        <v>1568</v>
      </c>
      <c r="F78" s="3965"/>
      <c r="G78" s="3965"/>
      <c r="H78" s="3965"/>
      <c r="I78" s="3965"/>
      <c r="J78" s="3965"/>
      <c r="K78" s="3965"/>
      <c r="L78" s="3965"/>
      <c r="M78" s="3965"/>
      <c r="N78" s="3965"/>
      <c r="O78" s="3965"/>
      <c r="P78" s="3965"/>
      <c r="Q78" s="3965"/>
      <c r="R78" s="3965"/>
      <c r="S78" s="4114"/>
      <c r="T78" s="3992" t="s">
        <v>1565</v>
      </c>
      <c r="U78" s="3993"/>
      <c r="V78" s="3993"/>
      <c r="W78" s="4106"/>
      <c r="X78" s="4106"/>
      <c r="Y78" s="4106"/>
      <c r="Z78" s="4111"/>
      <c r="AA78" s="4111"/>
      <c r="AB78" s="4111"/>
      <c r="AC78" s="4111"/>
      <c r="AD78" s="4111"/>
      <c r="AE78" s="4111"/>
      <c r="AF78" s="4111"/>
      <c r="AG78" s="4112"/>
      <c r="AH78" s="3992" t="s">
        <v>1565</v>
      </c>
      <c r="AI78" s="3993"/>
      <c r="AJ78" s="3993"/>
      <c r="AK78" s="4106"/>
      <c r="AL78" s="4106"/>
      <c r="AM78" s="4106"/>
      <c r="AN78" s="4111"/>
      <c r="AO78" s="4111"/>
      <c r="AP78" s="4111"/>
      <c r="AQ78" s="4111"/>
      <c r="AR78" s="4111"/>
      <c r="AS78" s="4111"/>
      <c r="AT78" s="4111"/>
      <c r="AU78" s="4112"/>
      <c r="AV78" s="3992" t="s">
        <v>1565</v>
      </c>
      <c r="AW78" s="3993"/>
      <c r="AX78" s="3993"/>
      <c r="AY78" s="4111"/>
      <c r="AZ78" s="4111"/>
      <c r="BA78" s="4111"/>
      <c r="BB78" s="4111"/>
      <c r="BC78" s="4111"/>
      <c r="BD78" s="4111"/>
      <c r="BE78" s="4111"/>
      <c r="BF78" s="4112"/>
      <c r="BG78" s="4102"/>
      <c r="BH78" s="4055"/>
      <c r="BI78" s="4056"/>
      <c r="BJ78" s="3961" t="s">
        <v>1577</v>
      </c>
      <c r="BK78" s="3962"/>
      <c r="BL78" s="3962"/>
      <c r="BM78" s="3962"/>
      <c r="BN78" s="3965" t="s">
        <v>1568</v>
      </c>
      <c r="BO78" s="3965"/>
      <c r="BP78" s="3965"/>
      <c r="BQ78" s="3965"/>
      <c r="BR78" s="3965"/>
      <c r="BS78" s="3965"/>
      <c r="BT78" s="3965"/>
      <c r="BU78" s="3965"/>
      <c r="BV78" s="3967"/>
      <c r="BW78" s="3967"/>
      <c r="BX78" s="3967"/>
      <c r="BY78" s="3967"/>
      <c r="BZ78" s="3967"/>
      <c r="CA78" s="3967"/>
      <c r="CB78" s="3968"/>
      <c r="CC78" s="3992" t="s">
        <v>1565</v>
      </c>
      <c r="CD78" s="3993"/>
      <c r="CE78" s="3993"/>
      <c r="CF78" s="3999"/>
      <c r="CG78" s="3999"/>
      <c r="CH78" s="3999"/>
      <c r="CI78" s="3994">
        <v>2245000</v>
      </c>
      <c r="CJ78" s="3994"/>
      <c r="CK78" s="3994"/>
      <c r="CL78" s="3994"/>
      <c r="CM78" s="3994"/>
      <c r="CN78" s="3994"/>
      <c r="CO78" s="3994"/>
      <c r="CP78" s="3995"/>
      <c r="CQ78" s="3992" t="s">
        <v>1565</v>
      </c>
      <c r="CR78" s="3993"/>
      <c r="CS78" s="3993"/>
      <c r="CT78" s="3999"/>
      <c r="CU78" s="3999"/>
      <c r="CV78" s="3999"/>
      <c r="CW78" s="3994">
        <v>119000</v>
      </c>
      <c r="CX78" s="3994"/>
      <c r="CY78" s="3994"/>
      <c r="CZ78" s="3994"/>
      <c r="DA78" s="3994"/>
      <c r="DB78" s="3994"/>
      <c r="DC78" s="3994"/>
      <c r="DD78" s="3995"/>
      <c r="DE78" s="3992" t="s">
        <v>1565</v>
      </c>
      <c r="DF78" s="3993"/>
      <c r="DG78" s="3993"/>
      <c r="DH78" s="3994">
        <f>SUM(CI78,CW78)</f>
        <v>2364000</v>
      </c>
      <c r="DI78" s="3994"/>
      <c r="DJ78" s="3994"/>
      <c r="DK78" s="3994"/>
      <c r="DL78" s="3994"/>
      <c r="DM78" s="3994"/>
      <c r="DN78" s="3994"/>
      <c r="DO78" s="3995"/>
      <c r="DP78" s="3934"/>
      <c r="DQ78" s="3935"/>
      <c r="DR78" s="3936"/>
    </row>
    <row r="79" spans="1:122" ht="12.65" customHeight="1">
      <c r="A79" s="4096"/>
      <c r="B79" s="4097"/>
      <c r="C79" s="4097"/>
      <c r="D79" s="4097"/>
      <c r="E79" s="3965"/>
      <c r="F79" s="3965"/>
      <c r="G79" s="3965"/>
      <c r="H79" s="3965"/>
      <c r="I79" s="3965"/>
      <c r="J79" s="3965"/>
      <c r="K79" s="3965"/>
      <c r="L79" s="3965"/>
      <c r="M79" s="3965"/>
      <c r="N79" s="3965"/>
      <c r="O79" s="3965"/>
      <c r="P79" s="3965"/>
      <c r="Q79" s="3965"/>
      <c r="R79" s="3965"/>
      <c r="S79" s="4114"/>
      <c r="T79" s="3992"/>
      <c r="U79" s="3993"/>
      <c r="V79" s="3993"/>
      <c r="W79" s="4106"/>
      <c r="X79" s="4106"/>
      <c r="Y79" s="4106"/>
      <c r="Z79" s="4111"/>
      <c r="AA79" s="4111"/>
      <c r="AB79" s="4111"/>
      <c r="AC79" s="4111"/>
      <c r="AD79" s="4111"/>
      <c r="AE79" s="4111"/>
      <c r="AF79" s="4111"/>
      <c r="AG79" s="4112"/>
      <c r="AH79" s="3992"/>
      <c r="AI79" s="3993"/>
      <c r="AJ79" s="3993"/>
      <c r="AK79" s="4106"/>
      <c r="AL79" s="4106"/>
      <c r="AM79" s="4106"/>
      <c r="AN79" s="4111"/>
      <c r="AO79" s="4111"/>
      <c r="AP79" s="4111"/>
      <c r="AQ79" s="4111"/>
      <c r="AR79" s="4111"/>
      <c r="AS79" s="4111"/>
      <c r="AT79" s="4111"/>
      <c r="AU79" s="4112"/>
      <c r="AV79" s="3992"/>
      <c r="AW79" s="3993"/>
      <c r="AX79" s="3993"/>
      <c r="AY79" s="4111"/>
      <c r="AZ79" s="4111"/>
      <c r="BA79" s="4111"/>
      <c r="BB79" s="4111"/>
      <c r="BC79" s="4111"/>
      <c r="BD79" s="4111"/>
      <c r="BE79" s="4111"/>
      <c r="BF79" s="4112"/>
      <c r="BG79" s="4102"/>
      <c r="BH79" s="4055"/>
      <c r="BI79" s="4056"/>
      <c r="BJ79" s="3961"/>
      <c r="BK79" s="3962"/>
      <c r="BL79" s="3962"/>
      <c r="BM79" s="3962"/>
      <c r="BN79" s="3965"/>
      <c r="BO79" s="3965"/>
      <c r="BP79" s="3965"/>
      <c r="BQ79" s="3965"/>
      <c r="BR79" s="3965"/>
      <c r="BS79" s="3965"/>
      <c r="BT79" s="3965"/>
      <c r="BU79" s="3965"/>
      <c r="BV79" s="3967"/>
      <c r="BW79" s="3967"/>
      <c r="BX79" s="3967"/>
      <c r="BY79" s="3967"/>
      <c r="BZ79" s="3967"/>
      <c r="CA79" s="3967"/>
      <c r="CB79" s="3968"/>
      <c r="CC79" s="3992"/>
      <c r="CD79" s="3993"/>
      <c r="CE79" s="3993"/>
      <c r="CF79" s="3999"/>
      <c r="CG79" s="3999"/>
      <c r="CH79" s="3999"/>
      <c r="CI79" s="3994"/>
      <c r="CJ79" s="3994"/>
      <c r="CK79" s="3994"/>
      <c r="CL79" s="3994"/>
      <c r="CM79" s="3994"/>
      <c r="CN79" s="3994"/>
      <c r="CO79" s="3994"/>
      <c r="CP79" s="3995"/>
      <c r="CQ79" s="3992"/>
      <c r="CR79" s="3993"/>
      <c r="CS79" s="3993"/>
      <c r="CT79" s="3999"/>
      <c r="CU79" s="3999"/>
      <c r="CV79" s="3999"/>
      <c r="CW79" s="3994"/>
      <c r="CX79" s="3994"/>
      <c r="CY79" s="3994"/>
      <c r="CZ79" s="3994"/>
      <c r="DA79" s="3994"/>
      <c r="DB79" s="3994"/>
      <c r="DC79" s="3994"/>
      <c r="DD79" s="3995"/>
      <c r="DE79" s="3992"/>
      <c r="DF79" s="3993"/>
      <c r="DG79" s="3993"/>
      <c r="DH79" s="3994"/>
      <c r="DI79" s="3994"/>
      <c r="DJ79" s="3994"/>
      <c r="DK79" s="3994"/>
      <c r="DL79" s="3994"/>
      <c r="DM79" s="3994"/>
      <c r="DN79" s="3994"/>
      <c r="DO79" s="3995"/>
      <c r="DP79" s="3934"/>
      <c r="DQ79" s="3935"/>
      <c r="DR79" s="3936"/>
    </row>
    <row r="80" spans="1:122" ht="12.65" customHeight="1">
      <c r="A80" s="4096"/>
      <c r="B80" s="4097"/>
      <c r="C80" s="4097"/>
      <c r="D80" s="4097"/>
      <c r="E80" s="3965"/>
      <c r="F80" s="3965"/>
      <c r="G80" s="3965"/>
      <c r="H80" s="3965"/>
      <c r="I80" s="3965"/>
      <c r="J80" s="3965"/>
      <c r="K80" s="3965"/>
      <c r="L80" s="3965"/>
      <c r="M80" s="3965"/>
      <c r="N80" s="3965"/>
      <c r="O80" s="3965"/>
      <c r="P80" s="3965"/>
      <c r="Q80" s="3965"/>
      <c r="R80" s="3965"/>
      <c r="S80" s="4114"/>
      <c r="T80" s="3992"/>
      <c r="U80" s="3993"/>
      <c r="V80" s="3993"/>
      <c r="W80" s="4106"/>
      <c r="X80" s="4106"/>
      <c r="Y80" s="4106"/>
      <c r="Z80" s="4111"/>
      <c r="AA80" s="4111"/>
      <c r="AB80" s="4111"/>
      <c r="AC80" s="4111"/>
      <c r="AD80" s="4111"/>
      <c r="AE80" s="4111"/>
      <c r="AF80" s="4111"/>
      <c r="AG80" s="4112"/>
      <c r="AH80" s="3992"/>
      <c r="AI80" s="3993"/>
      <c r="AJ80" s="3993"/>
      <c r="AK80" s="4106"/>
      <c r="AL80" s="4106"/>
      <c r="AM80" s="4106"/>
      <c r="AN80" s="4111"/>
      <c r="AO80" s="4111"/>
      <c r="AP80" s="4111"/>
      <c r="AQ80" s="4111"/>
      <c r="AR80" s="4111"/>
      <c r="AS80" s="4111"/>
      <c r="AT80" s="4111"/>
      <c r="AU80" s="4112"/>
      <c r="AV80" s="3992"/>
      <c r="AW80" s="3993"/>
      <c r="AX80" s="3993"/>
      <c r="AY80" s="4111"/>
      <c r="AZ80" s="4111"/>
      <c r="BA80" s="4111"/>
      <c r="BB80" s="4111"/>
      <c r="BC80" s="4111"/>
      <c r="BD80" s="4111"/>
      <c r="BE80" s="4111"/>
      <c r="BF80" s="4112"/>
      <c r="BG80" s="4102"/>
      <c r="BH80" s="4055"/>
      <c r="BI80" s="4056"/>
      <c r="BJ80" s="3961"/>
      <c r="BK80" s="3962"/>
      <c r="BL80" s="3962"/>
      <c r="BM80" s="3962"/>
      <c r="BN80" s="3965"/>
      <c r="BO80" s="3965"/>
      <c r="BP80" s="3965"/>
      <c r="BQ80" s="3965"/>
      <c r="BR80" s="3965"/>
      <c r="BS80" s="3965"/>
      <c r="BT80" s="3965"/>
      <c r="BU80" s="3965"/>
      <c r="BV80" s="3967"/>
      <c r="BW80" s="3967"/>
      <c r="BX80" s="3967"/>
      <c r="BY80" s="3967"/>
      <c r="BZ80" s="3967"/>
      <c r="CA80" s="3967"/>
      <c r="CB80" s="3968"/>
      <c r="CC80" s="3992"/>
      <c r="CD80" s="3993"/>
      <c r="CE80" s="3993"/>
      <c r="CF80" s="3999"/>
      <c r="CG80" s="3999"/>
      <c r="CH80" s="3999"/>
      <c r="CI80" s="3994"/>
      <c r="CJ80" s="3994"/>
      <c r="CK80" s="3994"/>
      <c r="CL80" s="3994"/>
      <c r="CM80" s="3994"/>
      <c r="CN80" s="3994"/>
      <c r="CO80" s="3994"/>
      <c r="CP80" s="3995"/>
      <c r="CQ80" s="3992"/>
      <c r="CR80" s="3993"/>
      <c r="CS80" s="3993"/>
      <c r="CT80" s="3999"/>
      <c r="CU80" s="3999"/>
      <c r="CV80" s="3999"/>
      <c r="CW80" s="3994"/>
      <c r="CX80" s="3994"/>
      <c r="CY80" s="3994"/>
      <c r="CZ80" s="3994"/>
      <c r="DA80" s="3994"/>
      <c r="DB80" s="3994"/>
      <c r="DC80" s="3994"/>
      <c r="DD80" s="3995"/>
      <c r="DE80" s="3992"/>
      <c r="DF80" s="3993"/>
      <c r="DG80" s="3993"/>
      <c r="DH80" s="3994"/>
      <c r="DI80" s="3994"/>
      <c r="DJ80" s="3994"/>
      <c r="DK80" s="3994"/>
      <c r="DL80" s="3994"/>
      <c r="DM80" s="3994"/>
      <c r="DN80" s="3994"/>
      <c r="DO80" s="3995"/>
      <c r="DP80" s="3934"/>
      <c r="DQ80" s="3935"/>
      <c r="DR80" s="3936"/>
    </row>
    <row r="81" spans="1:122" ht="12.65" customHeight="1">
      <c r="A81" s="4096"/>
      <c r="B81" s="4097"/>
      <c r="C81" s="4097"/>
      <c r="D81" s="4097"/>
      <c r="E81" s="3965"/>
      <c r="F81" s="3965"/>
      <c r="G81" s="3965"/>
      <c r="H81" s="3965"/>
      <c r="I81" s="3965"/>
      <c r="J81" s="3965"/>
      <c r="K81" s="3965"/>
      <c r="L81" s="3965"/>
      <c r="M81" s="3965"/>
      <c r="N81" s="3965"/>
      <c r="O81" s="3965"/>
      <c r="P81" s="3965"/>
      <c r="Q81" s="3965"/>
      <c r="R81" s="3965"/>
      <c r="S81" s="4114"/>
      <c r="T81" s="3992"/>
      <c r="U81" s="3993"/>
      <c r="V81" s="3993"/>
      <c r="W81" s="4106"/>
      <c r="X81" s="4106"/>
      <c r="Y81" s="4106"/>
      <c r="Z81" s="4111"/>
      <c r="AA81" s="4111"/>
      <c r="AB81" s="4111"/>
      <c r="AC81" s="4111"/>
      <c r="AD81" s="4111"/>
      <c r="AE81" s="4111"/>
      <c r="AF81" s="4111"/>
      <c r="AG81" s="4112"/>
      <c r="AH81" s="3992"/>
      <c r="AI81" s="3993"/>
      <c r="AJ81" s="3993"/>
      <c r="AK81" s="4106"/>
      <c r="AL81" s="4106"/>
      <c r="AM81" s="4106"/>
      <c r="AN81" s="4111"/>
      <c r="AO81" s="4111"/>
      <c r="AP81" s="4111"/>
      <c r="AQ81" s="4111"/>
      <c r="AR81" s="4111"/>
      <c r="AS81" s="4111"/>
      <c r="AT81" s="4111"/>
      <c r="AU81" s="4112"/>
      <c r="AV81" s="3992"/>
      <c r="AW81" s="3993"/>
      <c r="AX81" s="3993"/>
      <c r="AY81" s="4111"/>
      <c r="AZ81" s="4111"/>
      <c r="BA81" s="4111"/>
      <c r="BB81" s="4111"/>
      <c r="BC81" s="4111"/>
      <c r="BD81" s="4111"/>
      <c r="BE81" s="4111"/>
      <c r="BF81" s="4112"/>
      <c r="BG81" s="4102"/>
      <c r="BH81" s="4055"/>
      <c r="BI81" s="4056"/>
      <c r="BJ81" s="3961"/>
      <c r="BK81" s="3962"/>
      <c r="BL81" s="3962"/>
      <c r="BM81" s="3962"/>
      <c r="BN81" s="3965"/>
      <c r="BO81" s="3965"/>
      <c r="BP81" s="3965"/>
      <c r="BQ81" s="3965"/>
      <c r="BR81" s="3965"/>
      <c r="BS81" s="3965"/>
      <c r="BT81" s="3965"/>
      <c r="BU81" s="3965"/>
      <c r="BV81" s="3967"/>
      <c r="BW81" s="3967"/>
      <c r="BX81" s="3967"/>
      <c r="BY81" s="3967"/>
      <c r="BZ81" s="3967"/>
      <c r="CA81" s="3967"/>
      <c r="CB81" s="3968"/>
      <c r="CC81" s="3992"/>
      <c r="CD81" s="3993"/>
      <c r="CE81" s="3993"/>
      <c r="CF81" s="3999"/>
      <c r="CG81" s="3999"/>
      <c r="CH81" s="3999"/>
      <c r="CI81" s="3994"/>
      <c r="CJ81" s="3994"/>
      <c r="CK81" s="3994"/>
      <c r="CL81" s="3994"/>
      <c r="CM81" s="3994"/>
      <c r="CN81" s="3994"/>
      <c r="CO81" s="3994"/>
      <c r="CP81" s="3995"/>
      <c r="CQ81" s="3992"/>
      <c r="CR81" s="3993"/>
      <c r="CS81" s="3993"/>
      <c r="CT81" s="3999"/>
      <c r="CU81" s="3999"/>
      <c r="CV81" s="3999"/>
      <c r="CW81" s="3994"/>
      <c r="CX81" s="3994"/>
      <c r="CY81" s="3994"/>
      <c r="CZ81" s="3994"/>
      <c r="DA81" s="3994"/>
      <c r="DB81" s="3994"/>
      <c r="DC81" s="3994"/>
      <c r="DD81" s="3995"/>
      <c r="DE81" s="3992"/>
      <c r="DF81" s="3993"/>
      <c r="DG81" s="3993"/>
      <c r="DH81" s="3994"/>
      <c r="DI81" s="3994"/>
      <c r="DJ81" s="3994"/>
      <c r="DK81" s="3994"/>
      <c r="DL81" s="3994"/>
      <c r="DM81" s="3994"/>
      <c r="DN81" s="3994"/>
      <c r="DO81" s="3995"/>
      <c r="DP81" s="3934"/>
      <c r="DQ81" s="3935"/>
      <c r="DR81" s="3936"/>
    </row>
    <row r="82" spans="1:122" ht="12.65" customHeight="1">
      <c r="A82" s="4096"/>
      <c r="B82" s="4097"/>
      <c r="C82" s="4097"/>
      <c r="D82" s="4097"/>
      <c r="E82" s="3965"/>
      <c r="F82" s="3965"/>
      <c r="G82" s="3965"/>
      <c r="H82" s="3965"/>
      <c r="I82" s="3965"/>
      <c r="J82" s="3965"/>
      <c r="K82" s="3965"/>
      <c r="L82" s="3965"/>
      <c r="M82" s="3965"/>
      <c r="N82" s="3965"/>
      <c r="O82" s="3965"/>
      <c r="P82" s="3965"/>
      <c r="Q82" s="3965"/>
      <c r="R82" s="3965"/>
      <c r="S82" s="4114"/>
      <c r="T82" s="3992"/>
      <c r="U82" s="3993"/>
      <c r="V82" s="3993"/>
      <c r="W82" s="4106"/>
      <c r="X82" s="4106"/>
      <c r="Y82" s="4106"/>
      <c r="Z82" s="4111"/>
      <c r="AA82" s="4111"/>
      <c r="AB82" s="4111"/>
      <c r="AC82" s="4111"/>
      <c r="AD82" s="4111"/>
      <c r="AE82" s="4111"/>
      <c r="AF82" s="4111"/>
      <c r="AG82" s="4112"/>
      <c r="AH82" s="3992"/>
      <c r="AI82" s="3993"/>
      <c r="AJ82" s="3993"/>
      <c r="AK82" s="4106"/>
      <c r="AL82" s="4106"/>
      <c r="AM82" s="4106"/>
      <c r="AN82" s="4111"/>
      <c r="AO82" s="4111"/>
      <c r="AP82" s="4111"/>
      <c r="AQ82" s="4111"/>
      <c r="AR82" s="4111"/>
      <c r="AS82" s="4111"/>
      <c r="AT82" s="4111"/>
      <c r="AU82" s="4112"/>
      <c r="AV82" s="3992"/>
      <c r="AW82" s="3993"/>
      <c r="AX82" s="3993"/>
      <c r="AY82" s="4111"/>
      <c r="AZ82" s="4111"/>
      <c r="BA82" s="4111"/>
      <c r="BB82" s="4111"/>
      <c r="BC82" s="4111"/>
      <c r="BD82" s="4111"/>
      <c r="BE82" s="4111"/>
      <c r="BF82" s="4112"/>
      <c r="BG82" s="4102"/>
      <c r="BH82" s="4055"/>
      <c r="BI82" s="4056"/>
      <c r="BJ82" s="3961"/>
      <c r="BK82" s="3962"/>
      <c r="BL82" s="3962"/>
      <c r="BM82" s="3962"/>
      <c r="BN82" s="3965"/>
      <c r="BO82" s="3965"/>
      <c r="BP82" s="3965"/>
      <c r="BQ82" s="3965"/>
      <c r="BR82" s="3965"/>
      <c r="BS82" s="3965"/>
      <c r="BT82" s="3965"/>
      <c r="BU82" s="3965"/>
      <c r="BV82" s="3967"/>
      <c r="BW82" s="3967"/>
      <c r="BX82" s="3967"/>
      <c r="BY82" s="3967"/>
      <c r="BZ82" s="3967"/>
      <c r="CA82" s="3967"/>
      <c r="CB82" s="3968"/>
      <c r="CC82" s="3992"/>
      <c r="CD82" s="3993"/>
      <c r="CE82" s="3993"/>
      <c r="CF82" s="3999"/>
      <c r="CG82" s="3999"/>
      <c r="CH82" s="3999"/>
      <c r="CI82" s="3994"/>
      <c r="CJ82" s="3994"/>
      <c r="CK82" s="3994"/>
      <c r="CL82" s="3994"/>
      <c r="CM82" s="3994"/>
      <c r="CN82" s="3994"/>
      <c r="CO82" s="3994"/>
      <c r="CP82" s="3995"/>
      <c r="CQ82" s="3992"/>
      <c r="CR82" s="3993"/>
      <c r="CS82" s="3993"/>
      <c r="CT82" s="3999"/>
      <c r="CU82" s="3999"/>
      <c r="CV82" s="3999"/>
      <c r="CW82" s="3994"/>
      <c r="CX82" s="3994"/>
      <c r="CY82" s="3994"/>
      <c r="CZ82" s="3994"/>
      <c r="DA82" s="3994"/>
      <c r="DB82" s="3994"/>
      <c r="DC82" s="3994"/>
      <c r="DD82" s="3995"/>
      <c r="DE82" s="3992"/>
      <c r="DF82" s="3993"/>
      <c r="DG82" s="3993"/>
      <c r="DH82" s="3994"/>
      <c r="DI82" s="3994"/>
      <c r="DJ82" s="3994"/>
      <c r="DK82" s="3994"/>
      <c r="DL82" s="3994"/>
      <c r="DM82" s="3994"/>
      <c r="DN82" s="3994"/>
      <c r="DO82" s="3995"/>
      <c r="DP82" s="3934"/>
      <c r="DQ82" s="3935"/>
      <c r="DR82" s="3936"/>
    </row>
    <row r="83" spans="1:122" ht="12.65" customHeight="1">
      <c r="A83" s="4096"/>
      <c r="B83" s="4097"/>
      <c r="C83" s="4097"/>
      <c r="D83" s="4097"/>
      <c r="E83" s="3965"/>
      <c r="F83" s="3965"/>
      <c r="G83" s="3965"/>
      <c r="H83" s="3965"/>
      <c r="I83" s="3965"/>
      <c r="J83" s="3965"/>
      <c r="K83" s="3965"/>
      <c r="L83" s="3965"/>
      <c r="M83" s="3965"/>
      <c r="N83" s="3965"/>
      <c r="O83" s="3965"/>
      <c r="P83" s="3965"/>
      <c r="Q83" s="3965"/>
      <c r="R83" s="3965"/>
      <c r="S83" s="4114"/>
      <c r="T83" s="3992"/>
      <c r="U83" s="3993"/>
      <c r="V83" s="3993"/>
      <c r="W83" s="4106"/>
      <c r="X83" s="4106"/>
      <c r="Y83" s="4106"/>
      <c r="Z83" s="4111"/>
      <c r="AA83" s="4111"/>
      <c r="AB83" s="4111"/>
      <c r="AC83" s="4111"/>
      <c r="AD83" s="4111"/>
      <c r="AE83" s="4111"/>
      <c r="AF83" s="4111"/>
      <c r="AG83" s="4112"/>
      <c r="AH83" s="3992"/>
      <c r="AI83" s="3993"/>
      <c r="AJ83" s="3993"/>
      <c r="AK83" s="4106"/>
      <c r="AL83" s="4106"/>
      <c r="AM83" s="4106"/>
      <c r="AN83" s="4111"/>
      <c r="AO83" s="4111"/>
      <c r="AP83" s="4111"/>
      <c r="AQ83" s="4111"/>
      <c r="AR83" s="4111"/>
      <c r="AS83" s="4111"/>
      <c r="AT83" s="4111"/>
      <c r="AU83" s="4112"/>
      <c r="AV83" s="3992"/>
      <c r="AW83" s="3993"/>
      <c r="AX83" s="3993"/>
      <c r="AY83" s="4111"/>
      <c r="AZ83" s="4111"/>
      <c r="BA83" s="4111"/>
      <c r="BB83" s="4111"/>
      <c r="BC83" s="4111"/>
      <c r="BD83" s="4111"/>
      <c r="BE83" s="4111"/>
      <c r="BF83" s="4112"/>
      <c r="BG83" s="4102"/>
      <c r="BH83" s="4055"/>
      <c r="BI83" s="4056"/>
      <c r="BJ83" s="3961"/>
      <c r="BK83" s="3962"/>
      <c r="BL83" s="3962"/>
      <c r="BM83" s="3962"/>
      <c r="BN83" s="3965"/>
      <c r="BO83" s="3965"/>
      <c r="BP83" s="3965"/>
      <c r="BQ83" s="3965"/>
      <c r="BR83" s="3965"/>
      <c r="BS83" s="3965"/>
      <c r="BT83" s="3965"/>
      <c r="BU83" s="3965"/>
      <c r="BV83" s="3967"/>
      <c r="BW83" s="3967"/>
      <c r="BX83" s="3967"/>
      <c r="BY83" s="3967"/>
      <c r="BZ83" s="3967"/>
      <c r="CA83" s="3967"/>
      <c r="CB83" s="3968"/>
      <c r="CC83" s="3992"/>
      <c r="CD83" s="3993"/>
      <c r="CE83" s="3993"/>
      <c r="CF83" s="3999"/>
      <c r="CG83" s="3999"/>
      <c r="CH83" s="3999"/>
      <c r="CI83" s="3994"/>
      <c r="CJ83" s="3994"/>
      <c r="CK83" s="3994"/>
      <c r="CL83" s="3994"/>
      <c r="CM83" s="3994"/>
      <c r="CN83" s="3994"/>
      <c r="CO83" s="3994"/>
      <c r="CP83" s="3995"/>
      <c r="CQ83" s="3992"/>
      <c r="CR83" s="3993"/>
      <c r="CS83" s="3993"/>
      <c r="CT83" s="3999"/>
      <c r="CU83" s="3999"/>
      <c r="CV83" s="3999"/>
      <c r="CW83" s="3994"/>
      <c r="CX83" s="3994"/>
      <c r="CY83" s="3994"/>
      <c r="CZ83" s="3994"/>
      <c r="DA83" s="3994"/>
      <c r="DB83" s="3994"/>
      <c r="DC83" s="3994"/>
      <c r="DD83" s="3995"/>
      <c r="DE83" s="3992"/>
      <c r="DF83" s="3993"/>
      <c r="DG83" s="3993"/>
      <c r="DH83" s="3994"/>
      <c r="DI83" s="3994"/>
      <c r="DJ83" s="3994"/>
      <c r="DK83" s="3994"/>
      <c r="DL83" s="3994"/>
      <c r="DM83" s="3994"/>
      <c r="DN83" s="3994"/>
      <c r="DO83" s="3995"/>
      <c r="DP83" s="3934"/>
      <c r="DQ83" s="3935"/>
      <c r="DR83" s="3936"/>
    </row>
    <row r="84" spans="1:122" ht="12.65" customHeight="1">
      <c r="A84" s="4096"/>
      <c r="B84" s="4097"/>
      <c r="C84" s="4097"/>
      <c r="D84" s="4097"/>
      <c r="E84" s="3965" t="s">
        <v>2596</v>
      </c>
      <c r="F84" s="3965"/>
      <c r="G84" s="3965"/>
      <c r="H84" s="3965"/>
      <c r="I84" s="3965"/>
      <c r="J84" s="3965"/>
      <c r="K84" s="3965"/>
      <c r="L84" s="3965"/>
      <c r="M84" s="3965"/>
      <c r="N84" s="3965"/>
      <c r="O84" s="3965"/>
      <c r="P84" s="3965"/>
      <c r="Q84" s="3965"/>
      <c r="R84" s="3965"/>
      <c r="S84" s="4114"/>
      <c r="T84" s="3992" t="s">
        <v>1565</v>
      </c>
      <c r="U84" s="3993"/>
      <c r="V84" s="3993"/>
      <c r="W84" s="4106"/>
      <c r="X84" s="4106"/>
      <c r="Y84" s="4106"/>
      <c r="Z84" s="4111"/>
      <c r="AA84" s="4111"/>
      <c r="AB84" s="4111"/>
      <c r="AC84" s="4111"/>
      <c r="AD84" s="4111"/>
      <c r="AE84" s="4111"/>
      <c r="AF84" s="4111"/>
      <c r="AG84" s="4112"/>
      <c r="AH84" s="3992" t="s">
        <v>1565</v>
      </c>
      <c r="AI84" s="3993"/>
      <c r="AJ84" s="3993"/>
      <c r="AK84" s="4106"/>
      <c r="AL84" s="4106"/>
      <c r="AM84" s="4106"/>
      <c r="AN84" s="4111"/>
      <c r="AO84" s="4111"/>
      <c r="AP84" s="4111"/>
      <c r="AQ84" s="4111"/>
      <c r="AR84" s="4111"/>
      <c r="AS84" s="4111"/>
      <c r="AT84" s="4111"/>
      <c r="AU84" s="4112"/>
      <c r="AV84" s="3992" t="s">
        <v>1565</v>
      </c>
      <c r="AW84" s="3993"/>
      <c r="AX84" s="3993"/>
      <c r="AY84" s="4111"/>
      <c r="AZ84" s="4111"/>
      <c r="BA84" s="4111"/>
      <c r="BB84" s="4111"/>
      <c r="BC84" s="4111"/>
      <c r="BD84" s="4111"/>
      <c r="BE84" s="4111"/>
      <c r="BF84" s="4112"/>
      <c r="BG84" s="4102"/>
      <c r="BH84" s="4055"/>
      <c r="BI84" s="4056"/>
      <c r="BJ84" s="3961"/>
      <c r="BK84" s="3962"/>
      <c r="BL84" s="3962"/>
      <c r="BM84" s="3962"/>
      <c r="BN84" s="3965" t="s">
        <v>2596</v>
      </c>
      <c r="BO84" s="3965"/>
      <c r="BP84" s="3965"/>
      <c r="BQ84" s="3965"/>
      <c r="BR84" s="3965"/>
      <c r="BS84" s="3965"/>
      <c r="BT84" s="3965"/>
      <c r="BU84" s="3965"/>
      <c r="BV84" s="3967"/>
      <c r="BW84" s="3967"/>
      <c r="BX84" s="3967"/>
      <c r="BY84" s="3967"/>
      <c r="BZ84" s="3967"/>
      <c r="CA84" s="3967"/>
      <c r="CB84" s="3968"/>
      <c r="CC84" s="3925" t="s">
        <v>1565</v>
      </c>
      <c r="CD84" s="3926"/>
      <c r="CE84" s="3927"/>
      <c r="CF84" s="3971"/>
      <c r="CG84" s="3972"/>
      <c r="CH84" s="3973"/>
      <c r="CI84" s="3980">
        <f>SUM(CI72:CP80,CI60)</f>
        <v>23388000</v>
      </c>
      <c r="CJ84" s="3981"/>
      <c r="CK84" s="3981"/>
      <c r="CL84" s="3981"/>
      <c r="CM84" s="3981"/>
      <c r="CN84" s="3981"/>
      <c r="CO84" s="3981"/>
      <c r="CP84" s="3982"/>
      <c r="CQ84" s="3925" t="s">
        <v>1565</v>
      </c>
      <c r="CR84" s="3926"/>
      <c r="CS84" s="3927"/>
      <c r="CT84" s="3971"/>
      <c r="CU84" s="3972"/>
      <c r="CV84" s="3973"/>
      <c r="CW84" s="3980">
        <f>SUM(CW72:DD80,CW60)</f>
        <v>1301000</v>
      </c>
      <c r="CX84" s="3981"/>
      <c r="CY84" s="3981"/>
      <c r="CZ84" s="3981"/>
      <c r="DA84" s="3981"/>
      <c r="DB84" s="3981"/>
      <c r="DC84" s="3981"/>
      <c r="DD84" s="3982"/>
      <c r="DE84" s="3925" t="s">
        <v>1565</v>
      </c>
      <c r="DF84" s="3926"/>
      <c r="DG84" s="3927"/>
      <c r="DH84" s="3980">
        <f>SUM(DH72:DO80,DH60)</f>
        <v>24689000</v>
      </c>
      <c r="DI84" s="3981"/>
      <c r="DJ84" s="3981"/>
      <c r="DK84" s="3981"/>
      <c r="DL84" s="3981"/>
      <c r="DM84" s="3981"/>
      <c r="DN84" s="3981"/>
      <c r="DO84" s="3982"/>
      <c r="DP84" s="3934"/>
      <c r="DQ84" s="3935"/>
      <c r="DR84" s="3936"/>
    </row>
    <row r="85" spans="1:122" ht="12.65" customHeight="1">
      <c r="A85" s="4096"/>
      <c r="B85" s="4097"/>
      <c r="C85" s="4097"/>
      <c r="D85" s="4097"/>
      <c r="E85" s="3965"/>
      <c r="F85" s="3965"/>
      <c r="G85" s="3965"/>
      <c r="H85" s="3965"/>
      <c r="I85" s="3965"/>
      <c r="J85" s="3965"/>
      <c r="K85" s="3965"/>
      <c r="L85" s="3965"/>
      <c r="M85" s="3965"/>
      <c r="N85" s="3965"/>
      <c r="O85" s="3965"/>
      <c r="P85" s="3965"/>
      <c r="Q85" s="3965"/>
      <c r="R85" s="3965"/>
      <c r="S85" s="4114"/>
      <c r="T85" s="3992"/>
      <c r="U85" s="3993"/>
      <c r="V85" s="3993"/>
      <c r="W85" s="4106"/>
      <c r="X85" s="4106"/>
      <c r="Y85" s="4106"/>
      <c r="Z85" s="4111"/>
      <c r="AA85" s="4111"/>
      <c r="AB85" s="4111"/>
      <c r="AC85" s="4111"/>
      <c r="AD85" s="4111"/>
      <c r="AE85" s="4111"/>
      <c r="AF85" s="4111"/>
      <c r="AG85" s="4112"/>
      <c r="AH85" s="3992"/>
      <c r="AI85" s="3993"/>
      <c r="AJ85" s="3993"/>
      <c r="AK85" s="4106"/>
      <c r="AL85" s="4106"/>
      <c r="AM85" s="4106"/>
      <c r="AN85" s="4111"/>
      <c r="AO85" s="4111"/>
      <c r="AP85" s="4111"/>
      <c r="AQ85" s="4111"/>
      <c r="AR85" s="4111"/>
      <c r="AS85" s="4111"/>
      <c r="AT85" s="4111"/>
      <c r="AU85" s="4112"/>
      <c r="AV85" s="3992"/>
      <c r="AW85" s="3993"/>
      <c r="AX85" s="3993"/>
      <c r="AY85" s="4111"/>
      <c r="AZ85" s="4111"/>
      <c r="BA85" s="4111"/>
      <c r="BB85" s="4111"/>
      <c r="BC85" s="4111"/>
      <c r="BD85" s="4111"/>
      <c r="BE85" s="4111"/>
      <c r="BF85" s="4112"/>
      <c r="BG85" s="4102"/>
      <c r="BH85" s="4055"/>
      <c r="BI85" s="4056"/>
      <c r="BJ85" s="3961"/>
      <c r="BK85" s="3962"/>
      <c r="BL85" s="3962"/>
      <c r="BM85" s="3962"/>
      <c r="BN85" s="3965"/>
      <c r="BO85" s="3965"/>
      <c r="BP85" s="3965"/>
      <c r="BQ85" s="3965"/>
      <c r="BR85" s="3965"/>
      <c r="BS85" s="3965"/>
      <c r="BT85" s="3965"/>
      <c r="BU85" s="3965"/>
      <c r="BV85" s="3967"/>
      <c r="BW85" s="3967"/>
      <c r="BX85" s="3967"/>
      <c r="BY85" s="3967"/>
      <c r="BZ85" s="3967"/>
      <c r="CA85" s="3967"/>
      <c r="CB85" s="3968"/>
      <c r="CC85" s="3928"/>
      <c r="CD85" s="3929"/>
      <c r="CE85" s="3930"/>
      <c r="CF85" s="3974"/>
      <c r="CG85" s="3975"/>
      <c r="CH85" s="3976"/>
      <c r="CI85" s="3983"/>
      <c r="CJ85" s="3984"/>
      <c r="CK85" s="3984"/>
      <c r="CL85" s="3984"/>
      <c r="CM85" s="3984"/>
      <c r="CN85" s="3984"/>
      <c r="CO85" s="3984"/>
      <c r="CP85" s="3985"/>
      <c r="CQ85" s="3928"/>
      <c r="CR85" s="3929"/>
      <c r="CS85" s="3930"/>
      <c r="CT85" s="3974"/>
      <c r="CU85" s="3975"/>
      <c r="CV85" s="3976"/>
      <c r="CW85" s="3983"/>
      <c r="CX85" s="3984"/>
      <c r="CY85" s="3984"/>
      <c r="CZ85" s="3984"/>
      <c r="DA85" s="3984"/>
      <c r="DB85" s="3984"/>
      <c r="DC85" s="3984"/>
      <c r="DD85" s="3985"/>
      <c r="DE85" s="3928"/>
      <c r="DF85" s="3929"/>
      <c r="DG85" s="3930"/>
      <c r="DH85" s="3983"/>
      <c r="DI85" s="3984"/>
      <c r="DJ85" s="3984"/>
      <c r="DK85" s="3984"/>
      <c r="DL85" s="3984"/>
      <c r="DM85" s="3984"/>
      <c r="DN85" s="3984"/>
      <c r="DO85" s="3985"/>
      <c r="DP85" s="3934"/>
      <c r="DQ85" s="3935"/>
      <c r="DR85" s="3936"/>
    </row>
    <row r="86" spans="1:122" ht="12.65" customHeight="1">
      <c r="A86" s="4096"/>
      <c r="B86" s="4097"/>
      <c r="C86" s="4097"/>
      <c r="D86" s="4097"/>
      <c r="E86" s="3965"/>
      <c r="F86" s="3965"/>
      <c r="G86" s="3965"/>
      <c r="H86" s="3965"/>
      <c r="I86" s="3965"/>
      <c r="J86" s="3965"/>
      <c r="K86" s="3965"/>
      <c r="L86" s="3965"/>
      <c r="M86" s="3965"/>
      <c r="N86" s="3965"/>
      <c r="O86" s="3965"/>
      <c r="P86" s="3965"/>
      <c r="Q86" s="3965"/>
      <c r="R86" s="3965"/>
      <c r="S86" s="4114"/>
      <c r="T86" s="3992"/>
      <c r="U86" s="3993"/>
      <c r="V86" s="3993"/>
      <c r="W86" s="4106"/>
      <c r="X86" s="4106"/>
      <c r="Y86" s="4106"/>
      <c r="Z86" s="4111"/>
      <c r="AA86" s="4111"/>
      <c r="AB86" s="4111"/>
      <c r="AC86" s="4111"/>
      <c r="AD86" s="4111"/>
      <c r="AE86" s="4111"/>
      <c r="AF86" s="4111"/>
      <c r="AG86" s="4112"/>
      <c r="AH86" s="3992"/>
      <c r="AI86" s="3993"/>
      <c r="AJ86" s="3993"/>
      <c r="AK86" s="4106"/>
      <c r="AL86" s="4106"/>
      <c r="AM86" s="4106"/>
      <c r="AN86" s="4111"/>
      <c r="AO86" s="4111"/>
      <c r="AP86" s="4111"/>
      <c r="AQ86" s="4111"/>
      <c r="AR86" s="4111"/>
      <c r="AS86" s="4111"/>
      <c r="AT86" s="4111"/>
      <c r="AU86" s="4112"/>
      <c r="AV86" s="3992"/>
      <c r="AW86" s="3993"/>
      <c r="AX86" s="3993"/>
      <c r="AY86" s="4111"/>
      <c r="AZ86" s="4111"/>
      <c r="BA86" s="4111"/>
      <c r="BB86" s="4111"/>
      <c r="BC86" s="4111"/>
      <c r="BD86" s="4111"/>
      <c r="BE86" s="4111"/>
      <c r="BF86" s="4112"/>
      <c r="BG86" s="4102"/>
      <c r="BH86" s="4055"/>
      <c r="BI86" s="4056"/>
      <c r="BJ86" s="3961"/>
      <c r="BK86" s="3962"/>
      <c r="BL86" s="3962"/>
      <c r="BM86" s="3962"/>
      <c r="BN86" s="3965"/>
      <c r="BO86" s="3965"/>
      <c r="BP86" s="3965"/>
      <c r="BQ86" s="3965"/>
      <c r="BR86" s="3965"/>
      <c r="BS86" s="3965"/>
      <c r="BT86" s="3965"/>
      <c r="BU86" s="3965"/>
      <c r="BV86" s="3967"/>
      <c r="BW86" s="3967"/>
      <c r="BX86" s="3967"/>
      <c r="BY86" s="3967"/>
      <c r="BZ86" s="3967"/>
      <c r="CA86" s="3967"/>
      <c r="CB86" s="3968"/>
      <c r="CC86" s="3989"/>
      <c r="CD86" s="3990"/>
      <c r="CE86" s="3991"/>
      <c r="CF86" s="3996"/>
      <c r="CG86" s="3997"/>
      <c r="CH86" s="3998"/>
      <c r="CI86" s="3986"/>
      <c r="CJ86" s="3987"/>
      <c r="CK86" s="3987"/>
      <c r="CL86" s="3987"/>
      <c r="CM86" s="3987"/>
      <c r="CN86" s="3987"/>
      <c r="CO86" s="3987"/>
      <c r="CP86" s="3988"/>
      <c r="CQ86" s="3989"/>
      <c r="CR86" s="3990"/>
      <c r="CS86" s="3991"/>
      <c r="CT86" s="3996"/>
      <c r="CU86" s="3997"/>
      <c r="CV86" s="3998"/>
      <c r="CW86" s="3986"/>
      <c r="CX86" s="3987"/>
      <c r="CY86" s="3987"/>
      <c r="CZ86" s="3987"/>
      <c r="DA86" s="3987"/>
      <c r="DB86" s="3987"/>
      <c r="DC86" s="3987"/>
      <c r="DD86" s="3988"/>
      <c r="DE86" s="3989"/>
      <c r="DF86" s="3990"/>
      <c r="DG86" s="3991"/>
      <c r="DH86" s="3986"/>
      <c r="DI86" s="3987"/>
      <c r="DJ86" s="3987"/>
      <c r="DK86" s="3987"/>
      <c r="DL86" s="3987"/>
      <c r="DM86" s="3987"/>
      <c r="DN86" s="3987"/>
      <c r="DO86" s="3988"/>
      <c r="DP86" s="3934"/>
      <c r="DQ86" s="3935"/>
      <c r="DR86" s="3936"/>
    </row>
    <row r="87" spans="1:122" ht="12.65" customHeight="1">
      <c r="A87" s="4096"/>
      <c r="B87" s="4097"/>
      <c r="C87" s="4097"/>
      <c r="D87" s="4097"/>
      <c r="E87" s="3965" t="s">
        <v>1564</v>
      </c>
      <c r="F87" s="3965"/>
      <c r="G87" s="3965"/>
      <c r="H87" s="3965"/>
      <c r="I87" s="3965"/>
      <c r="J87" s="3965"/>
      <c r="K87" s="3965"/>
      <c r="L87" s="3965"/>
      <c r="M87" s="3965"/>
      <c r="N87" s="3965"/>
      <c r="O87" s="3965"/>
      <c r="P87" s="3965"/>
      <c r="Q87" s="3965"/>
      <c r="R87" s="3965"/>
      <c r="S87" s="4114"/>
      <c r="T87" s="3992" t="s">
        <v>1565</v>
      </c>
      <c r="U87" s="3993"/>
      <c r="V87" s="3993"/>
      <c r="W87" s="4106"/>
      <c r="X87" s="4106"/>
      <c r="Y87" s="4106"/>
      <c r="Z87" s="4111"/>
      <c r="AA87" s="4111"/>
      <c r="AB87" s="4111"/>
      <c r="AC87" s="4111"/>
      <c r="AD87" s="4111"/>
      <c r="AE87" s="4111"/>
      <c r="AF87" s="4111"/>
      <c r="AG87" s="4112"/>
      <c r="AH87" s="3992" t="s">
        <v>1565</v>
      </c>
      <c r="AI87" s="3993"/>
      <c r="AJ87" s="3993"/>
      <c r="AK87" s="4106"/>
      <c r="AL87" s="4106"/>
      <c r="AM87" s="4106"/>
      <c r="AN87" s="4111"/>
      <c r="AO87" s="4111"/>
      <c r="AP87" s="4111"/>
      <c r="AQ87" s="4111"/>
      <c r="AR87" s="4111"/>
      <c r="AS87" s="4111"/>
      <c r="AT87" s="4111"/>
      <c r="AU87" s="4112"/>
      <c r="AV87" s="3992" t="s">
        <v>1565</v>
      </c>
      <c r="AW87" s="3993"/>
      <c r="AX87" s="3993"/>
      <c r="AY87" s="4111"/>
      <c r="AZ87" s="4111"/>
      <c r="BA87" s="4111"/>
      <c r="BB87" s="4111"/>
      <c r="BC87" s="4111"/>
      <c r="BD87" s="4111"/>
      <c r="BE87" s="4111"/>
      <c r="BF87" s="4112"/>
      <c r="BG87" s="4102"/>
      <c r="BH87" s="4055"/>
      <c r="BI87" s="4056"/>
      <c r="BJ87" s="3961"/>
      <c r="BK87" s="3962"/>
      <c r="BL87" s="3962"/>
      <c r="BM87" s="3962"/>
      <c r="BN87" s="3965" t="s">
        <v>1564</v>
      </c>
      <c r="BO87" s="3965"/>
      <c r="BP87" s="3965"/>
      <c r="BQ87" s="3965"/>
      <c r="BR87" s="3965"/>
      <c r="BS87" s="3965"/>
      <c r="BT87" s="3965"/>
      <c r="BU87" s="3965"/>
      <c r="BV87" s="3967"/>
      <c r="BW87" s="3967"/>
      <c r="BX87" s="3967"/>
      <c r="BY87" s="3967"/>
      <c r="BZ87" s="3967"/>
      <c r="CA87" s="3967"/>
      <c r="CB87" s="3968"/>
      <c r="CC87" s="3992" t="s">
        <v>1565</v>
      </c>
      <c r="CD87" s="3993"/>
      <c r="CE87" s="3993"/>
      <c r="CF87" s="3999"/>
      <c r="CG87" s="3999"/>
      <c r="CH87" s="3999"/>
      <c r="CI87" s="3994">
        <f>ROUNDDOWN(CI84*0.08,0)</f>
        <v>1871040</v>
      </c>
      <c r="CJ87" s="3994"/>
      <c r="CK87" s="3994"/>
      <c r="CL87" s="3994"/>
      <c r="CM87" s="3994"/>
      <c r="CN87" s="3994"/>
      <c r="CO87" s="3994"/>
      <c r="CP87" s="3995"/>
      <c r="CQ87" s="3992" t="s">
        <v>1565</v>
      </c>
      <c r="CR87" s="3993"/>
      <c r="CS87" s="3993"/>
      <c r="CT87" s="3999"/>
      <c r="CU87" s="3999"/>
      <c r="CV87" s="3999"/>
      <c r="CW87" s="3994">
        <f>ROUNDDOWN(CW84*0.08,0)</f>
        <v>104080</v>
      </c>
      <c r="CX87" s="3994"/>
      <c r="CY87" s="3994"/>
      <c r="CZ87" s="3994"/>
      <c r="DA87" s="3994"/>
      <c r="DB87" s="3994"/>
      <c r="DC87" s="3994"/>
      <c r="DD87" s="3995"/>
      <c r="DE87" s="3992" t="s">
        <v>1565</v>
      </c>
      <c r="DF87" s="3993"/>
      <c r="DG87" s="3993"/>
      <c r="DH87" s="3994">
        <f>ROUNDDOWN(DH84*0.08,0)</f>
        <v>1975120</v>
      </c>
      <c r="DI87" s="3994"/>
      <c r="DJ87" s="3994"/>
      <c r="DK87" s="3994"/>
      <c r="DL87" s="3994"/>
      <c r="DM87" s="3994"/>
      <c r="DN87" s="3994"/>
      <c r="DO87" s="3995"/>
      <c r="DP87" s="3934"/>
      <c r="DQ87" s="3935"/>
      <c r="DR87" s="3936"/>
    </row>
    <row r="88" spans="1:122" ht="12.65" customHeight="1">
      <c r="A88" s="4096"/>
      <c r="B88" s="4097"/>
      <c r="C88" s="4097"/>
      <c r="D88" s="4097"/>
      <c r="E88" s="3965"/>
      <c r="F88" s="3965"/>
      <c r="G88" s="3965"/>
      <c r="H88" s="3965"/>
      <c r="I88" s="3965"/>
      <c r="J88" s="3965"/>
      <c r="K88" s="3965"/>
      <c r="L88" s="3965"/>
      <c r="M88" s="3965"/>
      <c r="N88" s="3965"/>
      <c r="O88" s="3965"/>
      <c r="P88" s="3965"/>
      <c r="Q88" s="3965"/>
      <c r="R88" s="3965"/>
      <c r="S88" s="4114"/>
      <c r="T88" s="3992"/>
      <c r="U88" s="3993"/>
      <c r="V88" s="3993"/>
      <c r="W88" s="4106"/>
      <c r="X88" s="4106"/>
      <c r="Y88" s="4106"/>
      <c r="Z88" s="4111"/>
      <c r="AA88" s="4111"/>
      <c r="AB88" s="4111"/>
      <c r="AC88" s="4111"/>
      <c r="AD88" s="4111"/>
      <c r="AE88" s="4111"/>
      <c r="AF88" s="4111"/>
      <c r="AG88" s="4112"/>
      <c r="AH88" s="3992"/>
      <c r="AI88" s="3993"/>
      <c r="AJ88" s="3993"/>
      <c r="AK88" s="4106"/>
      <c r="AL88" s="4106"/>
      <c r="AM88" s="4106"/>
      <c r="AN88" s="4111"/>
      <c r="AO88" s="4111"/>
      <c r="AP88" s="4111"/>
      <c r="AQ88" s="4111"/>
      <c r="AR88" s="4111"/>
      <c r="AS88" s="4111"/>
      <c r="AT88" s="4111"/>
      <c r="AU88" s="4112"/>
      <c r="AV88" s="3992"/>
      <c r="AW88" s="3993"/>
      <c r="AX88" s="3993"/>
      <c r="AY88" s="4111"/>
      <c r="AZ88" s="4111"/>
      <c r="BA88" s="4111"/>
      <c r="BB88" s="4111"/>
      <c r="BC88" s="4111"/>
      <c r="BD88" s="4111"/>
      <c r="BE88" s="4111"/>
      <c r="BF88" s="4112"/>
      <c r="BG88" s="4102"/>
      <c r="BH88" s="4055"/>
      <c r="BI88" s="4056"/>
      <c r="BJ88" s="3961"/>
      <c r="BK88" s="3962"/>
      <c r="BL88" s="3962"/>
      <c r="BM88" s="3962"/>
      <c r="BN88" s="3965"/>
      <c r="BO88" s="3965"/>
      <c r="BP88" s="3965"/>
      <c r="BQ88" s="3965"/>
      <c r="BR88" s="3965"/>
      <c r="BS88" s="3965"/>
      <c r="BT88" s="3965"/>
      <c r="BU88" s="3965"/>
      <c r="BV88" s="3967"/>
      <c r="BW88" s="3967"/>
      <c r="BX88" s="3967"/>
      <c r="BY88" s="3967"/>
      <c r="BZ88" s="3967"/>
      <c r="CA88" s="3967"/>
      <c r="CB88" s="3968"/>
      <c r="CC88" s="3992"/>
      <c r="CD88" s="3993"/>
      <c r="CE88" s="3993"/>
      <c r="CF88" s="3999"/>
      <c r="CG88" s="3999"/>
      <c r="CH88" s="3999"/>
      <c r="CI88" s="3994"/>
      <c r="CJ88" s="3994"/>
      <c r="CK88" s="3994"/>
      <c r="CL88" s="3994"/>
      <c r="CM88" s="3994"/>
      <c r="CN88" s="3994"/>
      <c r="CO88" s="3994"/>
      <c r="CP88" s="3995"/>
      <c r="CQ88" s="3992"/>
      <c r="CR88" s="3993"/>
      <c r="CS88" s="3993"/>
      <c r="CT88" s="3999"/>
      <c r="CU88" s="3999"/>
      <c r="CV88" s="3999"/>
      <c r="CW88" s="3994"/>
      <c r="CX88" s="3994"/>
      <c r="CY88" s="3994"/>
      <c r="CZ88" s="3994"/>
      <c r="DA88" s="3994"/>
      <c r="DB88" s="3994"/>
      <c r="DC88" s="3994"/>
      <c r="DD88" s="3995"/>
      <c r="DE88" s="3992"/>
      <c r="DF88" s="3993"/>
      <c r="DG88" s="3993"/>
      <c r="DH88" s="3994"/>
      <c r="DI88" s="3994"/>
      <c r="DJ88" s="3994"/>
      <c r="DK88" s="3994"/>
      <c r="DL88" s="3994"/>
      <c r="DM88" s="3994"/>
      <c r="DN88" s="3994"/>
      <c r="DO88" s="3995"/>
      <c r="DP88" s="3934"/>
      <c r="DQ88" s="3935"/>
      <c r="DR88" s="3936"/>
    </row>
    <row r="89" spans="1:122" ht="12.65" customHeight="1">
      <c r="A89" s="4096"/>
      <c r="B89" s="4097"/>
      <c r="C89" s="4097"/>
      <c r="D89" s="4097"/>
      <c r="E89" s="3965"/>
      <c r="F89" s="3965"/>
      <c r="G89" s="3965"/>
      <c r="H89" s="3965"/>
      <c r="I89" s="3965"/>
      <c r="J89" s="3965"/>
      <c r="K89" s="3965"/>
      <c r="L89" s="3965"/>
      <c r="M89" s="3965"/>
      <c r="N89" s="3965"/>
      <c r="O89" s="3965"/>
      <c r="P89" s="3965"/>
      <c r="Q89" s="3965"/>
      <c r="R89" s="3965"/>
      <c r="S89" s="4114"/>
      <c r="T89" s="3992"/>
      <c r="U89" s="3993"/>
      <c r="V89" s="3993"/>
      <c r="W89" s="4106"/>
      <c r="X89" s="4106"/>
      <c r="Y89" s="4106"/>
      <c r="Z89" s="4111"/>
      <c r="AA89" s="4111"/>
      <c r="AB89" s="4111"/>
      <c r="AC89" s="4111"/>
      <c r="AD89" s="4111"/>
      <c r="AE89" s="4111"/>
      <c r="AF89" s="4111"/>
      <c r="AG89" s="4112"/>
      <c r="AH89" s="3992"/>
      <c r="AI89" s="3993"/>
      <c r="AJ89" s="3993"/>
      <c r="AK89" s="4106"/>
      <c r="AL89" s="4106"/>
      <c r="AM89" s="4106"/>
      <c r="AN89" s="4111"/>
      <c r="AO89" s="4111"/>
      <c r="AP89" s="4111"/>
      <c r="AQ89" s="4111"/>
      <c r="AR89" s="4111"/>
      <c r="AS89" s="4111"/>
      <c r="AT89" s="4111"/>
      <c r="AU89" s="4112"/>
      <c r="AV89" s="3992"/>
      <c r="AW89" s="3993"/>
      <c r="AX89" s="3993"/>
      <c r="AY89" s="4111"/>
      <c r="AZ89" s="4111"/>
      <c r="BA89" s="4111"/>
      <c r="BB89" s="4111"/>
      <c r="BC89" s="4111"/>
      <c r="BD89" s="4111"/>
      <c r="BE89" s="4111"/>
      <c r="BF89" s="4112"/>
      <c r="BG89" s="4102"/>
      <c r="BH89" s="4055"/>
      <c r="BI89" s="4056"/>
      <c r="BJ89" s="3961"/>
      <c r="BK89" s="3962"/>
      <c r="BL89" s="3962"/>
      <c r="BM89" s="3962"/>
      <c r="BN89" s="3965"/>
      <c r="BO89" s="3965"/>
      <c r="BP89" s="3965"/>
      <c r="BQ89" s="3965"/>
      <c r="BR89" s="3965"/>
      <c r="BS89" s="3965"/>
      <c r="BT89" s="3965"/>
      <c r="BU89" s="3965"/>
      <c r="BV89" s="3967"/>
      <c r="BW89" s="3967"/>
      <c r="BX89" s="3967"/>
      <c r="BY89" s="3967"/>
      <c r="BZ89" s="3967"/>
      <c r="CA89" s="3967"/>
      <c r="CB89" s="3968"/>
      <c r="CC89" s="3992"/>
      <c r="CD89" s="3993"/>
      <c r="CE89" s="3993"/>
      <c r="CF89" s="3999"/>
      <c r="CG89" s="3999"/>
      <c r="CH89" s="3999"/>
      <c r="CI89" s="3994"/>
      <c r="CJ89" s="3994"/>
      <c r="CK89" s="3994"/>
      <c r="CL89" s="3994"/>
      <c r="CM89" s="3994"/>
      <c r="CN89" s="3994"/>
      <c r="CO89" s="3994"/>
      <c r="CP89" s="3995"/>
      <c r="CQ89" s="3992"/>
      <c r="CR89" s="3993"/>
      <c r="CS89" s="3993"/>
      <c r="CT89" s="3999"/>
      <c r="CU89" s="3999"/>
      <c r="CV89" s="3999"/>
      <c r="CW89" s="3994"/>
      <c r="CX89" s="3994"/>
      <c r="CY89" s="3994"/>
      <c r="CZ89" s="3994"/>
      <c r="DA89" s="3994"/>
      <c r="DB89" s="3994"/>
      <c r="DC89" s="3994"/>
      <c r="DD89" s="3995"/>
      <c r="DE89" s="3992"/>
      <c r="DF89" s="3993"/>
      <c r="DG89" s="3993"/>
      <c r="DH89" s="3994"/>
      <c r="DI89" s="3994"/>
      <c r="DJ89" s="3994"/>
      <c r="DK89" s="3994"/>
      <c r="DL89" s="3994"/>
      <c r="DM89" s="3994"/>
      <c r="DN89" s="3994"/>
      <c r="DO89" s="3995"/>
      <c r="DP89" s="3934"/>
      <c r="DQ89" s="3935"/>
      <c r="DR89" s="3936"/>
    </row>
    <row r="90" spans="1:122" ht="12.65" customHeight="1">
      <c r="A90" s="4096"/>
      <c r="B90" s="4097"/>
      <c r="C90" s="4097"/>
      <c r="D90" s="4097"/>
      <c r="E90" s="3965" t="s">
        <v>2595</v>
      </c>
      <c r="F90" s="3965"/>
      <c r="G90" s="3965"/>
      <c r="H90" s="3965"/>
      <c r="I90" s="3965"/>
      <c r="J90" s="3965"/>
      <c r="K90" s="3965"/>
      <c r="L90" s="3965"/>
      <c r="M90" s="3965"/>
      <c r="N90" s="3965"/>
      <c r="O90" s="3965"/>
      <c r="P90" s="3965"/>
      <c r="Q90" s="3965"/>
      <c r="R90" s="3965"/>
      <c r="S90" s="4114"/>
      <c r="T90" s="3992" t="s">
        <v>1565</v>
      </c>
      <c r="U90" s="3993"/>
      <c r="V90" s="3993"/>
      <c r="W90" s="4106"/>
      <c r="X90" s="4106"/>
      <c r="Y90" s="4106"/>
      <c r="Z90" s="4111"/>
      <c r="AA90" s="4111"/>
      <c r="AB90" s="4111"/>
      <c r="AC90" s="4111"/>
      <c r="AD90" s="4111"/>
      <c r="AE90" s="4111"/>
      <c r="AF90" s="4111"/>
      <c r="AG90" s="4112"/>
      <c r="AH90" s="3992" t="s">
        <v>1565</v>
      </c>
      <c r="AI90" s="3993"/>
      <c r="AJ90" s="3993"/>
      <c r="AK90" s="4106"/>
      <c r="AL90" s="4106"/>
      <c r="AM90" s="4106"/>
      <c r="AN90" s="4111"/>
      <c r="AO90" s="4111"/>
      <c r="AP90" s="4111"/>
      <c r="AQ90" s="4111"/>
      <c r="AR90" s="4111"/>
      <c r="AS90" s="4111"/>
      <c r="AT90" s="4111"/>
      <c r="AU90" s="4112"/>
      <c r="AV90" s="3992" t="s">
        <v>1565</v>
      </c>
      <c r="AW90" s="3993"/>
      <c r="AX90" s="3993"/>
      <c r="AY90" s="4111"/>
      <c r="AZ90" s="4111"/>
      <c r="BA90" s="4111"/>
      <c r="BB90" s="4111"/>
      <c r="BC90" s="4111"/>
      <c r="BD90" s="4111"/>
      <c r="BE90" s="4111"/>
      <c r="BF90" s="4112"/>
      <c r="BG90" s="4102"/>
      <c r="BH90" s="4055"/>
      <c r="BI90" s="4056"/>
      <c r="BJ90" s="3961"/>
      <c r="BK90" s="3962"/>
      <c r="BL90" s="3962"/>
      <c r="BM90" s="3962"/>
      <c r="BN90" s="3965" t="s">
        <v>2595</v>
      </c>
      <c r="BO90" s="3965"/>
      <c r="BP90" s="3965"/>
      <c r="BQ90" s="3965"/>
      <c r="BR90" s="3965"/>
      <c r="BS90" s="3965"/>
      <c r="BT90" s="3965"/>
      <c r="BU90" s="3965"/>
      <c r="BV90" s="3967"/>
      <c r="BW90" s="3967"/>
      <c r="BX90" s="3967"/>
      <c r="BY90" s="3967"/>
      <c r="BZ90" s="3967"/>
      <c r="CA90" s="3967"/>
      <c r="CB90" s="3968"/>
      <c r="CC90" s="3925" t="s">
        <v>1565</v>
      </c>
      <c r="CD90" s="3926"/>
      <c r="CE90" s="3927"/>
      <c r="CF90" s="3971"/>
      <c r="CG90" s="3972"/>
      <c r="CH90" s="3973"/>
      <c r="CI90" s="3916">
        <f>SUM(CI84:CP89)</f>
        <v>25259040</v>
      </c>
      <c r="CJ90" s="3917"/>
      <c r="CK90" s="3917"/>
      <c r="CL90" s="3917"/>
      <c r="CM90" s="3917"/>
      <c r="CN90" s="3917"/>
      <c r="CO90" s="3917"/>
      <c r="CP90" s="3918"/>
      <c r="CQ90" s="3925" t="s">
        <v>1565</v>
      </c>
      <c r="CR90" s="3926"/>
      <c r="CS90" s="3927"/>
      <c r="CT90" s="3971"/>
      <c r="CU90" s="3972"/>
      <c r="CV90" s="3973"/>
      <c r="CW90" s="3916">
        <f>SUM(CW84:DD89)</f>
        <v>1405080</v>
      </c>
      <c r="CX90" s="3917"/>
      <c r="CY90" s="3917"/>
      <c r="CZ90" s="3917"/>
      <c r="DA90" s="3917"/>
      <c r="DB90" s="3917"/>
      <c r="DC90" s="3917"/>
      <c r="DD90" s="3918"/>
      <c r="DE90" s="3925" t="s">
        <v>1565</v>
      </c>
      <c r="DF90" s="3926"/>
      <c r="DG90" s="3927"/>
      <c r="DH90" s="3916">
        <f>SUM(DH84:DO89)</f>
        <v>26664120</v>
      </c>
      <c r="DI90" s="3917"/>
      <c r="DJ90" s="3917"/>
      <c r="DK90" s="3917"/>
      <c r="DL90" s="3917"/>
      <c r="DM90" s="3917"/>
      <c r="DN90" s="3917"/>
      <c r="DO90" s="3918"/>
      <c r="DP90" s="3934"/>
      <c r="DQ90" s="3935"/>
      <c r="DR90" s="3936"/>
    </row>
    <row r="91" spans="1:122" ht="12.65" customHeight="1">
      <c r="A91" s="4096"/>
      <c r="B91" s="4097"/>
      <c r="C91" s="4097"/>
      <c r="D91" s="4097"/>
      <c r="E91" s="3965"/>
      <c r="F91" s="3965"/>
      <c r="G91" s="3965"/>
      <c r="H91" s="3965"/>
      <c r="I91" s="3965"/>
      <c r="J91" s="3965"/>
      <c r="K91" s="3965"/>
      <c r="L91" s="3965"/>
      <c r="M91" s="3965"/>
      <c r="N91" s="3965"/>
      <c r="O91" s="3965"/>
      <c r="P91" s="3965"/>
      <c r="Q91" s="3965"/>
      <c r="R91" s="3965"/>
      <c r="S91" s="4114"/>
      <c r="T91" s="3992"/>
      <c r="U91" s="3993"/>
      <c r="V91" s="3993"/>
      <c r="W91" s="4106"/>
      <c r="X91" s="4106"/>
      <c r="Y91" s="4106"/>
      <c r="Z91" s="4111"/>
      <c r="AA91" s="4111"/>
      <c r="AB91" s="4111"/>
      <c r="AC91" s="4111"/>
      <c r="AD91" s="4111"/>
      <c r="AE91" s="4111"/>
      <c r="AF91" s="4111"/>
      <c r="AG91" s="4112"/>
      <c r="AH91" s="3992"/>
      <c r="AI91" s="3993"/>
      <c r="AJ91" s="3993"/>
      <c r="AK91" s="4106"/>
      <c r="AL91" s="4106"/>
      <c r="AM91" s="4106"/>
      <c r="AN91" s="4111"/>
      <c r="AO91" s="4111"/>
      <c r="AP91" s="4111"/>
      <c r="AQ91" s="4111"/>
      <c r="AR91" s="4111"/>
      <c r="AS91" s="4111"/>
      <c r="AT91" s="4111"/>
      <c r="AU91" s="4112"/>
      <c r="AV91" s="3992"/>
      <c r="AW91" s="3993"/>
      <c r="AX91" s="3993"/>
      <c r="AY91" s="4111"/>
      <c r="AZ91" s="4111"/>
      <c r="BA91" s="4111"/>
      <c r="BB91" s="4111"/>
      <c r="BC91" s="4111"/>
      <c r="BD91" s="4111"/>
      <c r="BE91" s="4111"/>
      <c r="BF91" s="4112"/>
      <c r="BG91" s="4102"/>
      <c r="BH91" s="4055"/>
      <c r="BI91" s="4056"/>
      <c r="BJ91" s="3961"/>
      <c r="BK91" s="3962"/>
      <c r="BL91" s="3962"/>
      <c r="BM91" s="3962"/>
      <c r="BN91" s="3965"/>
      <c r="BO91" s="3965"/>
      <c r="BP91" s="3965"/>
      <c r="BQ91" s="3965"/>
      <c r="BR91" s="3965"/>
      <c r="BS91" s="3965"/>
      <c r="BT91" s="3965"/>
      <c r="BU91" s="3965"/>
      <c r="BV91" s="3967"/>
      <c r="BW91" s="3967"/>
      <c r="BX91" s="3967"/>
      <c r="BY91" s="3967"/>
      <c r="BZ91" s="3967"/>
      <c r="CA91" s="3967"/>
      <c r="CB91" s="3968"/>
      <c r="CC91" s="3928"/>
      <c r="CD91" s="3929"/>
      <c r="CE91" s="3930"/>
      <c r="CF91" s="3974"/>
      <c r="CG91" s="3975"/>
      <c r="CH91" s="3976"/>
      <c r="CI91" s="3919"/>
      <c r="CJ91" s="3920"/>
      <c r="CK91" s="3920"/>
      <c r="CL91" s="3920"/>
      <c r="CM91" s="3920"/>
      <c r="CN91" s="3920"/>
      <c r="CO91" s="3920"/>
      <c r="CP91" s="3921"/>
      <c r="CQ91" s="3928"/>
      <c r="CR91" s="3929"/>
      <c r="CS91" s="3930"/>
      <c r="CT91" s="3974"/>
      <c r="CU91" s="3975"/>
      <c r="CV91" s="3976"/>
      <c r="CW91" s="3919"/>
      <c r="CX91" s="3920"/>
      <c r="CY91" s="3920"/>
      <c r="CZ91" s="3920"/>
      <c r="DA91" s="3920"/>
      <c r="DB91" s="3920"/>
      <c r="DC91" s="3920"/>
      <c r="DD91" s="3921"/>
      <c r="DE91" s="3928"/>
      <c r="DF91" s="3929"/>
      <c r="DG91" s="3930"/>
      <c r="DH91" s="3919"/>
      <c r="DI91" s="3920"/>
      <c r="DJ91" s="3920"/>
      <c r="DK91" s="3920"/>
      <c r="DL91" s="3920"/>
      <c r="DM91" s="3920"/>
      <c r="DN91" s="3920"/>
      <c r="DO91" s="3921"/>
      <c r="DP91" s="3934"/>
      <c r="DQ91" s="3935"/>
      <c r="DR91" s="3936"/>
    </row>
    <row r="92" spans="1:122" ht="12.65" customHeight="1">
      <c r="A92" s="4115"/>
      <c r="B92" s="4116"/>
      <c r="C92" s="4116"/>
      <c r="D92" s="4116"/>
      <c r="E92" s="3966"/>
      <c r="F92" s="3966"/>
      <c r="G92" s="3966"/>
      <c r="H92" s="3966"/>
      <c r="I92" s="3966"/>
      <c r="J92" s="3966"/>
      <c r="K92" s="3966"/>
      <c r="L92" s="3966"/>
      <c r="M92" s="3966"/>
      <c r="N92" s="3966"/>
      <c r="O92" s="3966"/>
      <c r="P92" s="3966"/>
      <c r="Q92" s="3966"/>
      <c r="R92" s="3966"/>
      <c r="S92" s="4122"/>
      <c r="T92" s="4117"/>
      <c r="U92" s="4118"/>
      <c r="V92" s="4118"/>
      <c r="W92" s="4119"/>
      <c r="X92" s="4119"/>
      <c r="Y92" s="4119"/>
      <c r="Z92" s="4120"/>
      <c r="AA92" s="4120"/>
      <c r="AB92" s="4120"/>
      <c r="AC92" s="4120"/>
      <c r="AD92" s="4120"/>
      <c r="AE92" s="4120"/>
      <c r="AF92" s="4120"/>
      <c r="AG92" s="4121"/>
      <c r="AH92" s="4117"/>
      <c r="AI92" s="4118"/>
      <c r="AJ92" s="4118"/>
      <c r="AK92" s="4119"/>
      <c r="AL92" s="4119"/>
      <c r="AM92" s="4119"/>
      <c r="AN92" s="4120"/>
      <c r="AO92" s="4120"/>
      <c r="AP92" s="4120"/>
      <c r="AQ92" s="4120"/>
      <c r="AR92" s="4120"/>
      <c r="AS92" s="4120"/>
      <c r="AT92" s="4120"/>
      <c r="AU92" s="4121"/>
      <c r="AV92" s="4117"/>
      <c r="AW92" s="4118"/>
      <c r="AX92" s="4118"/>
      <c r="AY92" s="4120"/>
      <c r="AZ92" s="4120"/>
      <c r="BA92" s="4120"/>
      <c r="BB92" s="4120"/>
      <c r="BC92" s="4120"/>
      <c r="BD92" s="4120"/>
      <c r="BE92" s="4120"/>
      <c r="BF92" s="4121"/>
      <c r="BG92" s="4123"/>
      <c r="BH92" s="4057"/>
      <c r="BI92" s="4058"/>
      <c r="BJ92" s="3963"/>
      <c r="BK92" s="3964"/>
      <c r="BL92" s="3964"/>
      <c r="BM92" s="3964"/>
      <c r="BN92" s="3966"/>
      <c r="BO92" s="3966"/>
      <c r="BP92" s="3966"/>
      <c r="BQ92" s="3966"/>
      <c r="BR92" s="3966"/>
      <c r="BS92" s="3966"/>
      <c r="BT92" s="3966"/>
      <c r="BU92" s="3966"/>
      <c r="BV92" s="3969"/>
      <c r="BW92" s="3969"/>
      <c r="BX92" s="3969"/>
      <c r="BY92" s="3969"/>
      <c r="BZ92" s="3969"/>
      <c r="CA92" s="3969"/>
      <c r="CB92" s="3970"/>
      <c r="CC92" s="3931"/>
      <c r="CD92" s="3932"/>
      <c r="CE92" s="3933"/>
      <c r="CF92" s="3977"/>
      <c r="CG92" s="3978"/>
      <c r="CH92" s="3979"/>
      <c r="CI92" s="3922"/>
      <c r="CJ92" s="3923"/>
      <c r="CK92" s="3923"/>
      <c r="CL92" s="3923"/>
      <c r="CM92" s="3923"/>
      <c r="CN92" s="3923"/>
      <c r="CO92" s="3923"/>
      <c r="CP92" s="3924"/>
      <c r="CQ92" s="3931"/>
      <c r="CR92" s="3932"/>
      <c r="CS92" s="3933"/>
      <c r="CT92" s="3977"/>
      <c r="CU92" s="3978"/>
      <c r="CV92" s="3979"/>
      <c r="CW92" s="3922"/>
      <c r="CX92" s="3923"/>
      <c r="CY92" s="3923"/>
      <c r="CZ92" s="3923"/>
      <c r="DA92" s="3923"/>
      <c r="DB92" s="3923"/>
      <c r="DC92" s="3923"/>
      <c r="DD92" s="3924"/>
      <c r="DE92" s="3931"/>
      <c r="DF92" s="3932"/>
      <c r="DG92" s="3933"/>
      <c r="DH92" s="3922"/>
      <c r="DI92" s="3923"/>
      <c r="DJ92" s="3923"/>
      <c r="DK92" s="3923"/>
      <c r="DL92" s="3923"/>
      <c r="DM92" s="3923"/>
      <c r="DN92" s="3923"/>
      <c r="DO92" s="3924"/>
      <c r="DP92" s="3937"/>
      <c r="DQ92" s="3938"/>
      <c r="DR92" s="3939"/>
    </row>
  </sheetData>
  <mergeCells count="452">
    <mergeCell ref="AN87:AU89"/>
    <mergeCell ref="AV87:AX89"/>
    <mergeCell ref="AY87:BF89"/>
    <mergeCell ref="AN75:AU77"/>
    <mergeCell ref="AV75:AX77"/>
    <mergeCell ref="AY75:BF77"/>
    <mergeCell ref="AN69:AU71"/>
    <mergeCell ref="AV69:AX71"/>
    <mergeCell ref="AY69:BF71"/>
    <mergeCell ref="AN81:AU83"/>
    <mergeCell ref="AV81:AX83"/>
    <mergeCell ref="AY81:BF83"/>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C60:CE62"/>
    <mergeCell ref="CF60:CH62"/>
    <mergeCell ref="CI60:CP62"/>
    <mergeCell ref="CQ60:CS62"/>
    <mergeCell ref="CT60:CV62"/>
    <mergeCell ref="BV66:CB68"/>
    <mergeCell ref="CC66:CE68"/>
    <mergeCell ref="CF66:CH68"/>
    <mergeCell ref="CI66:CP68"/>
    <mergeCell ref="CQ66:CS68"/>
    <mergeCell ref="CT66:CV68"/>
    <mergeCell ref="CW60:DD62"/>
    <mergeCell ref="DE60:DG62"/>
    <mergeCell ref="DH60:DO62"/>
    <mergeCell ref="CF72:CH74"/>
    <mergeCell ref="CI72:CP74"/>
    <mergeCell ref="CQ72:CS74"/>
    <mergeCell ref="CT72:CV74"/>
    <mergeCell ref="CW66:DD68"/>
    <mergeCell ref="DE66:DG68"/>
    <mergeCell ref="DH66:DO68"/>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s>
  <phoneticPr fontId="67"/>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workbookViewId="0">
      <selection sqref="A1:U41"/>
    </sheetView>
  </sheetViews>
  <sheetFormatPr defaultColWidth="9" defaultRowHeight="14"/>
  <cols>
    <col min="1" max="21" width="4.08984375" style="1184" customWidth="1"/>
    <col min="22" max="16384" width="9" style="1184"/>
  </cols>
  <sheetData>
    <row r="1" spans="1:21" ht="15.75" customHeight="1">
      <c r="A1" s="4127"/>
      <c r="B1" s="4127"/>
      <c r="C1" s="4127"/>
      <c r="D1" s="4127"/>
      <c r="E1" s="4127"/>
      <c r="F1" s="4127"/>
      <c r="G1" s="1190"/>
      <c r="H1" s="1190"/>
      <c r="I1" s="1190"/>
      <c r="J1" s="1190"/>
      <c r="K1" s="1190"/>
      <c r="L1" s="1190"/>
    </row>
    <row r="2" spans="1:21" ht="16" customHeight="1">
      <c r="A2" s="4128"/>
      <c r="B2" s="4129"/>
      <c r="C2" s="4129"/>
      <c r="D2" s="1191"/>
      <c r="E2" s="1191"/>
      <c r="F2" s="1191"/>
      <c r="G2" s="1191"/>
      <c r="H2" s="1191"/>
      <c r="I2" s="1191"/>
      <c r="J2" s="1191"/>
      <c r="K2" s="1191"/>
      <c r="L2" s="1191"/>
      <c r="M2" s="1195"/>
      <c r="N2" s="1195"/>
      <c r="O2" s="1195"/>
      <c r="P2" s="1195"/>
      <c r="Q2" s="1195"/>
      <c r="R2" s="1195"/>
      <c r="S2" s="1195"/>
      <c r="T2" s="1195"/>
      <c r="U2" s="1195"/>
    </row>
    <row r="3" spans="1:21" ht="16" customHeight="1">
      <c r="A3" s="4128"/>
      <c r="B3" s="4129"/>
      <c r="C3" s="4129"/>
      <c r="D3" s="1191"/>
      <c r="E3" s="1191"/>
      <c r="F3" s="1191"/>
      <c r="G3" s="1191"/>
      <c r="H3" s="1191"/>
      <c r="I3" s="1191"/>
      <c r="J3" s="1191"/>
      <c r="K3" s="1191"/>
      <c r="L3" s="1191"/>
      <c r="M3" s="1191"/>
      <c r="N3" s="1191"/>
      <c r="O3" s="1191"/>
      <c r="P3" s="1191"/>
      <c r="Q3" s="1191"/>
      <c r="R3" s="1190"/>
      <c r="S3" s="1190"/>
      <c r="T3" s="1190"/>
      <c r="U3" s="1190"/>
    </row>
    <row r="4" spans="1:21" s="1190" customFormat="1" ht="16" customHeight="1">
      <c r="A4" s="1194"/>
      <c r="B4" s="1193"/>
      <c r="C4" s="1193"/>
      <c r="D4" s="1192"/>
      <c r="E4" s="1192"/>
      <c r="F4" s="1192"/>
      <c r="G4" s="1192"/>
      <c r="H4" s="1192"/>
      <c r="I4" s="1192"/>
      <c r="J4" s="1191"/>
      <c r="K4" s="1191"/>
      <c r="L4" s="1191"/>
      <c r="M4" s="1191"/>
      <c r="N4" s="1191"/>
      <c r="O4" s="1191"/>
      <c r="P4" s="1191"/>
      <c r="Q4" s="1191"/>
    </row>
    <row r="5" spans="1:21" s="1190" customFormat="1" ht="16" customHeight="1">
      <c r="A5" s="1194"/>
      <c r="B5" s="1193"/>
      <c r="C5" s="1193"/>
      <c r="D5" s="1192"/>
      <c r="E5" s="1192"/>
      <c r="F5" s="1192"/>
      <c r="G5" s="1192"/>
      <c r="H5" s="1192"/>
      <c r="I5" s="1192"/>
      <c r="J5" s="1191"/>
      <c r="K5" s="1191"/>
      <c r="L5" s="1191"/>
      <c r="M5" s="1191"/>
      <c r="N5" s="1191"/>
      <c r="O5" s="1191"/>
      <c r="P5" s="1191"/>
      <c r="Q5" s="1191"/>
    </row>
    <row r="6" spans="1:21" ht="16" customHeight="1">
      <c r="A6" s="1190"/>
      <c r="B6" s="1190"/>
      <c r="C6" s="1190"/>
      <c r="D6" s="1190"/>
      <c r="E6" s="1190"/>
      <c r="F6" s="1190"/>
      <c r="G6" s="1190"/>
      <c r="H6" s="1190"/>
      <c r="I6" s="1190"/>
      <c r="J6" s="1190"/>
      <c r="K6" s="1190"/>
      <c r="L6" s="1190"/>
    </row>
    <row r="7" spans="1:21" ht="16" customHeight="1">
      <c r="A7" s="1188"/>
      <c r="B7" s="1188"/>
      <c r="C7" s="1188"/>
      <c r="D7" s="1188"/>
      <c r="E7" s="1188"/>
      <c r="F7" s="1188"/>
      <c r="G7" s="1188"/>
      <c r="H7" s="1188"/>
      <c r="I7" s="1188"/>
      <c r="J7" s="1188"/>
      <c r="K7" s="1188"/>
      <c r="L7" s="1188"/>
      <c r="M7" s="1188"/>
      <c r="N7" s="4130" t="s">
        <v>2610</v>
      </c>
      <c r="O7" s="4130"/>
      <c r="P7" s="4130"/>
      <c r="Q7" s="4130"/>
      <c r="R7" s="4130"/>
      <c r="S7" s="4130"/>
      <c r="T7" s="4130"/>
      <c r="U7" s="4130"/>
    </row>
    <row r="8" spans="1:21" ht="16" customHeight="1">
      <c r="A8" s="4126" t="s">
        <v>2609</v>
      </c>
      <c r="B8" s="4126"/>
      <c r="C8" s="4126"/>
      <c r="D8" s="4126"/>
      <c r="E8" s="4126"/>
      <c r="F8" s="4126"/>
      <c r="G8" s="4126"/>
      <c r="H8" s="4126"/>
      <c r="I8" s="4126"/>
      <c r="J8" s="4126"/>
      <c r="K8" s="4126"/>
      <c r="L8" s="4126"/>
      <c r="M8" s="4126"/>
      <c r="N8" s="4126"/>
      <c r="O8" s="4126"/>
      <c r="P8" s="4126"/>
      <c r="Q8" s="4126"/>
      <c r="R8" s="4126"/>
      <c r="S8" s="4126"/>
      <c r="T8" s="4126"/>
      <c r="U8" s="4126"/>
    </row>
    <row r="9" spans="1:21" ht="16" customHeight="1">
      <c r="P9" s="4124">
        <f>一括入力シート!B45</f>
        <v>0</v>
      </c>
      <c r="Q9" s="4124"/>
      <c r="R9" s="4124"/>
      <c r="S9" s="4124"/>
      <c r="T9" s="4124"/>
      <c r="U9" s="4124"/>
    </row>
    <row r="10" spans="1:21" ht="16" customHeight="1">
      <c r="P10" s="4124">
        <f>一括入力シート!B46</f>
        <v>0</v>
      </c>
      <c r="Q10" s="4124"/>
      <c r="R10" s="4124"/>
      <c r="S10" s="4124"/>
      <c r="T10" s="4124"/>
      <c r="U10" s="4124"/>
    </row>
    <row r="11" spans="1:21" ht="16" customHeight="1"/>
    <row r="12" spans="1:21" ht="16" customHeight="1"/>
    <row r="13" spans="1:21" ht="16" customHeight="1"/>
    <row r="14" spans="1:21" ht="19">
      <c r="A14" s="4125" t="s">
        <v>2618</v>
      </c>
      <c r="B14" s="4125"/>
      <c r="C14" s="4125"/>
      <c r="D14" s="4125"/>
      <c r="E14" s="4125"/>
      <c r="F14" s="4125"/>
      <c r="G14" s="4125"/>
      <c r="H14" s="4125"/>
      <c r="I14" s="4125"/>
      <c r="J14" s="4125"/>
      <c r="K14" s="4125"/>
      <c r="L14" s="4125"/>
      <c r="M14" s="4125"/>
      <c r="N14" s="4125"/>
      <c r="O14" s="4125"/>
      <c r="P14" s="4125"/>
      <c r="Q14" s="4125"/>
      <c r="R14" s="4125"/>
      <c r="S14" s="4125"/>
      <c r="T14" s="4125"/>
      <c r="U14" s="4125"/>
    </row>
    <row r="15" spans="1:21" ht="16"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6"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6" customHeight="1"/>
    <row r="18" spans="2:21" ht="16" customHeight="1">
      <c r="B18" s="1187"/>
      <c r="C18" s="4132" t="s">
        <v>2608</v>
      </c>
      <c r="D18" s="4132"/>
      <c r="E18" s="4132"/>
      <c r="F18" s="4132"/>
      <c r="G18" s="1185" t="s">
        <v>2603</v>
      </c>
      <c r="H18" s="4126" t="str">
        <f>CONCATENATE(一括入力シート!B11,一括入力シート!C11," - ",一括入力シート!D11)</f>
        <v xml:space="preserve"> - </v>
      </c>
      <c r="I18" s="4126"/>
      <c r="J18" s="4126"/>
      <c r="K18" s="4126"/>
      <c r="L18" s="4126"/>
      <c r="M18" s="4126"/>
      <c r="N18" s="4126"/>
      <c r="O18" s="1188"/>
      <c r="P18" s="1188"/>
      <c r="Q18" s="1188"/>
      <c r="R18" s="1188"/>
      <c r="S18" s="1188"/>
      <c r="T18" s="1188"/>
      <c r="U18" s="1188"/>
    </row>
    <row r="19" spans="2:21" ht="16" customHeight="1">
      <c r="B19" s="1187"/>
      <c r="C19" s="4132" t="s">
        <v>261</v>
      </c>
      <c r="D19" s="4132"/>
      <c r="E19" s="4132"/>
      <c r="F19" s="4132"/>
      <c r="G19" s="1185" t="s">
        <v>2603</v>
      </c>
      <c r="H19" s="4131">
        <f>一括入力シート!B6</f>
        <v>0</v>
      </c>
      <c r="I19" s="4131"/>
      <c r="J19" s="4131"/>
      <c r="K19" s="4131"/>
      <c r="L19" s="4131"/>
      <c r="M19" s="4131"/>
      <c r="N19" s="4131"/>
      <c r="O19" s="4131"/>
      <c r="P19" s="4131"/>
      <c r="Q19" s="1186"/>
      <c r="R19" s="1186"/>
      <c r="S19" s="1186"/>
      <c r="T19" s="1186"/>
      <c r="U19" s="1186"/>
    </row>
    <row r="20" spans="2:21" ht="16" customHeight="1">
      <c r="B20" s="1187"/>
      <c r="C20" s="4132" t="s">
        <v>2607</v>
      </c>
      <c r="D20" s="4132"/>
      <c r="E20" s="4132"/>
      <c r="F20" s="4132"/>
      <c r="G20" s="1185" t="s">
        <v>2603</v>
      </c>
      <c r="H20" s="1186" t="s">
        <v>2315</v>
      </c>
      <c r="I20" s="1196">
        <f>一括入力シート!B26</f>
        <v>0</v>
      </c>
      <c r="J20" s="1186" t="s">
        <v>589</v>
      </c>
      <c r="K20" s="1196">
        <f>一括入力シート!C26</f>
        <v>0</v>
      </c>
      <c r="L20" s="1186" t="s">
        <v>1419</v>
      </c>
      <c r="M20" s="1196">
        <f>一括入力シート!D26</f>
        <v>0</v>
      </c>
      <c r="N20" s="1186" t="s">
        <v>591</v>
      </c>
      <c r="O20" s="1186" t="s">
        <v>1827</v>
      </c>
      <c r="P20" s="1186"/>
      <c r="Q20" s="1186"/>
      <c r="R20" s="1186"/>
      <c r="S20" s="1186"/>
      <c r="T20" s="1186"/>
      <c r="U20" s="1186"/>
    </row>
    <row r="21" spans="2:21" ht="16" customHeight="1">
      <c r="B21" s="1187"/>
      <c r="M21" s="1184" t="s">
        <v>2296</v>
      </c>
      <c r="N21" s="1184">
        <f>一括入力シート!B34</f>
        <v>0</v>
      </c>
      <c r="O21" s="1184" t="s">
        <v>589</v>
      </c>
      <c r="P21" s="1184">
        <f>一括入力シート!C34</f>
        <v>0</v>
      </c>
      <c r="Q21" s="1184" t="s">
        <v>1419</v>
      </c>
      <c r="R21" s="1184">
        <f>一括入力シート!D34</f>
        <v>0</v>
      </c>
      <c r="S21" s="1184" t="s">
        <v>591</v>
      </c>
    </row>
    <row r="22" spans="2:21" ht="16" customHeight="1">
      <c r="B22" s="1187"/>
    </row>
    <row r="23" spans="2:21" ht="16" customHeight="1">
      <c r="B23" s="1187"/>
      <c r="C23" s="1184" t="s">
        <v>2606</v>
      </c>
    </row>
    <row r="24" spans="2:21" ht="16" customHeight="1">
      <c r="B24" s="1187"/>
    </row>
    <row r="25" spans="2:21" ht="16"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6" customHeight="1">
      <c r="K26" s="1184" t="s">
        <v>2605</v>
      </c>
    </row>
    <row r="27" spans="2:21" ht="16" customHeight="1"/>
    <row r="28" spans="2:21" ht="16" customHeight="1"/>
    <row r="29" spans="2:21" ht="16" customHeight="1">
      <c r="C29" s="4132" t="s">
        <v>2604</v>
      </c>
      <c r="D29" s="4132"/>
      <c r="E29" s="4132"/>
      <c r="F29" s="4132"/>
      <c r="G29" s="1185" t="s">
        <v>2603</v>
      </c>
    </row>
    <row r="30" spans="2:21" ht="16" customHeight="1"/>
    <row r="31" spans="2:21" ht="16" customHeight="1"/>
    <row r="32" spans="2:21" ht="16" customHeight="1"/>
  </sheetData>
  <mergeCells count="15">
    <mergeCell ref="H19:P19"/>
    <mergeCell ref="H18:N18"/>
    <mergeCell ref="C20:F20"/>
    <mergeCell ref="C29:F29"/>
    <mergeCell ref="C18:F18"/>
    <mergeCell ref="C19:F19"/>
    <mergeCell ref="P9:U9"/>
    <mergeCell ref="A14:U14"/>
    <mergeCell ref="A8:U8"/>
    <mergeCell ref="P10:U10"/>
    <mergeCell ref="A1:F1"/>
    <mergeCell ref="A2:A3"/>
    <mergeCell ref="B2:C2"/>
    <mergeCell ref="B3:C3"/>
    <mergeCell ref="N7:U7"/>
  </mergeCells>
  <phoneticPr fontId="67"/>
  <pageMargins left="0.75" right="0.75" top="1" bottom="1" header="0.51200000000000001" footer="0.5120000000000000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election activeCell="I27" sqref="I27:AN29"/>
    </sheetView>
  </sheetViews>
  <sheetFormatPr defaultColWidth="2.08984375" defaultRowHeight="12.65" customHeight="1"/>
  <cols>
    <col min="1" max="1" width="2.08984375" style="179" customWidth="1"/>
    <col min="2" max="40" width="2.08984375" style="179"/>
    <col min="41" max="53" width="2.08984375" style="386"/>
    <col min="54" max="64" width="2.08984375" style="385"/>
    <col min="65" max="16384" width="2.08984375" style="179"/>
  </cols>
  <sheetData>
    <row r="1" spans="1:41" ht="12.65" customHeight="1">
      <c r="A1" s="179" t="s">
        <v>2112</v>
      </c>
    </row>
    <row r="3" spans="1:41" ht="12.65" customHeight="1">
      <c r="A3" s="28"/>
      <c r="B3" s="28"/>
      <c r="C3" s="28"/>
      <c r="D3" s="28"/>
      <c r="E3" s="28"/>
      <c r="F3" s="28"/>
      <c r="G3" s="28"/>
      <c r="H3" s="28"/>
      <c r="I3" s="28"/>
      <c r="J3" s="28"/>
      <c r="K3" s="28"/>
      <c r="L3" s="1857" t="s">
        <v>2115</v>
      </c>
      <c r="M3" s="1857"/>
      <c r="N3" s="1857" t="s">
        <v>18</v>
      </c>
      <c r="O3" s="1857"/>
      <c r="P3" s="1857"/>
      <c r="Q3" s="1857"/>
      <c r="R3" s="1857"/>
      <c r="S3" s="1857"/>
      <c r="T3" s="1857"/>
      <c r="U3" s="1857"/>
      <c r="V3" s="1857"/>
      <c r="W3" s="1857"/>
      <c r="X3" s="1857"/>
      <c r="Y3" s="1857"/>
      <c r="Z3" s="1857"/>
      <c r="AA3" s="28"/>
      <c r="AB3" s="28"/>
      <c r="AC3" s="28"/>
      <c r="AD3" s="28"/>
      <c r="AE3" s="28"/>
      <c r="AF3" s="28"/>
      <c r="AG3" s="28"/>
      <c r="AH3" s="28"/>
      <c r="AI3" s="28"/>
      <c r="AJ3" s="28"/>
      <c r="AK3" s="28"/>
      <c r="AL3" s="28"/>
      <c r="AM3" s="28"/>
      <c r="AN3" s="28"/>
    </row>
    <row r="4" spans="1:41" ht="12.65" customHeight="1">
      <c r="A4" s="28"/>
      <c r="B4" s="28"/>
      <c r="C4" s="28"/>
      <c r="D4" s="28"/>
      <c r="E4" s="28"/>
      <c r="F4" s="28"/>
      <c r="G4" s="28"/>
      <c r="H4" s="28"/>
      <c r="I4" s="28"/>
      <c r="J4" s="28"/>
      <c r="K4" s="28"/>
      <c r="L4" s="1857"/>
      <c r="M4" s="1857"/>
      <c r="N4" s="1857"/>
      <c r="O4" s="1857"/>
      <c r="P4" s="1857"/>
      <c r="Q4" s="1857"/>
      <c r="R4" s="1857"/>
      <c r="S4" s="1857"/>
      <c r="T4" s="1857"/>
      <c r="U4" s="1857"/>
      <c r="V4" s="1857"/>
      <c r="W4" s="1857"/>
      <c r="X4" s="1857"/>
      <c r="Y4" s="1857"/>
      <c r="Z4" s="1857"/>
      <c r="AA4" s="28"/>
      <c r="AB4" s="28"/>
      <c r="AC4" s="28"/>
      <c r="AD4" s="28"/>
      <c r="AE4" s="28"/>
      <c r="AF4" s="28"/>
      <c r="AG4" s="28"/>
      <c r="AH4" s="28"/>
      <c r="AI4" s="28"/>
      <c r="AJ4" s="28"/>
      <c r="AK4" s="28"/>
      <c r="AL4" s="28"/>
      <c r="AM4" s="28"/>
      <c r="AN4" s="28"/>
    </row>
    <row r="5" spans="1:41" ht="12.65" customHeight="1">
      <c r="A5" s="28"/>
      <c r="B5" s="28"/>
      <c r="C5" s="28"/>
      <c r="D5" s="28"/>
      <c r="E5" s="28"/>
      <c r="F5" s="28"/>
      <c r="G5" s="28"/>
      <c r="H5" s="28"/>
      <c r="I5" s="28"/>
      <c r="J5" s="28"/>
      <c r="K5" s="28"/>
      <c r="L5" s="1857" t="s">
        <v>11</v>
      </c>
      <c r="M5" s="1857"/>
      <c r="N5" s="1857" t="s">
        <v>9</v>
      </c>
      <c r="O5" s="1857"/>
      <c r="P5" s="1857"/>
      <c r="Q5" s="1857"/>
      <c r="R5" s="1857"/>
      <c r="S5" s="1857"/>
      <c r="T5" s="1857"/>
      <c r="U5" s="1857"/>
      <c r="V5" s="1857"/>
      <c r="W5" s="1857"/>
      <c r="X5" s="1857"/>
      <c r="Y5" s="1857"/>
      <c r="Z5" s="1857"/>
      <c r="AA5" s="28"/>
      <c r="AB5" s="28"/>
      <c r="AC5" s="28"/>
      <c r="AD5" s="28"/>
      <c r="AE5" s="28"/>
      <c r="AF5" s="28"/>
      <c r="AG5" s="28"/>
      <c r="AH5" s="28"/>
      <c r="AI5" s="28"/>
      <c r="AJ5" s="28"/>
      <c r="AK5" s="28"/>
      <c r="AL5" s="28"/>
      <c r="AM5" s="28"/>
      <c r="AN5" s="28"/>
    </row>
    <row r="6" spans="1:41" ht="12.65" customHeight="1">
      <c r="A6" s="28"/>
      <c r="B6" s="28"/>
      <c r="C6" s="28"/>
      <c r="D6" s="28"/>
      <c r="E6" s="28"/>
      <c r="F6" s="28"/>
      <c r="G6" s="28"/>
      <c r="H6" s="28"/>
      <c r="I6" s="28"/>
      <c r="J6" s="28"/>
      <c r="K6" s="28"/>
      <c r="L6" s="1857"/>
      <c r="M6" s="1857"/>
      <c r="N6" s="1857"/>
      <c r="O6" s="1857"/>
      <c r="P6" s="1857"/>
      <c r="Q6" s="1857"/>
      <c r="R6" s="1857"/>
      <c r="S6" s="1857"/>
      <c r="T6" s="1857"/>
      <c r="U6" s="1857"/>
      <c r="V6" s="1857"/>
      <c r="W6" s="1857"/>
      <c r="X6" s="1857"/>
      <c r="Y6" s="1857"/>
      <c r="Z6" s="1857"/>
      <c r="AA6" s="28"/>
      <c r="AB6" s="28"/>
      <c r="AC6" s="28"/>
      <c r="AD6" s="28"/>
      <c r="AE6" s="28"/>
      <c r="AF6" s="28"/>
      <c r="AG6" s="28"/>
      <c r="AH6" s="28"/>
      <c r="AI6" s="28"/>
      <c r="AJ6" s="28"/>
      <c r="AK6" s="28"/>
      <c r="AL6" s="28"/>
      <c r="AM6" s="28"/>
      <c r="AN6" s="28"/>
    </row>
    <row r="7" spans="1:41" ht="12.65" customHeight="1">
      <c r="A7" s="28"/>
      <c r="B7" s="28"/>
      <c r="C7" s="28"/>
      <c r="D7" s="28"/>
      <c r="E7" s="28"/>
      <c r="F7" s="28"/>
      <c r="G7" s="28"/>
      <c r="H7" s="28"/>
      <c r="I7" s="28"/>
      <c r="J7" s="28"/>
      <c r="K7" s="28"/>
      <c r="L7" s="1857" t="s">
        <v>10</v>
      </c>
      <c r="M7" s="1857"/>
      <c r="N7" s="1857" t="s">
        <v>32</v>
      </c>
      <c r="O7" s="1857"/>
      <c r="P7" s="1857"/>
      <c r="Q7" s="1857"/>
      <c r="R7" s="1857"/>
      <c r="S7" s="1857"/>
      <c r="T7" s="1857"/>
      <c r="U7" s="1857"/>
      <c r="V7" s="1857"/>
      <c r="W7" s="1857"/>
      <c r="X7" s="1857"/>
      <c r="Y7" s="1857"/>
      <c r="Z7" s="1857"/>
      <c r="AA7" s="1857" t="s">
        <v>1457</v>
      </c>
      <c r="AB7" s="1857"/>
      <c r="AC7" s="1857"/>
      <c r="AD7" s="1857"/>
      <c r="AE7" s="4135"/>
      <c r="AF7" s="4135"/>
      <c r="AG7" s="1857" t="s">
        <v>1458</v>
      </c>
      <c r="AH7" s="1857"/>
      <c r="AI7" s="1857"/>
      <c r="AJ7" s="1857"/>
      <c r="AK7" s="1857"/>
      <c r="AL7" s="1857"/>
      <c r="AM7" s="1857"/>
      <c r="AN7" s="28"/>
      <c r="AO7" s="386" t="s">
        <v>1519</v>
      </c>
    </row>
    <row r="8" spans="1:41" ht="12.65" customHeight="1">
      <c r="A8" s="28"/>
      <c r="B8" s="28"/>
      <c r="C8" s="28"/>
      <c r="D8" s="28"/>
      <c r="E8" s="28"/>
      <c r="F8" s="28"/>
      <c r="G8" s="28"/>
      <c r="H8" s="28"/>
      <c r="I8" s="28"/>
      <c r="J8" s="28"/>
      <c r="K8" s="28"/>
      <c r="L8" s="1857"/>
      <c r="M8" s="1857"/>
      <c r="N8" s="1857"/>
      <c r="O8" s="1857"/>
      <c r="P8" s="1857"/>
      <c r="Q8" s="1857"/>
      <c r="R8" s="1857"/>
      <c r="S8" s="1857"/>
      <c r="T8" s="1857"/>
      <c r="U8" s="1857"/>
      <c r="V8" s="1857"/>
      <c r="W8" s="1857"/>
      <c r="X8" s="1857"/>
      <c r="Y8" s="1857"/>
      <c r="Z8" s="1857"/>
      <c r="AA8" s="1857"/>
      <c r="AB8" s="1857"/>
      <c r="AC8" s="1857"/>
      <c r="AD8" s="1857"/>
      <c r="AE8" s="4135"/>
      <c r="AF8" s="4135"/>
      <c r="AG8" s="1857"/>
      <c r="AH8" s="1857"/>
      <c r="AI8" s="1857"/>
      <c r="AJ8" s="1857"/>
      <c r="AK8" s="1857"/>
      <c r="AL8" s="1857"/>
      <c r="AM8" s="1857"/>
      <c r="AN8" s="28"/>
    </row>
    <row r="9" spans="1:41" ht="12.65" customHeight="1">
      <c r="A9" s="2273" t="s">
        <v>133</v>
      </c>
      <c r="B9" s="2273"/>
      <c r="C9" s="2273"/>
      <c r="D9" s="2273"/>
      <c r="E9" s="2273"/>
      <c r="F9" s="2273"/>
      <c r="G9" s="2273"/>
      <c r="H9" s="2273"/>
      <c r="I9" s="2273"/>
      <c r="J9" s="2273"/>
      <c r="K9" s="2273"/>
      <c r="L9" s="2273"/>
      <c r="M9" s="2273"/>
      <c r="N9" s="2273"/>
      <c r="O9" s="2273"/>
      <c r="P9" s="2273"/>
      <c r="Q9" s="2273"/>
      <c r="R9" s="2273"/>
      <c r="S9" s="2273"/>
      <c r="T9" s="2273"/>
      <c r="U9" s="2273"/>
      <c r="V9" s="2273"/>
      <c r="W9" s="2273"/>
      <c r="X9" s="2273"/>
      <c r="Y9" s="2273"/>
      <c r="Z9" s="2273"/>
      <c r="AA9" s="2273"/>
      <c r="AB9" s="2273"/>
      <c r="AC9" s="2273"/>
      <c r="AD9" s="2273"/>
      <c r="AE9" s="2273"/>
      <c r="AF9" s="2273"/>
      <c r="AG9" s="2273"/>
      <c r="AH9" s="2273"/>
      <c r="AI9" s="2273"/>
      <c r="AJ9" s="2273"/>
      <c r="AK9" s="2273"/>
      <c r="AL9" s="2273"/>
      <c r="AM9" s="2273"/>
      <c r="AN9" s="2273"/>
    </row>
    <row r="10" spans="1:41" ht="12.65" customHeight="1">
      <c r="A10" s="2273"/>
      <c r="B10" s="2273"/>
      <c r="C10" s="2273"/>
      <c r="D10" s="2273"/>
      <c r="E10" s="2273"/>
      <c r="F10" s="2273"/>
      <c r="G10" s="2273"/>
      <c r="H10" s="2273"/>
      <c r="I10" s="2273"/>
      <c r="J10" s="2273"/>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row>
    <row r="11" spans="1:41" ht="12.65" customHeight="1">
      <c r="A11" s="1984" t="s">
        <v>19</v>
      </c>
      <c r="B11" s="1985"/>
      <c r="C11" s="1985"/>
      <c r="D11" s="1985"/>
      <c r="E11" s="1985"/>
      <c r="F11" s="1985"/>
      <c r="G11" s="1985"/>
      <c r="H11" s="1986"/>
      <c r="I11" s="376"/>
      <c r="J11" s="377"/>
      <c r="K11" s="377"/>
      <c r="L11" s="377"/>
      <c r="M11" s="377"/>
      <c r="N11" s="377"/>
      <c r="O11" s="377"/>
      <c r="P11" s="377"/>
      <c r="Q11" s="2276" t="s">
        <v>2337</v>
      </c>
      <c r="R11" s="2276"/>
      <c r="S11" s="2276"/>
      <c r="T11" s="2276"/>
      <c r="U11" s="2276"/>
      <c r="V11" s="2276" t="s">
        <v>85</v>
      </c>
      <c r="W11" s="2276"/>
      <c r="X11" s="2276"/>
      <c r="Y11" s="2276"/>
      <c r="Z11" s="2276" t="s">
        <v>1495</v>
      </c>
      <c r="AA11" s="2276"/>
      <c r="AB11" s="2276"/>
      <c r="AC11" s="2276"/>
      <c r="AD11" s="2276" t="s">
        <v>1496</v>
      </c>
      <c r="AE11" s="2276"/>
      <c r="AF11" s="377"/>
      <c r="AG11" s="377"/>
      <c r="AH11" s="377"/>
      <c r="AI11" s="377"/>
      <c r="AJ11" s="377"/>
      <c r="AK11" s="377"/>
      <c r="AL11" s="377"/>
      <c r="AM11" s="377"/>
      <c r="AN11" s="378"/>
      <c r="AO11" s="386" t="s">
        <v>1514</v>
      </c>
    </row>
    <row r="12" spans="1:41" ht="12.65" customHeight="1">
      <c r="A12" s="2240"/>
      <c r="B12" s="2241"/>
      <c r="C12" s="2241"/>
      <c r="D12" s="2241"/>
      <c r="E12" s="2241"/>
      <c r="F12" s="2241"/>
      <c r="G12" s="2241"/>
      <c r="H12" s="2242"/>
      <c r="I12" s="379"/>
      <c r="J12" s="380"/>
      <c r="K12" s="380"/>
      <c r="L12" s="380"/>
      <c r="M12" s="380"/>
      <c r="N12" s="380"/>
      <c r="O12" s="380"/>
      <c r="P12" s="380"/>
      <c r="Q12" s="2279"/>
      <c r="R12" s="2279"/>
      <c r="S12" s="2279"/>
      <c r="T12" s="2279"/>
      <c r="U12" s="2279"/>
      <c r="V12" s="2279"/>
      <c r="W12" s="2279"/>
      <c r="X12" s="2279"/>
      <c r="Y12" s="2279"/>
      <c r="Z12" s="2279"/>
      <c r="AA12" s="2279"/>
      <c r="AB12" s="2279"/>
      <c r="AC12" s="2279"/>
      <c r="AD12" s="2279"/>
      <c r="AE12" s="2279"/>
      <c r="AF12" s="380"/>
      <c r="AG12" s="380"/>
      <c r="AH12" s="380"/>
      <c r="AI12" s="380"/>
      <c r="AJ12" s="380"/>
      <c r="AK12" s="380"/>
      <c r="AL12" s="380"/>
      <c r="AM12" s="380"/>
      <c r="AN12" s="381"/>
      <c r="AO12" s="386" t="s">
        <v>1515</v>
      </c>
    </row>
    <row r="13" spans="1:41" ht="12.65" customHeight="1">
      <c r="A13" s="2243"/>
      <c r="B13" s="2244"/>
      <c r="C13" s="2244"/>
      <c r="D13" s="2244"/>
      <c r="E13" s="2244"/>
      <c r="F13" s="2244"/>
      <c r="G13" s="2244"/>
      <c r="H13" s="2245"/>
      <c r="I13" s="382"/>
      <c r="J13" s="383"/>
      <c r="K13" s="383"/>
      <c r="L13" s="383"/>
      <c r="M13" s="383"/>
      <c r="N13" s="383"/>
      <c r="O13" s="383"/>
      <c r="P13" s="383"/>
      <c r="Q13" s="2350"/>
      <c r="R13" s="2350"/>
      <c r="S13" s="2350"/>
      <c r="T13" s="2350"/>
      <c r="U13" s="2350"/>
      <c r="V13" s="2350"/>
      <c r="W13" s="2350"/>
      <c r="X13" s="2350"/>
      <c r="Y13" s="2350"/>
      <c r="Z13" s="2350"/>
      <c r="AA13" s="2350"/>
      <c r="AB13" s="2350"/>
      <c r="AC13" s="2350"/>
      <c r="AD13" s="2350"/>
      <c r="AE13" s="2350"/>
      <c r="AF13" s="383"/>
      <c r="AG13" s="383"/>
      <c r="AH13" s="383"/>
      <c r="AI13" s="383"/>
      <c r="AJ13" s="383"/>
      <c r="AK13" s="383"/>
      <c r="AL13" s="383"/>
      <c r="AM13" s="383"/>
      <c r="AN13" s="384"/>
      <c r="AO13" s="386" t="s">
        <v>1498</v>
      </c>
    </row>
    <row r="14" spans="1:41" ht="12.65" customHeight="1">
      <c r="A14" s="1984" t="s">
        <v>20</v>
      </c>
      <c r="B14" s="1985"/>
      <c r="C14" s="1985"/>
      <c r="D14" s="1985"/>
      <c r="E14" s="1985"/>
      <c r="F14" s="1985"/>
      <c r="G14" s="1985"/>
      <c r="H14" s="1986"/>
      <c r="I14" s="2275">
        <f>一括入力シート!B44</f>
        <v>0</v>
      </c>
      <c r="J14" s="2276"/>
      <c r="K14" s="2276"/>
      <c r="L14" s="2276"/>
      <c r="M14" s="2276"/>
      <c r="N14" s="2276"/>
      <c r="O14" s="2276"/>
      <c r="P14" s="2276"/>
      <c r="Q14" s="2276"/>
      <c r="R14" s="2276"/>
      <c r="S14" s="2276"/>
      <c r="T14" s="2276"/>
      <c r="U14" s="2276"/>
      <c r="V14" s="2276"/>
      <c r="W14" s="2276"/>
      <c r="X14" s="2276"/>
      <c r="Y14" s="2276"/>
      <c r="Z14" s="2276"/>
      <c r="AA14" s="2276"/>
      <c r="AB14" s="2276"/>
      <c r="AC14" s="2276"/>
      <c r="AD14" s="2276"/>
      <c r="AE14" s="2276"/>
      <c r="AF14" s="2276"/>
      <c r="AG14" s="2276"/>
      <c r="AH14" s="2276"/>
      <c r="AI14" s="2276"/>
      <c r="AJ14" s="2276"/>
      <c r="AK14" s="2276"/>
      <c r="AL14" s="2276"/>
      <c r="AM14" s="2276"/>
      <c r="AN14" s="2277"/>
    </row>
    <row r="15" spans="1:41" ht="12.65" customHeight="1">
      <c r="A15" s="2240"/>
      <c r="B15" s="2241"/>
      <c r="C15" s="2241"/>
      <c r="D15" s="2241"/>
      <c r="E15" s="2241"/>
      <c r="F15" s="2241"/>
      <c r="G15" s="2241"/>
      <c r="H15" s="2242"/>
      <c r="I15" s="2278"/>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80"/>
    </row>
    <row r="16" spans="1:41" ht="12.65" customHeight="1">
      <c r="A16" s="2252" t="s">
        <v>4</v>
      </c>
      <c r="B16" s="2253"/>
      <c r="C16" s="2253"/>
      <c r="D16" s="2253"/>
      <c r="E16" s="2253"/>
      <c r="F16" s="2253"/>
      <c r="G16" s="2253"/>
      <c r="H16" s="2254"/>
      <c r="I16" s="1926">
        <f>一括入力シート!B45</f>
        <v>0</v>
      </c>
      <c r="J16" s="1828"/>
      <c r="K16" s="1828"/>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1828"/>
      <c r="AL16" s="1828"/>
      <c r="AM16" s="1828"/>
      <c r="AN16" s="1829"/>
    </row>
    <row r="17" spans="1:41" ht="12.65" customHeight="1">
      <c r="A17" s="2252"/>
      <c r="B17" s="2253"/>
      <c r="C17" s="2253"/>
      <c r="D17" s="2253"/>
      <c r="E17" s="2253"/>
      <c r="F17" s="2253"/>
      <c r="G17" s="2253"/>
      <c r="H17" s="2254"/>
      <c r="I17" s="1926"/>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c r="AL17" s="1828"/>
      <c r="AM17" s="1828"/>
      <c r="AN17" s="1829"/>
    </row>
    <row r="18" spans="1:41" ht="12.65" customHeight="1">
      <c r="A18" s="2252"/>
      <c r="B18" s="2253"/>
      <c r="C18" s="2253"/>
      <c r="D18" s="2253"/>
      <c r="E18" s="2253"/>
      <c r="F18" s="2253"/>
      <c r="G18" s="2253"/>
      <c r="H18" s="2254"/>
      <c r="I18" s="1926"/>
      <c r="J18" s="1828"/>
      <c r="K18" s="1828"/>
      <c r="L18" s="1828"/>
      <c r="M18" s="1828"/>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c r="AL18" s="1828"/>
      <c r="AM18" s="1828"/>
      <c r="AN18" s="1829"/>
    </row>
    <row r="19" spans="1:41" ht="12.65" customHeight="1">
      <c r="A19" s="2252" t="s">
        <v>5</v>
      </c>
      <c r="B19" s="2253"/>
      <c r="C19" s="2253"/>
      <c r="D19" s="2253"/>
      <c r="E19" s="2253"/>
      <c r="F19" s="2253"/>
      <c r="G19" s="2253"/>
      <c r="H19" s="2254"/>
      <c r="I19" s="1926" t="str">
        <f>一括入力シート!B46&amp;IF(一括入力シート!B46="","",CONCATENATE("　　　　　"))</f>
        <v/>
      </c>
      <c r="J19" s="1828"/>
      <c r="K19" s="1828"/>
      <c r="L19" s="1828"/>
      <c r="M19" s="1828"/>
      <c r="N19" s="1828"/>
      <c r="O19" s="1828"/>
      <c r="P19" s="1828"/>
      <c r="Q19" s="1828"/>
      <c r="R19" s="1828"/>
      <c r="S19" s="1828"/>
      <c r="T19" s="1828"/>
      <c r="U19" s="1828"/>
      <c r="V19" s="1828"/>
      <c r="W19" s="1828"/>
      <c r="X19" s="1828"/>
      <c r="Y19" s="1828"/>
      <c r="Z19" s="1828"/>
      <c r="AA19" s="1828"/>
      <c r="AB19" s="1828"/>
      <c r="AC19" s="1828"/>
      <c r="AD19" s="1828"/>
      <c r="AE19" s="1828"/>
      <c r="AF19" s="1828"/>
      <c r="AG19" s="1828"/>
      <c r="AH19" s="1828"/>
      <c r="AI19" s="1828"/>
      <c r="AJ19" s="1828"/>
      <c r="AK19" s="1828"/>
      <c r="AL19" s="1828"/>
      <c r="AM19" s="1828"/>
      <c r="AN19" s="1829"/>
    </row>
    <row r="20" spans="1:41" ht="12.65" customHeight="1">
      <c r="A20" s="2252"/>
      <c r="B20" s="2253"/>
      <c r="C20" s="2253"/>
      <c r="D20" s="2253"/>
      <c r="E20" s="2253"/>
      <c r="F20" s="2253"/>
      <c r="G20" s="2253"/>
      <c r="H20" s="2254"/>
      <c r="I20" s="1926"/>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c r="AL20" s="1828"/>
      <c r="AM20" s="1828"/>
      <c r="AN20" s="1829"/>
    </row>
    <row r="21" spans="1:41" ht="12.65" customHeight="1">
      <c r="A21" s="2252"/>
      <c r="B21" s="2253"/>
      <c r="C21" s="2253"/>
      <c r="D21" s="2253"/>
      <c r="E21" s="2253"/>
      <c r="F21" s="2253"/>
      <c r="G21" s="2253"/>
      <c r="H21" s="2254"/>
      <c r="I21" s="1926"/>
      <c r="J21" s="1828"/>
      <c r="K21" s="1828"/>
      <c r="L21" s="1828"/>
      <c r="M21" s="1828"/>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c r="AL21" s="1828"/>
      <c r="AM21" s="1828"/>
      <c r="AN21" s="1829"/>
    </row>
    <row r="22" spans="1:41" ht="12.65" customHeight="1">
      <c r="A22" s="2252"/>
      <c r="B22" s="2351"/>
      <c r="C22" s="2351"/>
      <c r="D22" s="2351"/>
      <c r="E22" s="2351"/>
      <c r="F22" s="2351"/>
      <c r="G22" s="2351"/>
      <c r="H22" s="2259"/>
      <c r="I22" s="958"/>
      <c r="J22" s="2263" t="s">
        <v>2456</v>
      </c>
      <c r="K22" s="2263"/>
      <c r="L22" s="2263"/>
      <c r="M22" s="2263"/>
      <c r="N22" s="2263"/>
      <c r="O22" s="2263"/>
      <c r="P22" s="2263"/>
      <c r="Q22" s="2266">
        <f>一括入力シート!B54</f>
        <v>0</v>
      </c>
      <c r="R22" s="2266"/>
      <c r="S22" s="2266"/>
      <c r="T22" s="2266"/>
      <c r="U22" s="2266"/>
      <c r="V22" s="2266"/>
      <c r="W22" s="2266"/>
      <c r="X22" s="2269"/>
      <c r="Y22" s="2263" t="s">
        <v>2453</v>
      </c>
      <c r="Z22" s="2263"/>
      <c r="AA22" s="2263"/>
      <c r="AB22" s="2263"/>
      <c r="AC22" s="2706" t="str">
        <f>CONCATENATE(一括入力シート!F54," - ",一括入力シート!G54," - ",一括入力シート!H54)</f>
        <v xml:space="preserve"> -  - </v>
      </c>
      <c r="AD22" s="1850"/>
      <c r="AE22" s="1850"/>
      <c r="AF22" s="1850"/>
      <c r="AG22" s="1850"/>
      <c r="AH22" s="1850"/>
      <c r="AI22" s="1850"/>
      <c r="AJ22" s="1850"/>
      <c r="AK22" s="1850"/>
      <c r="AL22" s="1850"/>
      <c r="AM22" s="1850"/>
      <c r="AN22" s="4133"/>
      <c r="AO22" s="441" t="s">
        <v>2524</v>
      </c>
    </row>
    <row r="23" spans="1:41" ht="12.65" customHeight="1">
      <c r="A23" s="2260"/>
      <c r="B23" s="2261"/>
      <c r="C23" s="2261"/>
      <c r="D23" s="2261"/>
      <c r="E23" s="2261"/>
      <c r="F23" s="2261"/>
      <c r="G23" s="2261"/>
      <c r="H23" s="2262"/>
      <c r="I23" s="959"/>
      <c r="J23" s="3260"/>
      <c r="K23" s="3260"/>
      <c r="L23" s="3260"/>
      <c r="M23" s="3260"/>
      <c r="N23" s="3260"/>
      <c r="O23" s="3260"/>
      <c r="P23" s="3260"/>
      <c r="Q23" s="3601"/>
      <c r="R23" s="3601"/>
      <c r="S23" s="3601"/>
      <c r="T23" s="3601"/>
      <c r="U23" s="3601"/>
      <c r="V23" s="3601"/>
      <c r="W23" s="3601"/>
      <c r="X23" s="2271"/>
      <c r="Y23" s="3260"/>
      <c r="Z23" s="3260"/>
      <c r="AA23" s="3260"/>
      <c r="AB23" s="3260"/>
      <c r="AC23" s="1851"/>
      <c r="AD23" s="1851"/>
      <c r="AE23" s="1851"/>
      <c r="AF23" s="1851"/>
      <c r="AG23" s="1851"/>
      <c r="AH23" s="1851"/>
      <c r="AI23" s="1851"/>
      <c r="AJ23" s="1851"/>
      <c r="AK23" s="1851"/>
      <c r="AL23" s="1851"/>
      <c r="AM23" s="1851"/>
      <c r="AN23" s="4134"/>
      <c r="AO23" s="179"/>
    </row>
    <row r="24" spans="1:41" ht="12.65" customHeight="1">
      <c r="A24" s="1984" t="s">
        <v>6</v>
      </c>
      <c r="B24" s="1985"/>
      <c r="C24" s="1985"/>
      <c r="D24" s="1985"/>
      <c r="E24" s="1985"/>
      <c r="F24" s="1985"/>
      <c r="G24" s="1985"/>
      <c r="H24" s="1986"/>
      <c r="I24" s="2226">
        <f>一括入力シート!B6</f>
        <v>0</v>
      </c>
      <c r="J24" s="2227"/>
      <c r="K24" s="2227"/>
      <c r="L24" s="2227"/>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8"/>
    </row>
    <row r="25" spans="1:41" ht="12.65" customHeight="1">
      <c r="A25" s="2240"/>
      <c r="B25" s="2241"/>
      <c r="C25" s="2241"/>
      <c r="D25" s="2241"/>
      <c r="E25" s="2241"/>
      <c r="F25" s="2241"/>
      <c r="G25" s="2241"/>
      <c r="H25" s="2242"/>
      <c r="I25" s="2255"/>
      <c r="J25" s="2256"/>
      <c r="K25" s="2256"/>
      <c r="L25" s="2256"/>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7"/>
    </row>
    <row r="26" spans="1:41" ht="12.65" customHeight="1">
      <c r="A26" s="2243"/>
      <c r="B26" s="2244"/>
      <c r="C26" s="2244"/>
      <c r="D26" s="2244"/>
      <c r="E26" s="2244"/>
      <c r="F26" s="2244"/>
      <c r="G26" s="2244"/>
      <c r="H26" s="2245"/>
      <c r="I26" s="2229"/>
      <c r="J26" s="2230"/>
      <c r="K26" s="2230"/>
      <c r="L26" s="2230"/>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1"/>
    </row>
    <row r="27" spans="1:41" ht="12.65" customHeight="1">
      <c r="A27" s="1984" t="s">
        <v>21</v>
      </c>
      <c r="B27" s="1985"/>
      <c r="C27" s="1985"/>
      <c r="D27" s="1985"/>
      <c r="E27" s="1985"/>
      <c r="F27" s="1985"/>
      <c r="G27" s="1985"/>
      <c r="H27" s="1986"/>
      <c r="I27" s="2226" t="str">
        <f>一括入力シート!B8&amp;IF(一括入力シート!B9="","",CHAR(10)&amp;一括入力シート!B9)</f>
        <v/>
      </c>
      <c r="J27" s="2227"/>
      <c r="K27" s="2227"/>
      <c r="L27" s="2227"/>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8"/>
    </row>
    <row r="28" spans="1:41" ht="12.65" customHeight="1">
      <c r="A28" s="2240"/>
      <c r="B28" s="2241"/>
      <c r="C28" s="2241"/>
      <c r="D28" s="2241"/>
      <c r="E28" s="2241"/>
      <c r="F28" s="2241"/>
      <c r="G28" s="2241"/>
      <c r="H28" s="2242"/>
      <c r="I28" s="2255"/>
      <c r="J28" s="2256"/>
      <c r="K28" s="2256"/>
      <c r="L28" s="2256"/>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7"/>
    </row>
    <row r="29" spans="1:41" ht="12.65" customHeight="1">
      <c r="A29" s="2243"/>
      <c r="B29" s="2244"/>
      <c r="C29" s="2244"/>
      <c r="D29" s="2244"/>
      <c r="E29" s="2244"/>
      <c r="F29" s="2244"/>
      <c r="G29" s="2244"/>
      <c r="H29" s="2245"/>
      <c r="I29" s="2229"/>
      <c r="J29" s="2230"/>
      <c r="K29" s="2230"/>
      <c r="L29" s="2230"/>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1"/>
    </row>
    <row r="30" spans="1:41" ht="12.65" customHeight="1">
      <c r="A30" s="1984" t="s">
        <v>33</v>
      </c>
      <c r="B30" s="1985"/>
      <c r="C30" s="1985"/>
      <c r="D30" s="1985"/>
      <c r="E30" s="1985"/>
      <c r="F30" s="1985"/>
      <c r="G30" s="1985"/>
      <c r="H30" s="1986"/>
      <c r="I30" s="42"/>
      <c r="J30" s="22"/>
      <c r="K30" s="22"/>
      <c r="L30" s="22"/>
      <c r="M30" s="22"/>
      <c r="N30" s="22"/>
      <c r="O30" s="22"/>
      <c r="P30" s="2065" t="s">
        <v>2318</v>
      </c>
      <c r="Q30" s="2065"/>
      <c r="R30" s="2065"/>
      <c r="S30" s="2239">
        <f>一括入力シート!B26</f>
        <v>0</v>
      </c>
      <c r="T30" s="2065"/>
      <c r="U30" s="2065"/>
      <c r="V30" s="2065" t="s">
        <v>85</v>
      </c>
      <c r="W30" s="2065"/>
      <c r="X30" s="2239">
        <f>一括入力シート!C26</f>
        <v>0</v>
      </c>
      <c r="Y30" s="2065"/>
      <c r="Z30" s="2065"/>
      <c r="AA30" s="2065" t="s">
        <v>84</v>
      </c>
      <c r="AB30" s="2065"/>
      <c r="AC30" s="2239">
        <f>一括入力シート!D26</f>
        <v>0</v>
      </c>
      <c r="AD30" s="2065"/>
      <c r="AE30" s="2065"/>
      <c r="AF30" s="2065" t="s">
        <v>83</v>
      </c>
      <c r="AG30" s="2065"/>
      <c r="AH30" s="22"/>
      <c r="AI30" s="22"/>
      <c r="AJ30" s="22"/>
      <c r="AK30" s="22"/>
      <c r="AL30" s="22"/>
      <c r="AM30" s="22"/>
      <c r="AN30" s="23"/>
    </row>
    <row r="31" spans="1:41" ht="12.65" customHeight="1">
      <c r="A31" s="2240"/>
      <c r="B31" s="2241"/>
      <c r="C31" s="2241"/>
      <c r="D31" s="2241"/>
      <c r="E31" s="2241"/>
      <c r="F31" s="2241"/>
      <c r="G31" s="2241"/>
      <c r="H31" s="2242"/>
      <c r="I31" s="21"/>
      <c r="J31" s="17"/>
      <c r="K31" s="17"/>
      <c r="L31" s="17"/>
      <c r="M31" s="17"/>
      <c r="N31" s="17"/>
      <c r="O31" s="17"/>
      <c r="P31" s="2068"/>
      <c r="Q31" s="2068"/>
      <c r="R31" s="2068"/>
      <c r="S31" s="2068"/>
      <c r="T31" s="2068"/>
      <c r="U31" s="2068"/>
      <c r="V31" s="2068"/>
      <c r="W31" s="2068"/>
      <c r="X31" s="2068"/>
      <c r="Y31" s="2068"/>
      <c r="Z31" s="2068"/>
      <c r="AA31" s="2068"/>
      <c r="AB31" s="2068"/>
      <c r="AC31" s="2068"/>
      <c r="AD31" s="2068"/>
      <c r="AE31" s="2068"/>
      <c r="AF31" s="2068"/>
      <c r="AG31" s="2068"/>
      <c r="AH31" s="17"/>
      <c r="AI31" s="17"/>
      <c r="AJ31" s="17"/>
      <c r="AK31" s="17"/>
      <c r="AL31" s="17"/>
      <c r="AM31" s="17"/>
      <c r="AN31" s="18"/>
    </row>
    <row r="32" spans="1:41" ht="12.65" customHeight="1">
      <c r="A32" s="2243"/>
      <c r="B32" s="2244"/>
      <c r="C32" s="2244"/>
      <c r="D32" s="2244"/>
      <c r="E32" s="2244"/>
      <c r="F32" s="2244"/>
      <c r="G32" s="2244"/>
      <c r="H32" s="2245"/>
      <c r="I32" s="24"/>
      <c r="J32" s="19"/>
      <c r="K32" s="19"/>
      <c r="L32" s="19"/>
      <c r="M32" s="19"/>
      <c r="N32" s="19"/>
      <c r="O32" s="19"/>
      <c r="P32" s="2071"/>
      <c r="Q32" s="2071"/>
      <c r="R32" s="2071"/>
      <c r="S32" s="2071"/>
      <c r="T32" s="2071"/>
      <c r="U32" s="2071"/>
      <c r="V32" s="2071"/>
      <c r="W32" s="2071"/>
      <c r="X32" s="2071"/>
      <c r="Y32" s="2071"/>
      <c r="Z32" s="2071"/>
      <c r="AA32" s="2071"/>
      <c r="AB32" s="2071"/>
      <c r="AC32" s="2071"/>
      <c r="AD32" s="2071"/>
      <c r="AE32" s="2071"/>
      <c r="AF32" s="2071"/>
      <c r="AG32" s="2071"/>
      <c r="AH32" s="19"/>
      <c r="AI32" s="19"/>
      <c r="AJ32" s="19"/>
      <c r="AK32" s="19"/>
      <c r="AL32" s="19"/>
      <c r="AM32" s="19"/>
      <c r="AN32" s="20"/>
    </row>
    <row r="33" spans="1:80" ht="12.65" customHeight="1">
      <c r="A33" s="1984" t="s">
        <v>1453</v>
      </c>
      <c r="B33" s="1985"/>
      <c r="C33" s="1985"/>
      <c r="D33" s="1985"/>
      <c r="E33" s="1985"/>
      <c r="F33" s="1985"/>
      <c r="G33" s="1985"/>
      <c r="H33" s="1986"/>
      <c r="I33" s="42"/>
      <c r="J33" s="22"/>
      <c r="K33" s="22"/>
      <c r="L33" s="22"/>
      <c r="M33" s="22"/>
      <c r="N33" s="22"/>
      <c r="O33" s="22"/>
      <c r="P33" s="2068" t="s">
        <v>2318</v>
      </c>
      <c r="Q33" s="2068"/>
      <c r="R33" s="2068"/>
      <c r="S33" s="2068">
        <f>一括入力シート!B34</f>
        <v>0</v>
      </c>
      <c r="T33" s="2068"/>
      <c r="U33" s="2068"/>
      <c r="V33" s="2068" t="s">
        <v>85</v>
      </c>
      <c r="W33" s="2068"/>
      <c r="X33" s="2068">
        <f>一括入力シート!C34</f>
        <v>0</v>
      </c>
      <c r="Y33" s="2068"/>
      <c r="Z33" s="2068"/>
      <c r="AA33" s="2068" t="s">
        <v>84</v>
      </c>
      <c r="AB33" s="2068"/>
      <c r="AC33" s="2068">
        <f>一括入力シート!D34</f>
        <v>0</v>
      </c>
      <c r="AD33" s="2068"/>
      <c r="AE33" s="2068"/>
      <c r="AF33" s="2068" t="s">
        <v>83</v>
      </c>
      <c r="AG33" s="2068"/>
      <c r="AH33" s="22"/>
      <c r="AI33" s="22"/>
      <c r="AJ33" s="22"/>
      <c r="AK33" s="22"/>
      <c r="AL33" s="22"/>
      <c r="AM33" s="22"/>
      <c r="AN33" s="23"/>
    </row>
    <row r="34" spans="1:80" ht="12.65" customHeight="1">
      <c r="A34" s="2240"/>
      <c r="B34" s="2241"/>
      <c r="C34" s="2241"/>
      <c r="D34" s="2241"/>
      <c r="E34" s="2241"/>
      <c r="F34" s="2241"/>
      <c r="G34" s="2241"/>
      <c r="H34" s="2242"/>
      <c r="I34" s="21"/>
      <c r="J34" s="17"/>
      <c r="K34" s="17"/>
      <c r="L34" s="17"/>
      <c r="M34" s="17"/>
      <c r="N34" s="17"/>
      <c r="O34" s="17"/>
      <c r="P34" s="2068"/>
      <c r="Q34" s="2068"/>
      <c r="R34" s="2068"/>
      <c r="S34" s="2068"/>
      <c r="T34" s="2068"/>
      <c r="U34" s="2068"/>
      <c r="V34" s="2068"/>
      <c r="W34" s="2068"/>
      <c r="X34" s="2068"/>
      <c r="Y34" s="2068"/>
      <c r="Z34" s="2068"/>
      <c r="AA34" s="2068"/>
      <c r="AB34" s="2068"/>
      <c r="AC34" s="2068"/>
      <c r="AD34" s="2068"/>
      <c r="AE34" s="2068"/>
      <c r="AF34" s="2068"/>
      <c r="AG34" s="2068"/>
      <c r="AH34" s="17"/>
      <c r="AI34" s="17"/>
      <c r="AJ34" s="17"/>
      <c r="AK34" s="17"/>
      <c r="AL34" s="17"/>
      <c r="AM34" s="17"/>
      <c r="AN34" s="18"/>
    </row>
    <row r="35" spans="1:80" ht="12.65" customHeight="1">
      <c r="A35" s="2243"/>
      <c r="B35" s="2244"/>
      <c r="C35" s="2244"/>
      <c r="D35" s="2244"/>
      <c r="E35" s="2244"/>
      <c r="F35" s="2244"/>
      <c r="G35" s="2244"/>
      <c r="H35" s="2245"/>
      <c r="I35" s="24"/>
      <c r="J35" s="19"/>
      <c r="K35" s="19"/>
      <c r="L35" s="19"/>
      <c r="M35" s="19"/>
      <c r="N35" s="19"/>
      <c r="O35" s="19"/>
      <c r="P35" s="2068"/>
      <c r="Q35" s="2068"/>
      <c r="R35" s="2068"/>
      <c r="S35" s="2068"/>
      <c r="T35" s="2068"/>
      <c r="U35" s="2068"/>
      <c r="V35" s="2068"/>
      <c r="W35" s="2068"/>
      <c r="X35" s="2068"/>
      <c r="Y35" s="2068"/>
      <c r="Z35" s="2068"/>
      <c r="AA35" s="2068"/>
      <c r="AB35" s="2068"/>
      <c r="AC35" s="2068"/>
      <c r="AD35" s="2068"/>
      <c r="AE35" s="2068"/>
      <c r="AF35" s="2068"/>
      <c r="AG35" s="2068"/>
      <c r="AH35" s="19"/>
      <c r="AI35" s="19"/>
      <c r="AJ35" s="19"/>
      <c r="AK35" s="19"/>
      <c r="AL35" s="19"/>
      <c r="AM35" s="19"/>
      <c r="AN35" s="20"/>
      <c r="AO35" s="386" t="s">
        <v>1518</v>
      </c>
    </row>
    <row r="36" spans="1:80" ht="12.65" customHeight="1">
      <c r="A36" s="2232" t="s">
        <v>8</v>
      </c>
      <c r="B36" s="2233"/>
      <c r="C36" s="2233"/>
      <c r="D36" s="2233"/>
      <c r="E36" s="2233"/>
      <c r="F36" s="2233"/>
      <c r="G36" s="2233"/>
      <c r="H36" s="2234"/>
      <c r="I36" s="2290"/>
      <c r="J36" s="2291"/>
      <c r="K36" s="2291"/>
      <c r="L36" s="2292"/>
      <c r="M36" s="2294"/>
      <c r="N36" s="2291"/>
      <c r="O36" s="2291"/>
      <c r="P36" s="2292"/>
      <c r="Q36" s="2294"/>
      <c r="R36" s="2291"/>
      <c r="S36" s="2291"/>
      <c r="T36" s="2292"/>
      <c r="U36" s="2294"/>
      <c r="V36" s="2291"/>
      <c r="W36" s="2291"/>
      <c r="X36" s="2292"/>
      <c r="Y36" s="2294"/>
      <c r="Z36" s="2291"/>
      <c r="AA36" s="2291"/>
      <c r="AB36" s="2292"/>
      <c r="AC36" s="2294"/>
      <c r="AD36" s="2291"/>
      <c r="AE36" s="2291"/>
      <c r="AF36" s="2292"/>
      <c r="AG36" s="2294"/>
      <c r="AH36" s="2291"/>
      <c r="AI36" s="2291"/>
      <c r="AJ36" s="2292"/>
      <c r="AK36" s="2294"/>
      <c r="AL36" s="2291"/>
      <c r="AM36" s="2291"/>
      <c r="AN36" s="2310"/>
      <c r="AO36" s="2296" t="s">
        <v>8</v>
      </c>
      <c r="AP36" s="2297"/>
      <c r="AQ36" s="2297"/>
      <c r="AR36" s="2297"/>
      <c r="AS36" s="2297"/>
      <c r="AT36" s="2297"/>
      <c r="AU36" s="2297"/>
      <c r="AV36" s="2298"/>
      <c r="AW36" s="2290" t="s">
        <v>1506</v>
      </c>
      <c r="AX36" s="2291"/>
      <c r="AY36" s="2291"/>
      <c r="AZ36" s="2292"/>
      <c r="BA36" s="2294" t="s">
        <v>1508</v>
      </c>
      <c r="BB36" s="2291"/>
      <c r="BC36" s="2291"/>
      <c r="BD36" s="2292"/>
      <c r="BE36" s="2294" t="s">
        <v>1509</v>
      </c>
      <c r="BF36" s="2291"/>
      <c r="BG36" s="2291"/>
      <c r="BH36" s="2292"/>
      <c r="BI36" s="2294" t="s">
        <v>1510</v>
      </c>
      <c r="BJ36" s="2291"/>
      <c r="BK36" s="2291"/>
      <c r="BL36" s="2292"/>
      <c r="BM36" s="2294" t="s">
        <v>1511</v>
      </c>
      <c r="BN36" s="2291"/>
      <c r="BO36" s="2291"/>
      <c r="BP36" s="2292"/>
      <c r="BQ36" s="2294" t="s">
        <v>1512</v>
      </c>
      <c r="BR36" s="2291"/>
      <c r="BS36" s="2291"/>
      <c r="BT36" s="2292"/>
      <c r="BU36" s="2294" t="s">
        <v>1516</v>
      </c>
      <c r="BV36" s="2291"/>
      <c r="BW36" s="2291"/>
      <c r="BX36" s="2292"/>
      <c r="BY36" s="2294"/>
      <c r="BZ36" s="2291"/>
      <c r="CA36" s="2291"/>
      <c r="CB36" s="2310"/>
    </row>
    <row r="37" spans="1:80" ht="12.65" customHeight="1">
      <c r="A37" s="2235"/>
      <c r="B37" s="2236"/>
      <c r="C37" s="2236"/>
      <c r="D37" s="2236"/>
      <c r="E37" s="2236"/>
      <c r="F37" s="2236"/>
      <c r="G37" s="2236"/>
      <c r="H37" s="2237"/>
      <c r="I37" s="2293"/>
      <c r="J37" s="2247"/>
      <c r="K37" s="2247"/>
      <c r="L37" s="2248"/>
      <c r="M37" s="2246"/>
      <c r="N37" s="2247"/>
      <c r="O37" s="2247"/>
      <c r="P37" s="2248"/>
      <c r="Q37" s="2246"/>
      <c r="R37" s="2247"/>
      <c r="S37" s="2247"/>
      <c r="T37" s="2248"/>
      <c r="U37" s="2246"/>
      <c r="V37" s="2247"/>
      <c r="W37" s="2247"/>
      <c r="X37" s="2248"/>
      <c r="Y37" s="2246"/>
      <c r="Z37" s="2247"/>
      <c r="AA37" s="2247"/>
      <c r="AB37" s="2248"/>
      <c r="AC37" s="2246"/>
      <c r="AD37" s="2247"/>
      <c r="AE37" s="2247"/>
      <c r="AF37" s="2248"/>
      <c r="AG37" s="2246"/>
      <c r="AH37" s="2247"/>
      <c r="AI37" s="2247"/>
      <c r="AJ37" s="2248"/>
      <c r="AK37" s="2246"/>
      <c r="AL37" s="2247"/>
      <c r="AM37" s="2247"/>
      <c r="AN37" s="2308"/>
      <c r="AO37" s="2299"/>
      <c r="AP37" s="2300"/>
      <c r="AQ37" s="2300"/>
      <c r="AR37" s="2300"/>
      <c r="AS37" s="2300"/>
      <c r="AT37" s="2300"/>
      <c r="AU37" s="2300"/>
      <c r="AV37" s="2301"/>
      <c r="AW37" s="2293"/>
      <c r="AX37" s="2247"/>
      <c r="AY37" s="2247"/>
      <c r="AZ37" s="2248"/>
      <c r="BA37" s="2246"/>
      <c r="BB37" s="2247"/>
      <c r="BC37" s="2247"/>
      <c r="BD37" s="2248"/>
      <c r="BE37" s="2246"/>
      <c r="BF37" s="2247"/>
      <c r="BG37" s="2247"/>
      <c r="BH37" s="2248"/>
      <c r="BI37" s="2246"/>
      <c r="BJ37" s="2247"/>
      <c r="BK37" s="2247"/>
      <c r="BL37" s="2248"/>
      <c r="BM37" s="2246"/>
      <c r="BN37" s="2247"/>
      <c r="BO37" s="2247"/>
      <c r="BP37" s="2248"/>
      <c r="BQ37" s="2246"/>
      <c r="BR37" s="2247"/>
      <c r="BS37" s="2247"/>
      <c r="BT37" s="2248"/>
      <c r="BU37" s="2246"/>
      <c r="BV37" s="2247"/>
      <c r="BW37" s="2247"/>
      <c r="BX37" s="2248"/>
      <c r="BY37" s="2246"/>
      <c r="BZ37" s="2247"/>
      <c r="CA37" s="2247"/>
      <c r="CB37" s="2308"/>
    </row>
    <row r="38" spans="1:80" ht="12.65" customHeight="1">
      <c r="A38" s="2240" t="s">
        <v>7</v>
      </c>
      <c r="B38" s="2241"/>
      <c r="C38" s="2241"/>
      <c r="D38" s="2241"/>
      <c r="E38" s="2241"/>
      <c r="F38" s="2241"/>
      <c r="G38" s="2241"/>
      <c r="H38" s="2242"/>
      <c r="I38" s="2293"/>
      <c r="J38" s="2247"/>
      <c r="K38" s="2247"/>
      <c r="L38" s="2248"/>
      <c r="M38" s="2246"/>
      <c r="N38" s="2247"/>
      <c r="O38" s="2247"/>
      <c r="P38" s="2248"/>
      <c r="Q38" s="2246"/>
      <c r="R38" s="2247"/>
      <c r="S38" s="2247"/>
      <c r="T38" s="2248"/>
      <c r="U38" s="2246"/>
      <c r="V38" s="2247"/>
      <c r="W38" s="2247"/>
      <c r="X38" s="2248"/>
      <c r="Y38" s="2246"/>
      <c r="Z38" s="2247"/>
      <c r="AA38" s="2247"/>
      <c r="AB38" s="2248"/>
      <c r="AC38" s="2246"/>
      <c r="AD38" s="2247"/>
      <c r="AE38" s="2247"/>
      <c r="AF38" s="2248"/>
      <c r="AG38" s="2246"/>
      <c r="AH38" s="2247"/>
      <c r="AI38" s="2247"/>
      <c r="AJ38" s="2248"/>
      <c r="AK38" s="2246"/>
      <c r="AL38" s="2247"/>
      <c r="AM38" s="2247"/>
      <c r="AN38" s="2308"/>
      <c r="AO38" s="2302" t="s">
        <v>7</v>
      </c>
      <c r="AP38" s="2303"/>
      <c r="AQ38" s="2303"/>
      <c r="AR38" s="2303"/>
      <c r="AS38" s="2303"/>
      <c r="AT38" s="2303"/>
      <c r="AU38" s="2303"/>
      <c r="AV38" s="2304"/>
      <c r="AW38" s="2293" t="s">
        <v>1507</v>
      </c>
      <c r="AX38" s="2247"/>
      <c r="AY38" s="2247"/>
      <c r="AZ38" s="2248"/>
      <c r="BA38" s="2246"/>
      <c r="BB38" s="2247"/>
      <c r="BC38" s="2247"/>
      <c r="BD38" s="2248"/>
      <c r="BE38" s="2246"/>
      <c r="BF38" s="2247"/>
      <c r="BG38" s="2247"/>
      <c r="BH38" s="2248"/>
      <c r="BI38" s="2246"/>
      <c r="BJ38" s="2247"/>
      <c r="BK38" s="2247"/>
      <c r="BL38" s="2248"/>
      <c r="BM38" s="2246"/>
      <c r="BN38" s="2247"/>
      <c r="BO38" s="2247"/>
      <c r="BP38" s="2248"/>
      <c r="BQ38" s="2246"/>
      <c r="BR38" s="2247"/>
      <c r="BS38" s="2247"/>
      <c r="BT38" s="2248"/>
      <c r="BU38" s="2246" t="s">
        <v>1517</v>
      </c>
      <c r="BV38" s="2247"/>
      <c r="BW38" s="2247"/>
      <c r="BX38" s="2248"/>
      <c r="BY38" s="2246"/>
      <c r="BZ38" s="2247"/>
      <c r="CA38" s="2247"/>
      <c r="CB38" s="2308"/>
    </row>
    <row r="39" spans="1:80" ht="12.65" customHeight="1">
      <c r="A39" s="2243"/>
      <c r="B39" s="2244"/>
      <c r="C39" s="2244"/>
      <c r="D39" s="2244"/>
      <c r="E39" s="2244"/>
      <c r="F39" s="2244"/>
      <c r="G39" s="2244"/>
      <c r="H39" s="2245"/>
      <c r="I39" s="2295"/>
      <c r="J39" s="2250"/>
      <c r="K39" s="2250"/>
      <c r="L39" s="2251"/>
      <c r="M39" s="2249"/>
      <c r="N39" s="2250"/>
      <c r="O39" s="2250"/>
      <c r="P39" s="2251"/>
      <c r="Q39" s="2249"/>
      <c r="R39" s="2250"/>
      <c r="S39" s="2250"/>
      <c r="T39" s="2251"/>
      <c r="U39" s="2249"/>
      <c r="V39" s="2250"/>
      <c r="W39" s="2250"/>
      <c r="X39" s="2251"/>
      <c r="Y39" s="2249"/>
      <c r="Z39" s="2250"/>
      <c r="AA39" s="2250"/>
      <c r="AB39" s="2251"/>
      <c r="AC39" s="2249"/>
      <c r="AD39" s="2250"/>
      <c r="AE39" s="2250"/>
      <c r="AF39" s="2251"/>
      <c r="AG39" s="2249"/>
      <c r="AH39" s="2250"/>
      <c r="AI39" s="2250"/>
      <c r="AJ39" s="2251"/>
      <c r="AK39" s="2249"/>
      <c r="AL39" s="2250"/>
      <c r="AM39" s="2250"/>
      <c r="AN39" s="2309"/>
      <c r="AO39" s="2305"/>
      <c r="AP39" s="2306"/>
      <c r="AQ39" s="2306"/>
      <c r="AR39" s="2306"/>
      <c r="AS39" s="2306"/>
      <c r="AT39" s="2306"/>
      <c r="AU39" s="2306"/>
      <c r="AV39" s="2307"/>
      <c r="AW39" s="2295"/>
      <c r="AX39" s="2250"/>
      <c r="AY39" s="2250"/>
      <c r="AZ39" s="2251"/>
      <c r="BA39" s="2249"/>
      <c r="BB39" s="2250"/>
      <c r="BC39" s="2250"/>
      <c r="BD39" s="2251"/>
      <c r="BE39" s="2249"/>
      <c r="BF39" s="2250"/>
      <c r="BG39" s="2250"/>
      <c r="BH39" s="2251"/>
      <c r="BI39" s="2249"/>
      <c r="BJ39" s="2250"/>
      <c r="BK39" s="2250"/>
      <c r="BL39" s="2251"/>
      <c r="BM39" s="2249"/>
      <c r="BN39" s="2250"/>
      <c r="BO39" s="2250"/>
      <c r="BP39" s="2251"/>
      <c r="BQ39" s="2249"/>
      <c r="BR39" s="2250"/>
      <c r="BS39" s="2250"/>
      <c r="BT39" s="2251"/>
      <c r="BU39" s="2249"/>
      <c r="BV39" s="2250"/>
      <c r="BW39" s="2250"/>
      <c r="BX39" s="2251"/>
      <c r="BY39" s="2249"/>
      <c r="BZ39" s="2250"/>
      <c r="CA39" s="2250"/>
      <c r="CB39" s="2309"/>
    </row>
    <row r="40" spans="1:80" ht="12.65" customHeight="1">
      <c r="A40" s="2226"/>
      <c r="B40" s="2227"/>
      <c r="C40" s="2227"/>
      <c r="D40" s="2227"/>
      <c r="E40" s="2227"/>
      <c r="F40" s="2227"/>
      <c r="G40" s="2227"/>
      <c r="H40" s="222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284" t="s">
        <v>1500</v>
      </c>
      <c r="AP40" s="2285"/>
      <c r="AQ40" s="2285"/>
      <c r="AR40" s="2285"/>
      <c r="AS40" s="2285"/>
      <c r="AT40" s="2285"/>
      <c r="AU40" s="2285"/>
      <c r="AV40" s="2286"/>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229"/>
      <c r="B41" s="2230"/>
      <c r="C41" s="2230"/>
      <c r="D41" s="2230"/>
      <c r="E41" s="2230"/>
      <c r="F41" s="2230"/>
      <c r="G41" s="2230"/>
      <c r="H41" s="2231"/>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287"/>
      <c r="AP41" s="2288"/>
      <c r="AQ41" s="2288"/>
      <c r="AR41" s="2288"/>
      <c r="AS41" s="2288"/>
      <c r="AT41" s="2288"/>
      <c r="AU41" s="2288"/>
      <c r="AV41" s="2289"/>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226"/>
      <c r="B42" s="2227"/>
      <c r="C42" s="2227"/>
      <c r="D42" s="2227"/>
      <c r="E42" s="2227"/>
      <c r="F42" s="2227"/>
      <c r="G42" s="2227"/>
      <c r="H42" s="222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284" t="s">
        <v>1501</v>
      </c>
      <c r="AP42" s="2285"/>
      <c r="AQ42" s="2285"/>
      <c r="AR42" s="2285"/>
      <c r="AS42" s="2285"/>
      <c r="AT42" s="2285"/>
      <c r="AU42" s="2285"/>
      <c r="AV42" s="2286"/>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229"/>
      <c r="B43" s="2230"/>
      <c r="C43" s="2230"/>
      <c r="D43" s="2230"/>
      <c r="E43" s="2230"/>
      <c r="F43" s="2230"/>
      <c r="G43" s="2230"/>
      <c r="H43" s="2231"/>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287"/>
      <c r="AP43" s="2288"/>
      <c r="AQ43" s="2288"/>
      <c r="AR43" s="2288"/>
      <c r="AS43" s="2288"/>
      <c r="AT43" s="2288"/>
      <c r="AU43" s="2288"/>
      <c r="AV43" s="2289"/>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226"/>
      <c r="B44" s="2227"/>
      <c r="C44" s="2227"/>
      <c r="D44" s="2227"/>
      <c r="E44" s="2227"/>
      <c r="F44" s="2227"/>
      <c r="G44" s="2227"/>
      <c r="H44" s="222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284" t="s">
        <v>1502</v>
      </c>
      <c r="AP44" s="2285"/>
      <c r="AQ44" s="2285"/>
      <c r="AR44" s="2285"/>
      <c r="AS44" s="2285"/>
      <c r="AT44" s="2285"/>
      <c r="AU44" s="2285"/>
      <c r="AV44" s="2286"/>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229"/>
      <c r="B45" s="2230"/>
      <c r="C45" s="2230"/>
      <c r="D45" s="2230"/>
      <c r="E45" s="2230"/>
      <c r="F45" s="2230"/>
      <c r="G45" s="2230"/>
      <c r="H45" s="2231"/>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287"/>
      <c r="AP45" s="2288"/>
      <c r="AQ45" s="2288"/>
      <c r="AR45" s="2288"/>
      <c r="AS45" s="2288"/>
      <c r="AT45" s="2288"/>
      <c r="AU45" s="2288"/>
      <c r="AV45" s="2289"/>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226"/>
      <c r="B46" s="2227"/>
      <c r="C46" s="2227"/>
      <c r="D46" s="2227"/>
      <c r="E46" s="2227"/>
      <c r="F46" s="2227"/>
      <c r="G46" s="2227"/>
      <c r="H46" s="222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284" t="s">
        <v>1503</v>
      </c>
      <c r="AP46" s="2285"/>
      <c r="AQ46" s="2285"/>
      <c r="AR46" s="2285"/>
      <c r="AS46" s="2285"/>
      <c r="AT46" s="2285"/>
      <c r="AU46" s="2285"/>
      <c r="AV46" s="2286"/>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229"/>
      <c r="B47" s="2230"/>
      <c r="C47" s="2230"/>
      <c r="D47" s="2230"/>
      <c r="E47" s="2230"/>
      <c r="F47" s="2230"/>
      <c r="G47" s="2230"/>
      <c r="H47" s="2231"/>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287"/>
      <c r="AP47" s="2288"/>
      <c r="AQ47" s="2288"/>
      <c r="AR47" s="2288"/>
      <c r="AS47" s="2288"/>
      <c r="AT47" s="2288"/>
      <c r="AU47" s="2288"/>
      <c r="AV47" s="2289"/>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226"/>
      <c r="B48" s="2227"/>
      <c r="C48" s="2227"/>
      <c r="D48" s="2227"/>
      <c r="E48" s="2227"/>
      <c r="F48" s="2227"/>
      <c r="G48" s="2227"/>
      <c r="H48" s="222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284" t="s">
        <v>1504</v>
      </c>
      <c r="AP48" s="2285"/>
      <c r="AQ48" s="2285"/>
      <c r="AR48" s="2285"/>
      <c r="AS48" s="2285"/>
      <c r="AT48" s="2285"/>
      <c r="AU48" s="2285"/>
      <c r="AV48" s="2286"/>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229"/>
      <c r="B49" s="2230"/>
      <c r="C49" s="2230"/>
      <c r="D49" s="2230"/>
      <c r="E49" s="2230"/>
      <c r="F49" s="2230"/>
      <c r="G49" s="2230"/>
      <c r="H49" s="2231"/>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287"/>
      <c r="AP49" s="2288"/>
      <c r="AQ49" s="2288"/>
      <c r="AR49" s="2288"/>
      <c r="AS49" s="2288"/>
      <c r="AT49" s="2288"/>
      <c r="AU49" s="2288"/>
      <c r="AV49" s="2289"/>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226"/>
      <c r="B50" s="2227"/>
      <c r="C50" s="2227"/>
      <c r="D50" s="2227"/>
      <c r="E50" s="2227"/>
      <c r="F50" s="2227"/>
      <c r="G50" s="2227"/>
      <c r="H50" s="222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284"/>
      <c r="AP50" s="2285"/>
      <c r="AQ50" s="2285"/>
      <c r="AR50" s="2285"/>
      <c r="AS50" s="2285"/>
      <c r="AT50" s="2285"/>
      <c r="AU50" s="2285"/>
      <c r="AV50" s="2286"/>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229"/>
      <c r="B51" s="2230"/>
      <c r="C51" s="2230"/>
      <c r="D51" s="2230"/>
      <c r="E51" s="2230"/>
      <c r="F51" s="2230"/>
      <c r="G51" s="2230"/>
      <c r="H51" s="2231"/>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287"/>
      <c r="AP51" s="2288"/>
      <c r="AQ51" s="2288"/>
      <c r="AR51" s="2288"/>
      <c r="AS51" s="2288"/>
      <c r="AT51" s="2288"/>
      <c r="AU51" s="2288"/>
      <c r="AV51" s="2289"/>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226"/>
      <c r="B52" s="2227"/>
      <c r="C52" s="2227"/>
      <c r="D52" s="2227"/>
      <c r="E52" s="2227"/>
      <c r="F52" s="2227"/>
      <c r="G52" s="2227"/>
      <c r="H52" s="222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284"/>
      <c r="AP52" s="2285"/>
      <c r="AQ52" s="2285"/>
      <c r="AR52" s="2285"/>
      <c r="AS52" s="2285"/>
      <c r="AT52" s="2285"/>
      <c r="AU52" s="2285"/>
      <c r="AV52" s="2286"/>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229"/>
      <c r="B53" s="2230"/>
      <c r="C53" s="2230"/>
      <c r="D53" s="2230"/>
      <c r="E53" s="2230"/>
      <c r="F53" s="2230"/>
      <c r="G53" s="2230"/>
      <c r="H53" s="2231"/>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287"/>
      <c r="AP53" s="2288"/>
      <c r="AQ53" s="2288"/>
      <c r="AR53" s="2288"/>
      <c r="AS53" s="2288"/>
      <c r="AT53" s="2288"/>
      <c r="AU53" s="2288"/>
      <c r="AV53" s="2289"/>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226"/>
      <c r="B54" s="2227"/>
      <c r="C54" s="2227"/>
      <c r="D54" s="2227"/>
      <c r="E54" s="2227"/>
      <c r="F54" s="2227"/>
      <c r="G54" s="2227"/>
      <c r="H54" s="222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284"/>
      <c r="AP54" s="2285"/>
      <c r="AQ54" s="2285"/>
      <c r="AR54" s="2285"/>
      <c r="AS54" s="2285"/>
      <c r="AT54" s="2285"/>
      <c r="AU54" s="2285"/>
      <c r="AV54" s="2286"/>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229"/>
      <c r="B55" s="2230"/>
      <c r="C55" s="2230"/>
      <c r="D55" s="2230"/>
      <c r="E55" s="2230"/>
      <c r="F55" s="2230"/>
      <c r="G55" s="2230"/>
      <c r="H55" s="2231"/>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287"/>
      <c r="AP55" s="2288"/>
      <c r="AQ55" s="2288"/>
      <c r="AR55" s="2288"/>
      <c r="AS55" s="2288"/>
      <c r="AT55" s="2288"/>
      <c r="AU55" s="2288"/>
      <c r="AV55" s="2289"/>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226"/>
      <c r="B56" s="2227"/>
      <c r="C56" s="2227"/>
      <c r="D56" s="2227"/>
      <c r="E56" s="2227"/>
      <c r="F56" s="2227"/>
      <c r="G56" s="2227"/>
      <c r="H56" s="222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284"/>
      <c r="AP56" s="2285"/>
      <c r="AQ56" s="2285"/>
      <c r="AR56" s="2285"/>
      <c r="AS56" s="2285"/>
      <c r="AT56" s="2285"/>
      <c r="AU56" s="2285"/>
      <c r="AV56" s="2286"/>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229"/>
      <c r="B57" s="2230"/>
      <c r="C57" s="2230"/>
      <c r="D57" s="2230"/>
      <c r="E57" s="2230"/>
      <c r="F57" s="2230"/>
      <c r="G57" s="2230"/>
      <c r="H57" s="2231"/>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287"/>
      <c r="AP57" s="2288"/>
      <c r="AQ57" s="2288"/>
      <c r="AR57" s="2288"/>
      <c r="AS57" s="2288"/>
      <c r="AT57" s="2288"/>
      <c r="AU57" s="2288"/>
      <c r="AV57" s="2289"/>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226"/>
      <c r="B58" s="2227"/>
      <c r="C58" s="2227"/>
      <c r="D58" s="2227"/>
      <c r="E58" s="2227"/>
      <c r="F58" s="2227"/>
      <c r="G58" s="2227"/>
      <c r="H58" s="222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284"/>
      <c r="AP58" s="2285"/>
      <c r="AQ58" s="2285"/>
      <c r="AR58" s="2285"/>
      <c r="AS58" s="2285"/>
      <c r="AT58" s="2285"/>
      <c r="AU58" s="2285"/>
      <c r="AV58" s="2286"/>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229"/>
      <c r="B59" s="2230"/>
      <c r="C59" s="2230"/>
      <c r="D59" s="2230"/>
      <c r="E59" s="2230"/>
      <c r="F59" s="2230"/>
      <c r="G59" s="2230"/>
      <c r="H59" s="2231"/>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287"/>
      <c r="AP59" s="2288"/>
      <c r="AQ59" s="2288"/>
      <c r="AR59" s="2288"/>
      <c r="AS59" s="2288"/>
      <c r="AT59" s="2288"/>
      <c r="AU59" s="2288"/>
      <c r="AV59" s="2289"/>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226"/>
      <c r="B60" s="2227"/>
      <c r="C60" s="2227"/>
      <c r="D60" s="2227"/>
      <c r="E60" s="2227"/>
      <c r="F60" s="2227"/>
      <c r="G60" s="2227"/>
      <c r="H60" s="222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284"/>
      <c r="AP60" s="2285"/>
      <c r="AQ60" s="2285"/>
      <c r="AR60" s="2285"/>
      <c r="AS60" s="2285"/>
      <c r="AT60" s="2285"/>
      <c r="AU60" s="2285"/>
      <c r="AV60" s="2286"/>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229"/>
      <c r="B61" s="2230"/>
      <c r="C61" s="2230"/>
      <c r="D61" s="2230"/>
      <c r="E61" s="2230"/>
      <c r="F61" s="2230"/>
      <c r="G61" s="2230"/>
      <c r="H61" s="2231"/>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287"/>
      <c r="AP61" s="2288"/>
      <c r="AQ61" s="2288"/>
      <c r="AR61" s="2288"/>
      <c r="AS61" s="2288"/>
      <c r="AT61" s="2288"/>
      <c r="AU61" s="2288"/>
      <c r="AV61" s="2289"/>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226"/>
      <c r="B62" s="2227"/>
      <c r="C62" s="2227"/>
      <c r="D62" s="2227"/>
      <c r="E62" s="2227"/>
      <c r="F62" s="2227"/>
      <c r="G62" s="2227"/>
      <c r="H62" s="222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284"/>
      <c r="AP62" s="2285"/>
      <c r="AQ62" s="2285"/>
      <c r="AR62" s="2285"/>
      <c r="AS62" s="2285"/>
      <c r="AT62" s="2285"/>
      <c r="AU62" s="2285"/>
      <c r="AV62" s="2286"/>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229"/>
      <c r="B63" s="2230"/>
      <c r="C63" s="2230"/>
      <c r="D63" s="2230"/>
      <c r="E63" s="2230"/>
      <c r="F63" s="2230"/>
      <c r="G63" s="2230"/>
      <c r="H63" s="2231"/>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287"/>
      <c r="AP63" s="2288"/>
      <c r="AQ63" s="2288"/>
      <c r="AR63" s="2288"/>
      <c r="AS63" s="2288"/>
      <c r="AT63" s="2288"/>
      <c r="AU63" s="2288"/>
      <c r="AV63" s="2289"/>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226"/>
      <c r="B64" s="2227"/>
      <c r="C64" s="2227"/>
      <c r="D64" s="2227"/>
      <c r="E64" s="2227"/>
      <c r="F64" s="2227"/>
      <c r="G64" s="2227"/>
      <c r="H64" s="222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284"/>
      <c r="AP64" s="2285"/>
      <c r="AQ64" s="2285"/>
      <c r="AR64" s="2285"/>
      <c r="AS64" s="2285"/>
      <c r="AT64" s="2285"/>
      <c r="AU64" s="2285"/>
      <c r="AV64" s="2286"/>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229"/>
      <c r="B65" s="2230"/>
      <c r="C65" s="2230"/>
      <c r="D65" s="2230"/>
      <c r="E65" s="2230"/>
      <c r="F65" s="2230"/>
      <c r="G65" s="2230"/>
      <c r="H65" s="2231"/>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287"/>
      <c r="AP65" s="2288"/>
      <c r="AQ65" s="2288"/>
      <c r="AR65" s="2288"/>
      <c r="AS65" s="2288"/>
      <c r="AT65" s="2288"/>
      <c r="AU65" s="2288"/>
      <c r="AV65" s="2289"/>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226"/>
      <c r="B66" s="2227"/>
      <c r="C66" s="2227"/>
      <c r="D66" s="2227"/>
      <c r="E66" s="2227"/>
      <c r="F66" s="2227"/>
      <c r="G66" s="2227"/>
      <c r="H66" s="222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284"/>
      <c r="AP66" s="2285"/>
      <c r="AQ66" s="2285"/>
      <c r="AR66" s="2285"/>
      <c r="AS66" s="2285"/>
      <c r="AT66" s="2285"/>
      <c r="AU66" s="2285"/>
      <c r="AV66" s="2286"/>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229"/>
      <c r="B67" s="2230"/>
      <c r="C67" s="2230"/>
      <c r="D67" s="2230"/>
      <c r="E67" s="2230"/>
      <c r="F67" s="2230"/>
      <c r="G67" s="2230"/>
      <c r="H67" s="2231"/>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287"/>
      <c r="AP67" s="2288"/>
      <c r="AQ67" s="2288"/>
      <c r="AR67" s="2288"/>
      <c r="AS67" s="2288"/>
      <c r="AT67" s="2288"/>
      <c r="AU67" s="2288"/>
      <c r="AV67" s="2289"/>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5" customHeight="1">
      <c r="A68" s="16" t="s">
        <v>3</v>
      </c>
      <c r="D68" s="1253"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5" customHeight="1">
      <c r="A69" s="16"/>
      <c r="D69" s="1253"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5" customHeight="1">
      <c r="AO70" s="385"/>
      <c r="AP70" s="385"/>
      <c r="AQ70" s="385"/>
      <c r="AR70" s="385"/>
      <c r="AS70" s="385"/>
      <c r="AT70" s="385"/>
      <c r="AU70" s="385"/>
      <c r="AV70" s="385"/>
      <c r="AW70" s="385"/>
      <c r="AX70" s="385"/>
      <c r="AY70" s="385"/>
      <c r="AZ70" s="385"/>
      <c r="BA70" s="385"/>
      <c r="BH70" s="399"/>
      <c r="BI70" s="399"/>
      <c r="BJ70" s="179"/>
      <c r="BK70" s="179"/>
      <c r="BL70" s="179"/>
    </row>
    <row r="71" spans="1:80" ht="12.65" customHeight="1">
      <c r="B71" s="2238"/>
      <c r="C71" s="2238"/>
      <c r="D71" s="2238"/>
      <c r="E71" s="2238"/>
      <c r="F71" s="2238"/>
      <c r="G71" s="2238"/>
      <c r="H71" s="2238"/>
      <c r="I71" s="2238"/>
      <c r="J71" s="2238"/>
      <c r="K71" s="2238"/>
      <c r="L71" s="2238" t="s">
        <v>2649</v>
      </c>
      <c r="M71" s="2238"/>
      <c r="N71" s="2238"/>
      <c r="O71" s="2238"/>
      <c r="P71" s="2238"/>
      <c r="Q71" s="2238"/>
      <c r="R71" s="2238"/>
      <c r="S71" s="2238"/>
      <c r="T71" s="2238"/>
      <c r="U71" s="2238"/>
      <c r="V71" s="2238" t="s">
        <v>2650</v>
      </c>
      <c r="W71" s="2238"/>
      <c r="X71" s="2238"/>
      <c r="Y71" s="2238"/>
      <c r="Z71" s="2238"/>
      <c r="AA71" s="2238"/>
      <c r="AB71" s="2238"/>
      <c r="AC71" s="2238"/>
      <c r="AD71" s="2238"/>
      <c r="AE71" s="2238"/>
      <c r="AO71" s="385"/>
      <c r="AP71" s="385"/>
      <c r="AQ71" s="385"/>
      <c r="AR71" s="385"/>
      <c r="AS71" s="385"/>
      <c r="AT71" s="385"/>
      <c r="AU71" s="385"/>
      <c r="AV71" s="385"/>
      <c r="AW71" s="385"/>
      <c r="AX71" s="385"/>
      <c r="AY71" s="385"/>
      <c r="AZ71" s="385"/>
      <c r="BA71" s="385"/>
      <c r="BH71" s="399"/>
      <c r="BI71" s="399"/>
      <c r="BJ71" s="179"/>
      <c r="BK71" s="179"/>
      <c r="BL71" s="179"/>
    </row>
    <row r="72" spans="1:80" ht="12.65" customHeight="1">
      <c r="B72" s="2238"/>
      <c r="C72" s="2238"/>
      <c r="D72" s="2238"/>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2238"/>
      <c r="AB72" s="2238"/>
      <c r="AC72" s="2238"/>
      <c r="AD72" s="2238"/>
      <c r="AE72" s="2238"/>
      <c r="AO72" s="385"/>
      <c r="AP72" s="385"/>
      <c r="AQ72" s="385"/>
      <c r="AR72" s="385"/>
      <c r="AS72" s="385"/>
      <c r="AT72" s="385"/>
      <c r="AU72" s="385"/>
      <c r="AV72" s="385"/>
      <c r="AW72" s="385"/>
      <c r="AX72" s="385"/>
      <c r="AY72" s="385"/>
      <c r="AZ72" s="385"/>
      <c r="BA72" s="385"/>
      <c r="BH72" s="399"/>
      <c r="BI72" s="399"/>
      <c r="BJ72" s="179"/>
      <c r="BK72" s="179"/>
      <c r="BL72" s="179"/>
    </row>
    <row r="73" spans="1:80" ht="12.65" customHeight="1">
      <c r="B73" s="2223" t="s">
        <v>2919</v>
      </c>
      <c r="C73" s="2223"/>
      <c r="D73" s="2223"/>
      <c r="E73" s="2223"/>
      <c r="F73" s="2223"/>
      <c r="G73" s="2223"/>
      <c r="H73" s="2223"/>
      <c r="I73" s="2223"/>
      <c r="J73" s="2223"/>
      <c r="K73" s="2223"/>
      <c r="L73" s="2224" t="s">
        <v>2651</v>
      </c>
      <c r="M73" s="2224"/>
      <c r="N73" s="2224"/>
      <c r="O73" s="2224"/>
      <c r="P73" s="2224"/>
      <c r="Q73" s="2224"/>
      <c r="R73" s="2224"/>
      <c r="S73" s="2224"/>
      <c r="T73" s="2224"/>
      <c r="U73" s="2224"/>
      <c r="V73" s="2224" t="s">
        <v>2651</v>
      </c>
      <c r="W73" s="2224"/>
      <c r="X73" s="2224"/>
      <c r="Y73" s="2224"/>
      <c r="Z73" s="2224"/>
      <c r="AA73" s="2224"/>
      <c r="AB73" s="2224"/>
      <c r="AC73" s="2224"/>
      <c r="AD73" s="2224"/>
      <c r="AE73" s="2224"/>
      <c r="AO73" s="385"/>
      <c r="AP73" s="385"/>
      <c r="AQ73" s="385"/>
      <c r="AR73" s="385"/>
      <c r="AS73" s="385"/>
      <c r="AT73" s="385"/>
      <c r="AU73" s="385"/>
      <c r="AV73" s="385"/>
      <c r="AW73" s="385"/>
      <c r="AX73" s="385"/>
      <c r="AY73" s="385"/>
      <c r="AZ73" s="385"/>
      <c r="BA73" s="385"/>
      <c r="BH73" s="399"/>
      <c r="BI73" s="399"/>
      <c r="BJ73" s="179"/>
      <c r="BK73" s="179"/>
      <c r="BL73" s="179"/>
    </row>
    <row r="74" spans="1:80" ht="12.65" customHeight="1">
      <c r="B74" s="2223"/>
      <c r="C74" s="2223"/>
      <c r="D74" s="2223"/>
      <c r="E74" s="2223"/>
      <c r="F74" s="2223"/>
      <c r="G74" s="2223"/>
      <c r="H74" s="2223"/>
      <c r="I74" s="2223"/>
      <c r="J74" s="2223"/>
      <c r="K74" s="2223"/>
      <c r="L74" s="2224"/>
      <c r="M74" s="2224"/>
      <c r="N74" s="2224"/>
      <c r="O74" s="2224"/>
      <c r="P74" s="2224"/>
      <c r="Q74" s="2224"/>
      <c r="R74" s="2224"/>
      <c r="S74" s="2224"/>
      <c r="T74" s="2224"/>
      <c r="U74" s="2224"/>
      <c r="V74" s="2224"/>
      <c r="W74" s="2224"/>
      <c r="X74" s="2224"/>
      <c r="Y74" s="2224"/>
      <c r="Z74" s="2224"/>
      <c r="AA74" s="2224"/>
      <c r="AB74" s="2224"/>
      <c r="AC74" s="2224"/>
      <c r="AD74" s="2224"/>
      <c r="AE74" s="2224"/>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225" t="s">
        <v>3217</v>
      </c>
      <c r="C75" s="2225"/>
      <c r="D75" s="2225"/>
      <c r="E75" s="2225"/>
      <c r="F75" s="2225"/>
      <c r="G75" s="2225"/>
      <c r="H75" s="2225"/>
      <c r="I75" s="2225"/>
      <c r="J75" s="2225"/>
      <c r="K75" s="2225"/>
      <c r="L75" s="2225"/>
      <c r="M75" s="2225"/>
      <c r="N75" s="2225"/>
      <c r="O75" s="2225"/>
      <c r="P75" s="2225"/>
      <c r="Q75" s="2225"/>
      <c r="R75" s="2225"/>
      <c r="S75" s="2225"/>
      <c r="T75" s="2225"/>
      <c r="U75" s="2225"/>
      <c r="V75" s="2225"/>
      <c r="W75" s="2225"/>
      <c r="X75" s="2225"/>
      <c r="Y75" s="2225"/>
      <c r="Z75" s="2225"/>
      <c r="AA75" s="2225"/>
      <c r="AB75" s="2225"/>
      <c r="AC75" s="2225"/>
      <c r="AD75" s="2225"/>
      <c r="AE75" s="2225"/>
      <c r="AF75" s="2225"/>
      <c r="AG75" s="2225"/>
      <c r="AH75" s="2225"/>
      <c r="AI75" s="2225"/>
      <c r="AJ75" s="2225"/>
      <c r="AK75" s="2225"/>
      <c r="AL75" s="2225"/>
      <c r="AM75" s="2225"/>
      <c r="AN75" s="2225"/>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 ref="AO60:AV61"/>
    <mergeCell ref="AO62:AV63"/>
    <mergeCell ref="AO64:AV65"/>
    <mergeCell ref="AO66:AV67"/>
    <mergeCell ref="AO50:AV51"/>
    <mergeCell ref="AO52:AV53"/>
    <mergeCell ref="AO54:AV55"/>
    <mergeCell ref="AO56:AV57"/>
    <mergeCell ref="AO58:AV59"/>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L5:M6"/>
    <mergeCell ref="N5:Z6"/>
    <mergeCell ref="L3:M4"/>
    <mergeCell ref="N3:Z4"/>
    <mergeCell ref="A9:AN10"/>
    <mergeCell ref="N7:Z8"/>
    <mergeCell ref="L7:M8"/>
    <mergeCell ref="AA7:AD8"/>
    <mergeCell ref="AE7:AF8"/>
    <mergeCell ref="AG7:AM8"/>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B71:K72"/>
    <mergeCell ref="L71:U72"/>
    <mergeCell ref="V71:AE72"/>
    <mergeCell ref="B73:K74"/>
    <mergeCell ref="L73:U74"/>
    <mergeCell ref="V73:AE74"/>
    <mergeCell ref="B75:AN75"/>
    <mergeCell ref="A64:H65"/>
    <mergeCell ref="A66:H67"/>
  </mergeCells>
  <phoneticPr fontId="67"/>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46"/>
  <sheetViews>
    <sheetView workbookViewId="0">
      <selection sqref="A1:AN146"/>
    </sheetView>
  </sheetViews>
  <sheetFormatPr defaultColWidth="2.08984375" defaultRowHeight="12.65" customHeight="1"/>
  <cols>
    <col min="1" max="40" width="2.08984375" style="179"/>
    <col min="41" max="45" width="2.08984375" style="392"/>
    <col min="46" max="16384" width="2.08984375" style="179"/>
  </cols>
  <sheetData>
    <row r="1" spans="1:156" ht="12.65" customHeight="1">
      <c r="A1" s="775" t="s">
        <v>1563</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5"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5"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5"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5"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5"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5"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5"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5" customHeight="1">
      <c r="A10" s="4175" t="s">
        <v>1558</v>
      </c>
      <c r="B10" s="4175"/>
      <c r="C10" s="4175"/>
      <c r="D10" s="4175"/>
      <c r="E10" s="4175"/>
      <c r="F10" s="4175"/>
      <c r="G10" s="4175"/>
      <c r="H10" s="4175"/>
      <c r="I10" s="4175"/>
      <c r="J10" s="4175"/>
      <c r="K10" s="4175"/>
      <c r="L10" s="4175"/>
      <c r="M10" s="4175"/>
      <c r="N10" s="4175"/>
      <c r="O10" s="4175"/>
      <c r="P10" s="4175"/>
      <c r="Q10" s="4175"/>
      <c r="R10" s="4175"/>
      <c r="S10" s="4175"/>
      <c r="T10" s="4175"/>
      <c r="U10" s="4175"/>
      <c r="V10" s="4175"/>
      <c r="W10" s="4175"/>
      <c r="X10" s="4175"/>
      <c r="Y10" s="4175"/>
      <c r="Z10" s="4175"/>
      <c r="AA10" s="4175"/>
      <c r="AB10" s="4175"/>
      <c r="AC10" s="4175"/>
      <c r="AD10" s="4175"/>
      <c r="AE10" s="4175"/>
      <c r="AF10" s="4175"/>
      <c r="AG10" s="4175"/>
      <c r="AH10" s="4175"/>
      <c r="AI10" s="4175"/>
      <c r="AJ10" s="4175"/>
      <c r="AK10" s="4175"/>
      <c r="AL10" s="4175"/>
      <c r="AM10" s="4175"/>
      <c r="AN10" s="4175"/>
    </row>
    <row r="11" spans="1:156" ht="12.65" customHeight="1">
      <c r="A11" s="4175"/>
      <c r="B11" s="4175"/>
      <c r="C11" s="4175"/>
      <c r="D11" s="4175"/>
      <c r="E11" s="4175"/>
      <c r="F11" s="4175"/>
      <c r="G11" s="4175"/>
      <c r="H11" s="4175"/>
      <c r="I11" s="4175"/>
      <c r="J11" s="4175"/>
      <c r="K11" s="4175"/>
      <c r="L11" s="4175"/>
      <c r="M11" s="4175"/>
      <c r="N11" s="4175"/>
      <c r="O11" s="4175"/>
      <c r="P11" s="4175"/>
      <c r="Q11" s="4175"/>
      <c r="R11" s="4175"/>
      <c r="S11" s="4175"/>
      <c r="T11" s="4175"/>
      <c r="U11" s="4175"/>
      <c r="V11" s="4175"/>
      <c r="W11" s="4175"/>
      <c r="X11" s="4175"/>
      <c r="Y11" s="4175"/>
      <c r="Z11" s="4175"/>
      <c r="AA11" s="4175"/>
      <c r="AB11" s="4175"/>
      <c r="AC11" s="4175"/>
      <c r="AD11" s="4175"/>
      <c r="AE11" s="4175"/>
      <c r="AF11" s="4175"/>
      <c r="AG11" s="4175"/>
      <c r="AH11" s="4175"/>
      <c r="AI11" s="4175"/>
      <c r="AJ11" s="4175"/>
      <c r="AK11" s="4175"/>
      <c r="AL11" s="4175"/>
      <c r="AM11" s="4175"/>
      <c r="AN11" s="4175"/>
    </row>
    <row r="12" spans="1:156" ht="12.65" customHeight="1">
      <c r="A12" s="4173" t="s">
        <v>2592</v>
      </c>
      <c r="B12" s="4173"/>
      <c r="C12" s="4173"/>
      <c r="D12" s="4173"/>
      <c r="E12" s="4173"/>
      <c r="F12" s="4173"/>
      <c r="G12" s="4173"/>
      <c r="H12" s="4173"/>
      <c r="I12" s="4173"/>
      <c r="J12" s="4173"/>
      <c r="K12" s="4173"/>
      <c r="L12" s="4173"/>
      <c r="M12" s="4173"/>
      <c r="N12" s="4173"/>
      <c r="O12" s="4173"/>
      <c r="P12" s="4173"/>
      <c r="Q12" s="4173"/>
      <c r="R12" s="4173"/>
      <c r="S12" s="4173"/>
      <c r="T12" s="4173"/>
      <c r="U12" s="4173"/>
      <c r="V12" s="4173"/>
      <c r="W12" s="4173"/>
      <c r="X12" s="4173"/>
      <c r="Y12" s="1090" t="s">
        <v>2579</v>
      </c>
      <c r="Z12" s="1090"/>
      <c r="AA12" s="1090"/>
      <c r="AB12" s="1090"/>
      <c r="AC12" s="1090"/>
      <c r="AD12" s="1090"/>
      <c r="AE12" s="1090"/>
      <c r="AF12" s="1090"/>
      <c r="AG12" s="1090"/>
      <c r="AH12" s="1090"/>
      <c r="AI12" s="1090"/>
      <c r="AJ12" s="1090"/>
      <c r="AK12" s="1090"/>
      <c r="AL12" s="1090"/>
      <c r="AM12" s="1090"/>
      <c r="AN12" s="1090"/>
    </row>
    <row r="13" spans="1:156" ht="12.65" customHeight="1">
      <c r="A13" s="4173"/>
      <c r="B13" s="4173"/>
      <c r="C13" s="4173"/>
      <c r="D13" s="4173"/>
      <c r="E13" s="4173"/>
      <c r="F13" s="4173"/>
      <c r="G13" s="4173"/>
      <c r="H13" s="4173"/>
      <c r="I13" s="4173"/>
      <c r="J13" s="4173"/>
      <c r="K13" s="4173"/>
      <c r="L13" s="4173"/>
      <c r="M13" s="4173"/>
      <c r="N13" s="4173"/>
      <c r="O13" s="4173"/>
      <c r="P13" s="4173"/>
      <c r="Q13" s="4173"/>
      <c r="R13" s="4173"/>
      <c r="S13" s="4173"/>
      <c r="T13" s="4173"/>
      <c r="U13" s="4173"/>
      <c r="V13" s="4173"/>
      <c r="W13" s="4173"/>
      <c r="X13" s="4173"/>
      <c r="Y13" s="1090"/>
      <c r="Z13" s="1090"/>
      <c r="AA13" s="1090"/>
      <c r="AB13" s="1090"/>
      <c r="AC13" s="1090"/>
      <c r="AD13" s="1090"/>
      <c r="AE13" s="1090"/>
      <c r="AF13" s="1090"/>
      <c r="AG13" s="1090"/>
      <c r="AH13" s="1090"/>
      <c r="AI13" s="1090"/>
      <c r="AJ13" s="1090"/>
      <c r="AK13" s="1090"/>
      <c r="AL13" s="1090"/>
      <c r="AM13" s="1090"/>
      <c r="AN13" s="1090"/>
    </row>
    <row r="14" spans="1:156" ht="12.65" customHeight="1">
      <c r="A14" s="4173" t="s">
        <v>1138</v>
      </c>
      <c r="B14" s="4173"/>
      <c r="C14" s="4173"/>
      <c r="D14" s="4173"/>
      <c r="E14" s="4173"/>
      <c r="F14" s="4173"/>
      <c r="G14" s="4173"/>
      <c r="H14" s="4173"/>
      <c r="I14" s="4173"/>
      <c r="J14" s="4173"/>
      <c r="K14" s="4173"/>
      <c r="L14" s="4173"/>
      <c r="M14" s="4173"/>
      <c r="N14" s="4173"/>
      <c r="O14" s="4173"/>
      <c r="P14" s="4173"/>
      <c r="Q14" s="4173"/>
      <c r="R14" s="4173"/>
      <c r="S14" s="4173"/>
      <c r="T14" s="4173"/>
      <c r="U14" s="4173"/>
      <c r="V14" s="4173"/>
      <c r="W14" s="4173"/>
      <c r="X14" s="4173"/>
      <c r="Y14" s="4173"/>
      <c r="Z14" s="4173"/>
      <c r="AA14" s="4173"/>
      <c r="AB14" s="4173"/>
      <c r="AC14" s="4173"/>
      <c r="AD14" s="4173"/>
      <c r="AE14" s="4173"/>
      <c r="AF14" s="4173"/>
      <c r="AG14" s="4173"/>
      <c r="AH14" s="4173"/>
      <c r="AI14" s="4173"/>
      <c r="AJ14" s="4173"/>
      <c r="AK14" s="4173"/>
      <c r="AL14" s="4173"/>
      <c r="AM14" s="4173"/>
      <c r="AN14" s="4173"/>
    </row>
    <row r="15" spans="1:156" ht="12.65" customHeight="1">
      <c r="A15" s="4173"/>
      <c r="B15" s="4173"/>
      <c r="C15" s="4173"/>
      <c r="D15" s="4173"/>
      <c r="E15" s="4173"/>
      <c r="F15" s="4173"/>
      <c r="G15" s="4173"/>
      <c r="H15" s="4173"/>
      <c r="I15" s="4173"/>
      <c r="J15" s="4173"/>
      <c r="K15" s="4173"/>
      <c r="L15" s="4173"/>
      <c r="M15" s="4173"/>
      <c r="N15" s="4173"/>
      <c r="O15" s="4173"/>
      <c r="P15" s="4173"/>
      <c r="Q15" s="4173"/>
      <c r="R15" s="4173"/>
      <c r="S15" s="4173"/>
      <c r="T15" s="4173"/>
      <c r="U15" s="4173"/>
      <c r="V15" s="4173"/>
      <c r="W15" s="4173"/>
      <c r="X15" s="4173"/>
      <c r="Y15" s="4173"/>
      <c r="Z15" s="4173"/>
      <c r="AA15" s="4173"/>
      <c r="AB15" s="4173"/>
      <c r="AC15" s="4173"/>
      <c r="AD15" s="4173"/>
      <c r="AE15" s="4173"/>
      <c r="AF15" s="4173"/>
      <c r="AG15" s="4173"/>
      <c r="AH15" s="4173"/>
      <c r="AI15" s="4173"/>
      <c r="AJ15" s="4173"/>
      <c r="AK15" s="4173"/>
      <c r="AL15" s="4173"/>
      <c r="AM15" s="4173"/>
      <c r="AN15" s="4173"/>
    </row>
    <row r="16" spans="1:156" ht="12.65" customHeight="1">
      <c r="A16" s="4174" t="s">
        <v>277</v>
      </c>
      <c r="B16" s="4174"/>
      <c r="C16" s="4174"/>
      <c r="D16" s="4174"/>
      <c r="E16" s="4174"/>
      <c r="F16" s="4174"/>
      <c r="G16" s="4174"/>
      <c r="H16" s="4174"/>
      <c r="I16" s="4174"/>
      <c r="J16" s="4174"/>
      <c r="K16" s="4174"/>
      <c r="L16" s="4174"/>
      <c r="M16" s="4174"/>
      <c r="N16" s="4174"/>
      <c r="O16" s="4174"/>
      <c r="P16" s="4174"/>
      <c r="Q16" s="4174"/>
      <c r="R16" s="4174"/>
      <c r="S16" s="4174"/>
      <c r="T16" s="4174"/>
      <c r="U16" s="4174"/>
      <c r="V16" s="4174"/>
      <c r="W16" s="4174"/>
      <c r="X16" s="4174"/>
      <c r="Y16" s="4174"/>
      <c r="Z16" s="4174"/>
      <c r="AA16" s="4174"/>
      <c r="AB16" s="4174"/>
      <c r="AC16" s="4174"/>
      <c r="AD16" s="4174"/>
      <c r="AE16" s="4174"/>
      <c r="AF16" s="4174"/>
      <c r="AG16" s="4174"/>
      <c r="AH16" s="4174"/>
      <c r="AI16" s="4174"/>
      <c r="AJ16" s="4174"/>
      <c r="AK16" s="4174"/>
      <c r="AL16" s="4174"/>
      <c r="AM16" s="4174"/>
      <c r="AN16" s="4174"/>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5" customHeight="1">
      <c r="A17" s="4174"/>
      <c r="B17" s="4174"/>
      <c r="C17" s="4174"/>
      <c r="D17" s="4174"/>
      <c r="E17" s="4174"/>
      <c r="F17" s="4174"/>
      <c r="G17" s="4174"/>
      <c r="H17" s="4174"/>
      <c r="I17" s="4174"/>
      <c r="J17" s="4174"/>
      <c r="K17" s="4174"/>
      <c r="L17" s="4174"/>
      <c r="M17" s="4174"/>
      <c r="N17" s="4174"/>
      <c r="O17" s="4174"/>
      <c r="P17" s="4174"/>
      <c r="Q17" s="4174"/>
      <c r="R17" s="4174"/>
      <c r="S17" s="4174"/>
      <c r="T17" s="4174"/>
      <c r="U17" s="4174"/>
      <c r="V17" s="4174"/>
      <c r="W17" s="4174"/>
      <c r="X17" s="4174"/>
      <c r="Y17" s="4174"/>
      <c r="Z17" s="4174"/>
      <c r="AA17" s="4174"/>
      <c r="AB17" s="4174"/>
      <c r="AC17" s="4174"/>
      <c r="AD17" s="4174"/>
      <c r="AE17" s="4174"/>
      <c r="AF17" s="4174"/>
      <c r="AG17" s="4174"/>
      <c r="AH17" s="4174"/>
      <c r="AI17" s="4174"/>
      <c r="AJ17" s="4174"/>
      <c r="AK17" s="4174"/>
      <c r="AL17" s="4174"/>
      <c r="AM17" s="4174"/>
      <c r="AN17" s="4174"/>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5" customHeight="1">
      <c r="A18" s="775"/>
      <c r="B18" s="775"/>
      <c r="C18" s="775"/>
      <c r="D18" s="775"/>
      <c r="E18" s="775"/>
      <c r="F18" s="775"/>
      <c r="G18" s="775"/>
      <c r="H18" s="775"/>
      <c r="I18" s="775"/>
      <c r="J18" s="775"/>
      <c r="K18" s="775"/>
      <c r="L18" s="775"/>
      <c r="M18" s="775"/>
      <c r="N18" s="775"/>
      <c r="O18" s="775"/>
      <c r="P18" s="775"/>
      <c r="Q18" s="775"/>
      <c r="R18" s="4176" t="s">
        <v>1134</v>
      </c>
      <c r="S18" s="4176"/>
      <c r="T18" s="4176"/>
      <c r="U18" s="4176"/>
      <c r="V18" s="4176"/>
      <c r="W18" s="4177">
        <f>'11'!G18</f>
        <v>0</v>
      </c>
      <c r="X18" s="4177"/>
      <c r="Y18" s="4177"/>
      <c r="Z18" s="4177"/>
      <c r="AA18" s="4177"/>
      <c r="AB18" s="4177"/>
      <c r="AC18" s="4177"/>
      <c r="AD18" s="4177"/>
      <c r="AE18" s="4177"/>
      <c r="AF18" s="4177"/>
      <c r="AG18" s="4177"/>
      <c r="AH18" s="4177"/>
      <c r="AI18" s="4177"/>
      <c r="AJ18" s="4177"/>
      <c r="AK18" s="4177"/>
      <c r="AL18" s="4177"/>
      <c r="AM18" s="4177"/>
      <c r="AN18" s="4177"/>
      <c r="AO18" s="392" t="s">
        <v>1964</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5" customHeight="1">
      <c r="A19" s="775"/>
      <c r="B19" s="775"/>
      <c r="C19" s="775"/>
      <c r="D19" s="775"/>
      <c r="E19" s="775"/>
      <c r="F19" s="775"/>
      <c r="G19" s="775"/>
      <c r="H19" s="775"/>
      <c r="I19" s="775"/>
      <c r="J19" s="775"/>
      <c r="K19" s="775"/>
      <c r="L19" s="775"/>
      <c r="M19" s="775"/>
      <c r="N19" s="775"/>
      <c r="O19" s="775"/>
      <c r="P19" s="775"/>
      <c r="Q19" s="775"/>
      <c r="R19" s="4176"/>
      <c r="S19" s="4176"/>
      <c r="T19" s="4176"/>
      <c r="U19" s="4176"/>
      <c r="V19" s="4176"/>
      <c r="W19" s="4177"/>
      <c r="X19" s="4177"/>
      <c r="Y19" s="4177"/>
      <c r="Z19" s="4177"/>
      <c r="AA19" s="4177"/>
      <c r="AB19" s="4177"/>
      <c r="AC19" s="4177"/>
      <c r="AD19" s="4177"/>
      <c r="AE19" s="4177"/>
      <c r="AF19" s="4177"/>
      <c r="AG19" s="4177"/>
      <c r="AH19" s="4177"/>
      <c r="AI19" s="4177"/>
      <c r="AJ19" s="4177"/>
      <c r="AK19" s="4177"/>
      <c r="AL19" s="4177"/>
      <c r="AM19" s="4177"/>
      <c r="AN19" s="4177"/>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5" customHeight="1">
      <c r="A20" s="775"/>
      <c r="B20" s="775"/>
      <c r="C20" s="775"/>
      <c r="D20" s="775"/>
      <c r="E20" s="775"/>
      <c r="F20" s="775"/>
      <c r="G20" s="775"/>
      <c r="H20" s="775"/>
      <c r="I20" s="775"/>
      <c r="J20" s="775"/>
      <c r="K20" s="775"/>
      <c r="L20" s="775"/>
      <c r="M20" s="775"/>
      <c r="N20" s="775"/>
      <c r="O20" s="775"/>
      <c r="P20" s="775"/>
      <c r="Q20" s="775"/>
      <c r="R20" s="4176" t="s">
        <v>249</v>
      </c>
      <c r="S20" s="4176"/>
      <c r="T20" s="4176"/>
      <c r="U20" s="4176"/>
      <c r="V20" s="4176"/>
      <c r="W20" s="4193">
        <f>一括入力シート!B6</f>
        <v>0</v>
      </c>
      <c r="X20" s="4194"/>
      <c r="Y20" s="4194"/>
      <c r="Z20" s="4194"/>
      <c r="AA20" s="4194"/>
      <c r="AB20" s="4194"/>
      <c r="AC20" s="4194"/>
      <c r="AD20" s="4194"/>
      <c r="AE20" s="4194"/>
      <c r="AF20" s="4194"/>
      <c r="AG20" s="4194"/>
      <c r="AH20" s="4194"/>
      <c r="AI20" s="4194"/>
      <c r="AJ20" s="4194"/>
      <c r="AK20" s="4194"/>
      <c r="AL20" s="4194"/>
      <c r="AM20" s="4194"/>
      <c r="AN20" s="4195"/>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5" customHeight="1">
      <c r="A21" s="775"/>
      <c r="B21" s="775"/>
      <c r="C21" s="775"/>
      <c r="D21" s="775"/>
      <c r="E21" s="775"/>
      <c r="F21" s="775"/>
      <c r="G21" s="775"/>
      <c r="H21" s="775"/>
      <c r="I21" s="775"/>
      <c r="J21" s="775"/>
      <c r="K21" s="775"/>
      <c r="L21" s="775"/>
      <c r="M21" s="775"/>
      <c r="N21" s="775"/>
      <c r="O21" s="775"/>
      <c r="P21" s="775"/>
      <c r="Q21" s="775"/>
      <c r="R21" s="4176"/>
      <c r="S21" s="4176"/>
      <c r="T21" s="4176"/>
      <c r="U21" s="4176"/>
      <c r="V21" s="4176"/>
      <c r="W21" s="4196"/>
      <c r="X21" s="2574"/>
      <c r="Y21" s="2574"/>
      <c r="Z21" s="2574"/>
      <c r="AA21" s="2574"/>
      <c r="AB21" s="2574"/>
      <c r="AC21" s="2574"/>
      <c r="AD21" s="2574"/>
      <c r="AE21" s="2574"/>
      <c r="AF21" s="2574"/>
      <c r="AG21" s="2574"/>
      <c r="AH21" s="2574"/>
      <c r="AI21" s="2574"/>
      <c r="AJ21" s="2574"/>
      <c r="AK21" s="2574"/>
      <c r="AL21" s="2574"/>
      <c r="AM21" s="2574"/>
      <c r="AN21" s="4197"/>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225" t="s">
        <v>1141</v>
      </c>
      <c r="B22" s="4225"/>
      <c r="C22" s="4225"/>
      <c r="D22" s="4225"/>
      <c r="E22" s="4225"/>
      <c r="F22" s="1091" t="s">
        <v>2574</v>
      </c>
      <c r="G22" s="1091" t="s">
        <v>72</v>
      </c>
      <c r="H22" s="4226" t="s">
        <v>2570</v>
      </c>
      <c r="I22" s="4226"/>
      <c r="J22" s="4226"/>
      <c r="K22" s="4226"/>
      <c r="L22" s="4226"/>
      <c r="M22" s="4226"/>
      <c r="N22" s="4226"/>
      <c r="O22" s="4226"/>
      <c r="P22" s="4226"/>
      <c r="Q22" s="1091" t="s">
        <v>72</v>
      </c>
      <c r="R22" s="4227" t="s">
        <v>2575</v>
      </c>
      <c r="S22" s="4227"/>
      <c r="T22" s="4227"/>
      <c r="U22" s="4227"/>
      <c r="V22" s="4227"/>
      <c r="W22" s="4227"/>
      <c r="X22" s="4227"/>
      <c r="Y22" s="4227"/>
      <c r="Z22" s="1091" t="s">
        <v>2576</v>
      </c>
      <c r="AA22" s="1091"/>
      <c r="AB22" s="1091"/>
      <c r="AC22" s="1091"/>
      <c r="AD22" s="1091"/>
      <c r="AE22" s="1091"/>
      <c r="AF22" s="1091"/>
      <c r="AG22" s="1091"/>
      <c r="AH22" s="1091"/>
      <c r="AI22" s="1091"/>
      <c r="AJ22" s="1091"/>
      <c r="AK22" s="1091"/>
      <c r="AL22" s="1091"/>
      <c r="AM22" s="1091"/>
      <c r="AN22" s="1091"/>
      <c r="AO22" s="392" t="s">
        <v>2577</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5" customHeight="1">
      <c r="A23" s="4176" t="s">
        <v>1135</v>
      </c>
      <c r="B23" s="4176"/>
      <c r="C23" s="4176"/>
      <c r="D23" s="4176"/>
      <c r="E23" s="4176"/>
      <c r="F23" s="4176"/>
      <c r="G23" s="4176"/>
      <c r="H23" s="4176"/>
      <c r="I23" s="4176"/>
      <c r="J23" s="4176"/>
      <c r="K23" s="4176"/>
      <c r="L23" s="4176" t="s">
        <v>1136</v>
      </c>
      <c r="M23" s="4176"/>
      <c r="N23" s="4176"/>
      <c r="O23" s="4176"/>
      <c r="P23" s="4176"/>
      <c r="Q23" s="4176"/>
      <c r="R23" s="4176"/>
      <c r="S23" s="4176"/>
      <c r="T23" s="4176"/>
      <c r="U23" s="4176" t="s">
        <v>1137</v>
      </c>
      <c r="V23" s="4176"/>
      <c r="W23" s="4176"/>
      <c r="X23" s="4176"/>
      <c r="Y23" s="4176"/>
      <c r="Z23" s="4167" t="s">
        <v>2569</v>
      </c>
      <c r="AA23" s="4168"/>
      <c r="AB23" s="4168"/>
      <c r="AC23" s="4168"/>
      <c r="AD23" s="4168"/>
      <c r="AE23" s="4168"/>
      <c r="AF23" s="4168"/>
      <c r="AG23" s="4168"/>
      <c r="AH23" s="4168"/>
      <c r="AI23" s="4168"/>
      <c r="AJ23" s="4168"/>
      <c r="AK23" s="4168"/>
      <c r="AL23" s="4168"/>
      <c r="AM23" s="4168"/>
      <c r="AN23" s="4169"/>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5" customHeight="1">
      <c r="A24" s="4176"/>
      <c r="B24" s="4176"/>
      <c r="C24" s="4176"/>
      <c r="D24" s="4176"/>
      <c r="E24" s="4176"/>
      <c r="F24" s="4176"/>
      <c r="G24" s="4176"/>
      <c r="H24" s="4176"/>
      <c r="I24" s="4176"/>
      <c r="J24" s="4176"/>
      <c r="K24" s="4176"/>
      <c r="L24" s="4176"/>
      <c r="M24" s="4176"/>
      <c r="N24" s="4176"/>
      <c r="O24" s="4176"/>
      <c r="P24" s="4176"/>
      <c r="Q24" s="4176"/>
      <c r="R24" s="4176"/>
      <c r="S24" s="4176"/>
      <c r="T24" s="4176"/>
      <c r="U24" s="4176"/>
      <c r="V24" s="4176"/>
      <c r="W24" s="4176"/>
      <c r="X24" s="4176"/>
      <c r="Y24" s="4176"/>
      <c r="Z24" s="4170"/>
      <c r="AA24" s="4171"/>
      <c r="AB24" s="4171"/>
      <c r="AC24" s="4171"/>
      <c r="AD24" s="4171"/>
      <c r="AE24" s="4171"/>
      <c r="AF24" s="4171"/>
      <c r="AG24" s="4171"/>
      <c r="AH24" s="4171"/>
      <c r="AI24" s="4171"/>
      <c r="AJ24" s="4171"/>
      <c r="AK24" s="4171"/>
      <c r="AL24" s="4171"/>
      <c r="AM24" s="4171"/>
      <c r="AN24" s="4172"/>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5" customHeight="1">
      <c r="A25" s="4182" t="s">
        <v>2316</v>
      </c>
      <c r="B25" s="4183"/>
      <c r="C25" s="4183"/>
      <c r="D25" s="4183"/>
      <c r="E25" s="4183"/>
      <c r="F25" s="4178" t="s">
        <v>589</v>
      </c>
      <c r="G25" s="4178"/>
      <c r="H25" s="4183"/>
      <c r="I25" s="4183"/>
      <c r="J25" s="4178" t="s">
        <v>590</v>
      </c>
      <c r="K25" s="4179"/>
      <c r="L25" s="4182"/>
      <c r="M25" s="4183"/>
      <c r="N25" s="4178" t="s">
        <v>1139</v>
      </c>
      <c r="O25" s="4178"/>
      <c r="P25" s="4178"/>
      <c r="Q25" s="4183"/>
      <c r="R25" s="4183"/>
      <c r="S25" s="4178" t="s">
        <v>591</v>
      </c>
      <c r="T25" s="4179"/>
      <c r="U25" s="4186"/>
      <c r="V25" s="4187"/>
      <c r="W25" s="4187"/>
      <c r="X25" s="4178" t="s">
        <v>1140</v>
      </c>
      <c r="Y25" s="4179"/>
      <c r="Z25" s="4188"/>
      <c r="AA25" s="4149"/>
      <c r="AB25" s="4149"/>
      <c r="AC25" s="4149"/>
      <c r="AD25" s="4149"/>
      <c r="AE25" s="4149"/>
      <c r="AF25" s="4149"/>
      <c r="AG25" s="4149"/>
      <c r="AH25" s="4149"/>
      <c r="AI25" s="4149"/>
      <c r="AJ25" s="4149"/>
      <c r="AK25" s="4149"/>
      <c r="AL25" s="4149"/>
      <c r="AM25" s="4149"/>
      <c r="AN25" s="4150"/>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5" customHeight="1">
      <c r="A26" s="4182"/>
      <c r="B26" s="4183"/>
      <c r="C26" s="4183"/>
      <c r="D26" s="4183"/>
      <c r="E26" s="4183"/>
      <c r="F26" s="4178"/>
      <c r="G26" s="4178"/>
      <c r="H26" s="4183"/>
      <c r="I26" s="4183"/>
      <c r="J26" s="4178"/>
      <c r="K26" s="4179"/>
      <c r="L26" s="4182"/>
      <c r="M26" s="4183"/>
      <c r="N26" s="4178"/>
      <c r="O26" s="4178"/>
      <c r="P26" s="4178"/>
      <c r="Q26" s="4183"/>
      <c r="R26" s="4183"/>
      <c r="S26" s="4178"/>
      <c r="T26" s="4179"/>
      <c r="U26" s="4186"/>
      <c r="V26" s="4187"/>
      <c r="W26" s="4187"/>
      <c r="X26" s="4178"/>
      <c r="Y26" s="4179"/>
      <c r="Z26" s="4189"/>
      <c r="AA26" s="4151"/>
      <c r="AB26" s="4151"/>
      <c r="AC26" s="4151"/>
      <c r="AD26" s="4151"/>
      <c r="AE26" s="4151"/>
      <c r="AF26" s="4151"/>
      <c r="AG26" s="4151"/>
      <c r="AH26" s="4151"/>
      <c r="AI26" s="4151"/>
      <c r="AJ26" s="4151"/>
      <c r="AK26" s="4151"/>
      <c r="AL26" s="4151"/>
      <c r="AM26" s="4151"/>
      <c r="AN26" s="4152"/>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5" customHeight="1">
      <c r="A27" s="4182" t="s">
        <v>2317</v>
      </c>
      <c r="B27" s="4183"/>
      <c r="C27" s="4183"/>
      <c r="D27" s="4183"/>
      <c r="E27" s="4183"/>
      <c r="F27" s="4178" t="s">
        <v>589</v>
      </c>
      <c r="G27" s="4178"/>
      <c r="H27" s="4183"/>
      <c r="I27" s="4183"/>
      <c r="J27" s="4178" t="s">
        <v>590</v>
      </c>
      <c r="K27" s="4179"/>
      <c r="L27" s="4182"/>
      <c r="M27" s="4183"/>
      <c r="N27" s="4178" t="s">
        <v>1139</v>
      </c>
      <c r="O27" s="4178"/>
      <c r="P27" s="4178"/>
      <c r="Q27" s="4183"/>
      <c r="R27" s="4183"/>
      <c r="S27" s="4178" t="s">
        <v>591</v>
      </c>
      <c r="T27" s="4179"/>
      <c r="U27" s="4186"/>
      <c r="V27" s="4187"/>
      <c r="W27" s="4187"/>
      <c r="X27" s="4178" t="s">
        <v>1140</v>
      </c>
      <c r="Y27" s="4179"/>
      <c r="Z27" s="4188"/>
      <c r="AA27" s="4149"/>
      <c r="AB27" s="4149"/>
      <c r="AC27" s="4149"/>
      <c r="AD27" s="4149"/>
      <c r="AE27" s="4149"/>
      <c r="AF27" s="4149"/>
      <c r="AG27" s="4149"/>
      <c r="AH27" s="4149"/>
      <c r="AI27" s="4149"/>
      <c r="AJ27" s="4149"/>
      <c r="AK27" s="4149"/>
      <c r="AL27" s="4149"/>
      <c r="AM27" s="4149"/>
      <c r="AN27" s="4150"/>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5" customHeight="1">
      <c r="A28" s="4182"/>
      <c r="B28" s="4183"/>
      <c r="C28" s="4183"/>
      <c r="D28" s="4183"/>
      <c r="E28" s="4183"/>
      <c r="F28" s="4178"/>
      <c r="G28" s="4178"/>
      <c r="H28" s="4183"/>
      <c r="I28" s="4183"/>
      <c r="J28" s="4178"/>
      <c r="K28" s="4179"/>
      <c r="L28" s="4182"/>
      <c r="M28" s="4183"/>
      <c r="N28" s="4178"/>
      <c r="O28" s="4178"/>
      <c r="P28" s="4178"/>
      <c r="Q28" s="4183"/>
      <c r="R28" s="4183"/>
      <c r="S28" s="4178"/>
      <c r="T28" s="4179"/>
      <c r="U28" s="4186"/>
      <c r="V28" s="4187"/>
      <c r="W28" s="4187"/>
      <c r="X28" s="4178"/>
      <c r="Y28" s="4179"/>
      <c r="Z28" s="4189"/>
      <c r="AA28" s="4151"/>
      <c r="AB28" s="4151"/>
      <c r="AC28" s="4151"/>
      <c r="AD28" s="4151"/>
      <c r="AE28" s="4151"/>
      <c r="AF28" s="4151"/>
      <c r="AG28" s="4151"/>
      <c r="AH28" s="4151"/>
      <c r="AI28" s="4151"/>
      <c r="AJ28" s="4151"/>
      <c r="AK28" s="4151"/>
      <c r="AL28" s="4151"/>
      <c r="AM28" s="4151"/>
      <c r="AN28" s="4152"/>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5" customHeight="1">
      <c r="A29" s="4182" t="s">
        <v>2317</v>
      </c>
      <c r="B29" s="4183"/>
      <c r="C29" s="4183"/>
      <c r="D29" s="4183"/>
      <c r="E29" s="4183"/>
      <c r="F29" s="4178" t="s">
        <v>589</v>
      </c>
      <c r="G29" s="4178"/>
      <c r="H29" s="4183"/>
      <c r="I29" s="4183"/>
      <c r="J29" s="4178" t="s">
        <v>590</v>
      </c>
      <c r="K29" s="4179"/>
      <c r="L29" s="4182"/>
      <c r="M29" s="4183"/>
      <c r="N29" s="4178" t="s">
        <v>1139</v>
      </c>
      <c r="O29" s="4178"/>
      <c r="P29" s="4178"/>
      <c r="Q29" s="4183"/>
      <c r="R29" s="4183"/>
      <c r="S29" s="4178" t="s">
        <v>591</v>
      </c>
      <c r="T29" s="4179"/>
      <c r="U29" s="4186"/>
      <c r="V29" s="4187"/>
      <c r="W29" s="4187"/>
      <c r="X29" s="4178" t="s">
        <v>1140</v>
      </c>
      <c r="Y29" s="4179"/>
      <c r="Z29" s="4188"/>
      <c r="AA29" s="4149"/>
      <c r="AB29" s="4149"/>
      <c r="AC29" s="4149"/>
      <c r="AD29" s="4149"/>
      <c r="AE29" s="4149"/>
      <c r="AF29" s="4149"/>
      <c r="AG29" s="4149"/>
      <c r="AH29" s="4149"/>
      <c r="AI29" s="4149"/>
      <c r="AJ29" s="4149"/>
      <c r="AK29" s="4149"/>
      <c r="AL29" s="4149"/>
      <c r="AM29" s="4149"/>
      <c r="AN29" s="4150"/>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5" customHeight="1">
      <c r="A30" s="4182"/>
      <c r="B30" s="4183"/>
      <c r="C30" s="4183"/>
      <c r="D30" s="4183"/>
      <c r="E30" s="4183"/>
      <c r="F30" s="4178"/>
      <c r="G30" s="4178"/>
      <c r="H30" s="4183"/>
      <c r="I30" s="4183"/>
      <c r="J30" s="4178"/>
      <c r="K30" s="4179"/>
      <c r="L30" s="4182"/>
      <c r="M30" s="4183"/>
      <c r="N30" s="4178"/>
      <c r="O30" s="4178"/>
      <c r="P30" s="4178"/>
      <c r="Q30" s="4183"/>
      <c r="R30" s="4183"/>
      <c r="S30" s="4178"/>
      <c r="T30" s="4179"/>
      <c r="U30" s="4186"/>
      <c r="V30" s="4187"/>
      <c r="W30" s="4187"/>
      <c r="X30" s="4178"/>
      <c r="Y30" s="4179"/>
      <c r="Z30" s="4189"/>
      <c r="AA30" s="4151"/>
      <c r="AB30" s="4151"/>
      <c r="AC30" s="4151"/>
      <c r="AD30" s="4151"/>
      <c r="AE30" s="4151"/>
      <c r="AF30" s="4151"/>
      <c r="AG30" s="4151"/>
      <c r="AH30" s="4151"/>
      <c r="AI30" s="4151"/>
      <c r="AJ30" s="4151"/>
      <c r="AK30" s="4151"/>
      <c r="AL30" s="4151"/>
      <c r="AM30" s="4151"/>
      <c r="AN30" s="4152"/>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5" customHeight="1">
      <c r="A31" s="4182" t="s">
        <v>2324</v>
      </c>
      <c r="B31" s="4183"/>
      <c r="C31" s="4183"/>
      <c r="D31" s="4183"/>
      <c r="E31" s="4183"/>
      <c r="F31" s="4178" t="s">
        <v>589</v>
      </c>
      <c r="G31" s="4178"/>
      <c r="H31" s="4183"/>
      <c r="I31" s="4183"/>
      <c r="J31" s="4178" t="s">
        <v>590</v>
      </c>
      <c r="K31" s="4179"/>
      <c r="L31" s="4182"/>
      <c r="M31" s="4183"/>
      <c r="N31" s="4178" t="s">
        <v>1139</v>
      </c>
      <c r="O31" s="4178"/>
      <c r="P31" s="4178"/>
      <c r="Q31" s="4183"/>
      <c r="R31" s="4183"/>
      <c r="S31" s="4178" t="s">
        <v>591</v>
      </c>
      <c r="T31" s="4179"/>
      <c r="U31" s="4186"/>
      <c r="V31" s="4187"/>
      <c r="W31" s="4187"/>
      <c r="X31" s="4178" t="s">
        <v>1140</v>
      </c>
      <c r="Y31" s="4179"/>
      <c r="Z31" s="4188"/>
      <c r="AA31" s="4149"/>
      <c r="AB31" s="4149"/>
      <c r="AC31" s="4149"/>
      <c r="AD31" s="4149"/>
      <c r="AE31" s="4149"/>
      <c r="AF31" s="4149"/>
      <c r="AG31" s="4149"/>
      <c r="AH31" s="4149"/>
      <c r="AI31" s="4149"/>
      <c r="AJ31" s="4149"/>
      <c r="AK31" s="4149"/>
      <c r="AL31" s="4149"/>
      <c r="AM31" s="4149"/>
      <c r="AN31" s="4150"/>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5" customHeight="1">
      <c r="A32" s="4182"/>
      <c r="B32" s="4183"/>
      <c r="C32" s="4183"/>
      <c r="D32" s="4183"/>
      <c r="E32" s="4183"/>
      <c r="F32" s="4178"/>
      <c r="G32" s="4178"/>
      <c r="H32" s="4183"/>
      <c r="I32" s="4183"/>
      <c r="J32" s="4178"/>
      <c r="K32" s="4179"/>
      <c r="L32" s="4182"/>
      <c r="M32" s="4183"/>
      <c r="N32" s="4178"/>
      <c r="O32" s="4178"/>
      <c r="P32" s="4178"/>
      <c r="Q32" s="4183"/>
      <c r="R32" s="4183"/>
      <c r="S32" s="4178"/>
      <c r="T32" s="4179"/>
      <c r="U32" s="4186"/>
      <c r="V32" s="4187"/>
      <c r="W32" s="4187"/>
      <c r="X32" s="4178"/>
      <c r="Y32" s="4179"/>
      <c r="Z32" s="4189"/>
      <c r="AA32" s="4151"/>
      <c r="AB32" s="4151"/>
      <c r="AC32" s="4151"/>
      <c r="AD32" s="4151"/>
      <c r="AE32" s="4151"/>
      <c r="AF32" s="4151"/>
      <c r="AG32" s="4151"/>
      <c r="AH32" s="4151"/>
      <c r="AI32" s="4151"/>
      <c r="AJ32" s="4151"/>
      <c r="AK32" s="4151"/>
      <c r="AL32" s="4151"/>
      <c r="AM32" s="4151"/>
      <c r="AN32" s="4152"/>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5" customHeight="1">
      <c r="A33" s="4182" t="s">
        <v>2317</v>
      </c>
      <c r="B33" s="4183"/>
      <c r="C33" s="4183"/>
      <c r="D33" s="4183"/>
      <c r="E33" s="4183"/>
      <c r="F33" s="4178" t="s">
        <v>589</v>
      </c>
      <c r="G33" s="4178"/>
      <c r="H33" s="4183"/>
      <c r="I33" s="4183"/>
      <c r="J33" s="4178" t="s">
        <v>590</v>
      </c>
      <c r="K33" s="4179"/>
      <c r="L33" s="4182"/>
      <c r="M33" s="4183"/>
      <c r="N33" s="4178" t="s">
        <v>1139</v>
      </c>
      <c r="O33" s="4178"/>
      <c r="P33" s="4178"/>
      <c r="Q33" s="4183"/>
      <c r="R33" s="4183"/>
      <c r="S33" s="4178" t="s">
        <v>591</v>
      </c>
      <c r="T33" s="4179"/>
      <c r="U33" s="4186"/>
      <c r="V33" s="4187"/>
      <c r="W33" s="4187"/>
      <c r="X33" s="4178" t="s">
        <v>1140</v>
      </c>
      <c r="Y33" s="4179"/>
      <c r="Z33" s="4188"/>
      <c r="AA33" s="4149"/>
      <c r="AB33" s="4149"/>
      <c r="AC33" s="4149"/>
      <c r="AD33" s="4149"/>
      <c r="AE33" s="4149"/>
      <c r="AF33" s="4149"/>
      <c r="AG33" s="4149"/>
      <c r="AH33" s="4149"/>
      <c r="AI33" s="4149"/>
      <c r="AJ33" s="4149"/>
      <c r="AK33" s="4149"/>
      <c r="AL33" s="4149"/>
      <c r="AM33" s="4149"/>
      <c r="AN33" s="4150"/>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5" customHeight="1">
      <c r="A34" s="4182"/>
      <c r="B34" s="4183"/>
      <c r="C34" s="4183"/>
      <c r="D34" s="4183"/>
      <c r="E34" s="4183"/>
      <c r="F34" s="4178"/>
      <c r="G34" s="4178"/>
      <c r="H34" s="4183"/>
      <c r="I34" s="4183"/>
      <c r="J34" s="4178"/>
      <c r="K34" s="4179"/>
      <c r="L34" s="4182"/>
      <c r="M34" s="4183"/>
      <c r="N34" s="4178"/>
      <c r="O34" s="4178"/>
      <c r="P34" s="4178"/>
      <c r="Q34" s="4183"/>
      <c r="R34" s="4183"/>
      <c r="S34" s="4178"/>
      <c r="T34" s="4179"/>
      <c r="U34" s="4186"/>
      <c r="V34" s="4187"/>
      <c r="W34" s="4187"/>
      <c r="X34" s="4178"/>
      <c r="Y34" s="4179"/>
      <c r="Z34" s="4189"/>
      <c r="AA34" s="4151"/>
      <c r="AB34" s="4151"/>
      <c r="AC34" s="4151"/>
      <c r="AD34" s="4151"/>
      <c r="AE34" s="4151"/>
      <c r="AF34" s="4151"/>
      <c r="AG34" s="4151"/>
      <c r="AH34" s="4151"/>
      <c r="AI34" s="4151"/>
      <c r="AJ34" s="4151"/>
      <c r="AK34" s="4151"/>
      <c r="AL34" s="4151"/>
      <c r="AM34" s="4151"/>
      <c r="AN34" s="4152"/>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5" customHeight="1">
      <c r="A35" s="4182" t="s">
        <v>2338</v>
      </c>
      <c r="B35" s="4183"/>
      <c r="C35" s="4183"/>
      <c r="D35" s="4183"/>
      <c r="E35" s="4183"/>
      <c r="F35" s="4178" t="s">
        <v>589</v>
      </c>
      <c r="G35" s="4178"/>
      <c r="H35" s="4183"/>
      <c r="I35" s="4183"/>
      <c r="J35" s="4178" t="s">
        <v>590</v>
      </c>
      <c r="K35" s="4179"/>
      <c r="L35" s="4182"/>
      <c r="M35" s="4183"/>
      <c r="N35" s="4178" t="s">
        <v>1139</v>
      </c>
      <c r="O35" s="4178"/>
      <c r="P35" s="4178"/>
      <c r="Q35" s="4183"/>
      <c r="R35" s="4183"/>
      <c r="S35" s="4178" t="s">
        <v>591</v>
      </c>
      <c r="T35" s="4179"/>
      <c r="U35" s="4186"/>
      <c r="V35" s="4187"/>
      <c r="W35" s="4187"/>
      <c r="X35" s="4178" t="s">
        <v>1140</v>
      </c>
      <c r="Y35" s="4179"/>
      <c r="Z35" s="4188"/>
      <c r="AA35" s="4149"/>
      <c r="AB35" s="4149"/>
      <c r="AC35" s="4149"/>
      <c r="AD35" s="4149"/>
      <c r="AE35" s="4149"/>
      <c r="AF35" s="4149"/>
      <c r="AG35" s="4149"/>
      <c r="AH35" s="4149"/>
      <c r="AI35" s="4149"/>
      <c r="AJ35" s="4149"/>
      <c r="AK35" s="4149"/>
      <c r="AL35" s="4149"/>
      <c r="AM35" s="4149"/>
      <c r="AN35" s="4150"/>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5" customHeight="1">
      <c r="A36" s="4182"/>
      <c r="B36" s="4183"/>
      <c r="C36" s="4183"/>
      <c r="D36" s="4183"/>
      <c r="E36" s="4183"/>
      <c r="F36" s="4178"/>
      <c r="G36" s="4178"/>
      <c r="H36" s="4183"/>
      <c r="I36" s="4183"/>
      <c r="J36" s="4178"/>
      <c r="K36" s="4179"/>
      <c r="L36" s="4182"/>
      <c r="M36" s="4183"/>
      <c r="N36" s="4178"/>
      <c r="O36" s="4178"/>
      <c r="P36" s="4178"/>
      <c r="Q36" s="4183"/>
      <c r="R36" s="4183"/>
      <c r="S36" s="4178"/>
      <c r="T36" s="4179"/>
      <c r="U36" s="4186"/>
      <c r="V36" s="4187"/>
      <c r="W36" s="4187"/>
      <c r="X36" s="4178"/>
      <c r="Y36" s="4179"/>
      <c r="Z36" s="4189"/>
      <c r="AA36" s="4151"/>
      <c r="AB36" s="4151"/>
      <c r="AC36" s="4151"/>
      <c r="AD36" s="4151"/>
      <c r="AE36" s="4151"/>
      <c r="AF36" s="4151"/>
      <c r="AG36" s="4151"/>
      <c r="AH36" s="4151"/>
      <c r="AI36" s="4151"/>
      <c r="AJ36" s="4151"/>
      <c r="AK36" s="4151"/>
      <c r="AL36" s="4151"/>
      <c r="AM36" s="4151"/>
      <c r="AN36" s="4152"/>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5" customHeight="1">
      <c r="A37" s="4182" t="s">
        <v>2317</v>
      </c>
      <c r="B37" s="4183"/>
      <c r="C37" s="4183"/>
      <c r="D37" s="4183"/>
      <c r="E37" s="4183"/>
      <c r="F37" s="4178" t="s">
        <v>589</v>
      </c>
      <c r="G37" s="4178"/>
      <c r="H37" s="4183"/>
      <c r="I37" s="4183"/>
      <c r="J37" s="4178" t="s">
        <v>590</v>
      </c>
      <c r="K37" s="4179"/>
      <c r="L37" s="4182"/>
      <c r="M37" s="4183"/>
      <c r="N37" s="4178" t="s">
        <v>1139</v>
      </c>
      <c r="O37" s="4178"/>
      <c r="P37" s="4178"/>
      <c r="Q37" s="4183"/>
      <c r="R37" s="4183"/>
      <c r="S37" s="4178" t="s">
        <v>591</v>
      </c>
      <c r="T37" s="4179"/>
      <c r="U37" s="4186"/>
      <c r="V37" s="4187"/>
      <c r="W37" s="4187"/>
      <c r="X37" s="4178" t="s">
        <v>1140</v>
      </c>
      <c r="Y37" s="4179"/>
      <c r="Z37" s="4188"/>
      <c r="AA37" s="4149"/>
      <c r="AB37" s="4149"/>
      <c r="AC37" s="4149"/>
      <c r="AD37" s="4149"/>
      <c r="AE37" s="4149"/>
      <c r="AF37" s="4149"/>
      <c r="AG37" s="4149"/>
      <c r="AH37" s="4149"/>
      <c r="AI37" s="4149"/>
      <c r="AJ37" s="4149"/>
      <c r="AK37" s="4149"/>
      <c r="AL37" s="4149"/>
      <c r="AM37" s="4149"/>
      <c r="AN37" s="4150"/>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5" customHeight="1">
      <c r="A38" s="4182"/>
      <c r="B38" s="4183"/>
      <c r="C38" s="4183"/>
      <c r="D38" s="4183"/>
      <c r="E38" s="4183"/>
      <c r="F38" s="4178"/>
      <c r="G38" s="4178"/>
      <c r="H38" s="4183"/>
      <c r="I38" s="4183"/>
      <c r="J38" s="4178"/>
      <c r="K38" s="4179"/>
      <c r="L38" s="4182"/>
      <c r="M38" s="4183"/>
      <c r="N38" s="4178"/>
      <c r="O38" s="4178"/>
      <c r="P38" s="4178"/>
      <c r="Q38" s="4183"/>
      <c r="R38" s="4183"/>
      <c r="S38" s="4178"/>
      <c r="T38" s="4179"/>
      <c r="U38" s="4186"/>
      <c r="V38" s="4187"/>
      <c r="W38" s="4187"/>
      <c r="X38" s="4178"/>
      <c r="Y38" s="4179"/>
      <c r="Z38" s="4189"/>
      <c r="AA38" s="4151"/>
      <c r="AB38" s="4151"/>
      <c r="AC38" s="4151"/>
      <c r="AD38" s="4151"/>
      <c r="AE38" s="4151"/>
      <c r="AF38" s="4151"/>
      <c r="AG38" s="4151"/>
      <c r="AH38" s="4151"/>
      <c r="AI38" s="4151"/>
      <c r="AJ38" s="4151"/>
      <c r="AK38" s="4151"/>
      <c r="AL38" s="4151"/>
      <c r="AM38" s="4151"/>
      <c r="AN38" s="4152"/>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5" customHeight="1">
      <c r="A39" s="4182" t="s">
        <v>2316</v>
      </c>
      <c r="B39" s="4183"/>
      <c r="C39" s="4183"/>
      <c r="D39" s="4183"/>
      <c r="E39" s="4183"/>
      <c r="F39" s="4178" t="s">
        <v>589</v>
      </c>
      <c r="G39" s="4178"/>
      <c r="H39" s="4183"/>
      <c r="I39" s="4183"/>
      <c r="J39" s="4178" t="s">
        <v>2584</v>
      </c>
      <c r="K39" s="4179"/>
      <c r="L39" s="4182"/>
      <c r="M39" s="4183"/>
      <c r="N39" s="4178" t="s">
        <v>1139</v>
      </c>
      <c r="O39" s="4178"/>
      <c r="P39" s="4178"/>
      <c r="Q39" s="4183"/>
      <c r="R39" s="4183"/>
      <c r="S39" s="4178" t="s">
        <v>2583</v>
      </c>
      <c r="T39" s="4179"/>
      <c r="U39" s="4186"/>
      <c r="V39" s="4187"/>
      <c r="W39" s="4187"/>
      <c r="X39" s="4178" t="s">
        <v>1140</v>
      </c>
      <c r="Y39" s="4179"/>
      <c r="Z39" s="4188"/>
      <c r="AA39" s="4149"/>
      <c r="AB39" s="4149"/>
      <c r="AC39" s="4149"/>
      <c r="AD39" s="4149"/>
      <c r="AE39" s="4149"/>
      <c r="AF39" s="4149"/>
      <c r="AG39" s="4149"/>
      <c r="AH39" s="4149"/>
      <c r="AI39" s="4149"/>
      <c r="AJ39" s="4149"/>
      <c r="AK39" s="4149"/>
      <c r="AL39" s="4149"/>
      <c r="AM39" s="4149"/>
      <c r="AN39" s="4150"/>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5" customHeight="1">
      <c r="A40" s="4182"/>
      <c r="B40" s="4183"/>
      <c r="C40" s="4183"/>
      <c r="D40" s="4183"/>
      <c r="E40" s="4183"/>
      <c r="F40" s="4178"/>
      <c r="G40" s="4178"/>
      <c r="H40" s="4183"/>
      <c r="I40" s="4183"/>
      <c r="J40" s="4178"/>
      <c r="K40" s="4179"/>
      <c r="L40" s="4182"/>
      <c r="M40" s="4183"/>
      <c r="N40" s="4178"/>
      <c r="O40" s="4178"/>
      <c r="P40" s="4178"/>
      <c r="Q40" s="4183"/>
      <c r="R40" s="4183"/>
      <c r="S40" s="4178"/>
      <c r="T40" s="4179"/>
      <c r="U40" s="4186"/>
      <c r="V40" s="4187"/>
      <c r="W40" s="4187"/>
      <c r="X40" s="4178"/>
      <c r="Y40" s="4179"/>
      <c r="Z40" s="4189"/>
      <c r="AA40" s="4151"/>
      <c r="AB40" s="4151"/>
      <c r="AC40" s="4151"/>
      <c r="AD40" s="4151"/>
      <c r="AE40" s="4151"/>
      <c r="AF40" s="4151"/>
      <c r="AG40" s="4151"/>
      <c r="AH40" s="4151"/>
      <c r="AI40" s="4151"/>
      <c r="AJ40" s="4151"/>
      <c r="AK40" s="4151"/>
      <c r="AL40" s="4151"/>
      <c r="AM40" s="4151"/>
      <c r="AN40" s="4152"/>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5" customHeight="1">
      <c r="A41" s="4182" t="s">
        <v>2338</v>
      </c>
      <c r="B41" s="4183"/>
      <c r="C41" s="4183"/>
      <c r="D41" s="4183"/>
      <c r="E41" s="4183"/>
      <c r="F41" s="4178" t="s">
        <v>589</v>
      </c>
      <c r="G41" s="4178"/>
      <c r="H41" s="4183"/>
      <c r="I41" s="4183"/>
      <c r="J41" s="4178" t="s">
        <v>590</v>
      </c>
      <c r="K41" s="4179"/>
      <c r="L41" s="4182"/>
      <c r="M41" s="4183"/>
      <c r="N41" s="4178" t="s">
        <v>1139</v>
      </c>
      <c r="O41" s="4178"/>
      <c r="P41" s="4178"/>
      <c r="Q41" s="4183"/>
      <c r="R41" s="4183"/>
      <c r="S41" s="4178" t="s">
        <v>591</v>
      </c>
      <c r="T41" s="4179"/>
      <c r="U41" s="4186"/>
      <c r="V41" s="4187"/>
      <c r="W41" s="4187"/>
      <c r="X41" s="4178" t="s">
        <v>1140</v>
      </c>
      <c r="Y41" s="4179"/>
      <c r="Z41" s="4188"/>
      <c r="AA41" s="4149"/>
      <c r="AB41" s="4149"/>
      <c r="AC41" s="4149"/>
      <c r="AD41" s="4149"/>
      <c r="AE41" s="4149"/>
      <c r="AF41" s="4149"/>
      <c r="AG41" s="4149"/>
      <c r="AH41" s="4149"/>
      <c r="AI41" s="4149"/>
      <c r="AJ41" s="4149"/>
      <c r="AK41" s="4149"/>
      <c r="AL41" s="4149"/>
      <c r="AM41" s="4149"/>
      <c r="AN41" s="4150"/>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5" customHeight="1">
      <c r="A42" s="4182"/>
      <c r="B42" s="4183"/>
      <c r="C42" s="4183"/>
      <c r="D42" s="4183"/>
      <c r="E42" s="4183"/>
      <c r="F42" s="4178"/>
      <c r="G42" s="4178"/>
      <c r="H42" s="4183"/>
      <c r="I42" s="4183"/>
      <c r="J42" s="4178"/>
      <c r="K42" s="4179"/>
      <c r="L42" s="4182"/>
      <c r="M42" s="4183"/>
      <c r="N42" s="4178"/>
      <c r="O42" s="4178"/>
      <c r="P42" s="4178"/>
      <c r="Q42" s="4183"/>
      <c r="R42" s="4183"/>
      <c r="S42" s="4178"/>
      <c r="T42" s="4179"/>
      <c r="U42" s="4186"/>
      <c r="V42" s="4187"/>
      <c r="W42" s="4187"/>
      <c r="X42" s="4178"/>
      <c r="Y42" s="4179"/>
      <c r="Z42" s="4189"/>
      <c r="AA42" s="4151"/>
      <c r="AB42" s="4151"/>
      <c r="AC42" s="4151"/>
      <c r="AD42" s="4151"/>
      <c r="AE42" s="4151"/>
      <c r="AF42" s="4151"/>
      <c r="AG42" s="4151"/>
      <c r="AH42" s="4151"/>
      <c r="AI42" s="4151"/>
      <c r="AJ42" s="4151"/>
      <c r="AK42" s="4151"/>
      <c r="AL42" s="4151"/>
      <c r="AM42" s="4151"/>
      <c r="AN42" s="4152"/>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225" t="s">
        <v>1142</v>
      </c>
      <c r="B43" s="4225"/>
      <c r="C43" s="4225"/>
      <c r="D43" s="4225"/>
      <c r="E43" s="4225"/>
      <c r="F43" s="1091" t="s">
        <v>2574</v>
      </c>
      <c r="G43" s="1091" t="s">
        <v>72</v>
      </c>
      <c r="H43" s="4226" t="s">
        <v>2570</v>
      </c>
      <c r="I43" s="4226"/>
      <c r="J43" s="4226"/>
      <c r="K43" s="4226"/>
      <c r="L43" s="4226"/>
      <c r="M43" s="4226"/>
      <c r="N43" s="4226"/>
      <c r="O43" s="4226"/>
      <c r="P43" s="4226"/>
      <c r="Q43" s="1091" t="s">
        <v>72</v>
      </c>
      <c r="R43" s="4227" t="s">
        <v>2575</v>
      </c>
      <c r="S43" s="4227"/>
      <c r="T43" s="4227"/>
      <c r="U43" s="4227"/>
      <c r="V43" s="4227"/>
      <c r="W43" s="4227"/>
      <c r="X43" s="4227"/>
      <c r="Y43" s="4227"/>
      <c r="Z43" s="1091" t="s">
        <v>2576</v>
      </c>
      <c r="AA43" s="1091"/>
      <c r="AB43" s="1092"/>
      <c r="AC43" s="1092"/>
      <c r="AD43" s="1092"/>
      <c r="AE43" s="1092"/>
      <c r="AF43" s="1092"/>
      <c r="AG43" s="1092"/>
      <c r="AH43" s="1092"/>
      <c r="AI43" s="1092"/>
      <c r="AJ43" s="1092"/>
      <c r="AK43" s="1092"/>
      <c r="AL43" s="1092"/>
      <c r="AM43" s="1092"/>
      <c r="AN43" s="1092"/>
      <c r="AO43" s="392" t="s">
        <v>2577</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1746"/>
      <c r="DA43" s="1746"/>
      <c r="DB43" s="1746"/>
      <c r="DC43" s="1746"/>
      <c r="DD43" s="1746"/>
      <c r="DE43" s="1746"/>
      <c r="DF43" s="53"/>
      <c r="DG43" s="53"/>
      <c r="DH43" s="53"/>
      <c r="DI43" s="53"/>
      <c r="DJ43" s="53"/>
      <c r="DK43" s="53"/>
      <c r="DL43" s="53"/>
      <c r="DM43" s="53"/>
      <c r="DN43" s="53"/>
      <c r="DO43" s="53"/>
      <c r="DP43" s="53"/>
    </row>
    <row r="44" spans="1:160" ht="12.65" customHeight="1">
      <c r="A44" s="4176" t="s">
        <v>1135</v>
      </c>
      <c r="B44" s="4176"/>
      <c r="C44" s="4176"/>
      <c r="D44" s="4176"/>
      <c r="E44" s="4176"/>
      <c r="F44" s="4176"/>
      <c r="G44" s="4176"/>
      <c r="H44" s="4176"/>
      <c r="I44" s="4176"/>
      <c r="J44" s="4176"/>
      <c r="K44" s="4176"/>
      <c r="L44" s="4176" t="s">
        <v>1136</v>
      </c>
      <c r="M44" s="4176"/>
      <c r="N44" s="4176"/>
      <c r="O44" s="4176"/>
      <c r="P44" s="4176"/>
      <c r="Q44" s="4176"/>
      <c r="R44" s="4176"/>
      <c r="S44" s="4176"/>
      <c r="T44" s="4176"/>
      <c r="U44" s="4176" t="s">
        <v>1137</v>
      </c>
      <c r="V44" s="4176"/>
      <c r="W44" s="4176"/>
      <c r="X44" s="4176"/>
      <c r="Y44" s="4176"/>
      <c r="Z44" s="4167" t="s">
        <v>2569</v>
      </c>
      <c r="AA44" s="4168"/>
      <c r="AB44" s="4168"/>
      <c r="AC44" s="4168"/>
      <c r="AD44" s="4168"/>
      <c r="AE44" s="4168"/>
      <c r="AF44" s="4168"/>
      <c r="AG44" s="4168"/>
      <c r="AH44" s="4168"/>
      <c r="AI44" s="4168"/>
      <c r="AJ44" s="4168"/>
      <c r="AK44" s="4168"/>
      <c r="AL44" s="4168"/>
      <c r="AM44" s="4168"/>
      <c r="AN44" s="416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1746"/>
      <c r="DA44" s="1746"/>
      <c r="DB44" s="1746"/>
      <c r="DC44" s="286"/>
      <c r="DD44" s="286"/>
      <c r="DE44" s="1746"/>
      <c r="DF44" s="53"/>
      <c r="DG44" s="53"/>
      <c r="DH44" s="53"/>
      <c r="DI44" s="53"/>
      <c r="DJ44" s="53"/>
      <c r="DK44" s="53"/>
      <c r="DL44" s="53"/>
      <c r="DM44" s="53"/>
      <c r="DN44" s="53"/>
      <c r="DO44" s="53"/>
      <c r="DP44" s="53"/>
    </row>
    <row r="45" spans="1:160" ht="12.65" customHeight="1">
      <c r="A45" s="4176"/>
      <c r="B45" s="4176"/>
      <c r="C45" s="4176"/>
      <c r="D45" s="4176"/>
      <c r="E45" s="4176"/>
      <c r="F45" s="4176"/>
      <c r="G45" s="4176"/>
      <c r="H45" s="4176"/>
      <c r="I45" s="4176"/>
      <c r="J45" s="4176"/>
      <c r="K45" s="4176"/>
      <c r="L45" s="4176"/>
      <c r="M45" s="4176"/>
      <c r="N45" s="4176"/>
      <c r="O45" s="4176"/>
      <c r="P45" s="4176"/>
      <c r="Q45" s="4176"/>
      <c r="R45" s="4176"/>
      <c r="S45" s="4176"/>
      <c r="T45" s="4176"/>
      <c r="U45" s="4176"/>
      <c r="V45" s="4176"/>
      <c r="W45" s="4176"/>
      <c r="X45" s="4176"/>
      <c r="Y45" s="4176"/>
      <c r="Z45" s="4170"/>
      <c r="AA45" s="4171"/>
      <c r="AB45" s="4171"/>
      <c r="AC45" s="4171"/>
      <c r="AD45" s="4171"/>
      <c r="AE45" s="4171"/>
      <c r="AF45" s="4171"/>
      <c r="AG45" s="4171"/>
      <c r="AH45" s="4171"/>
      <c r="AI45" s="4171"/>
      <c r="AJ45" s="4171"/>
      <c r="AK45" s="4171"/>
      <c r="AL45" s="4171"/>
      <c r="AM45" s="4171"/>
      <c r="AN45" s="4172"/>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707" t="s">
        <v>2128</v>
      </c>
      <c r="DS45" s="2707"/>
      <c r="DT45" s="2707"/>
      <c r="DU45" s="2707"/>
      <c r="DV45" s="2707"/>
      <c r="DW45" s="2707"/>
      <c r="DX45" s="2707"/>
      <c r="DY45" s="2707"/>
      <c r="DZ45" s="2707"/>
      <c r="EA45" s="2707"/>
      <c r="EB45" s="2707"/>
      <c r="EC45" s="2707"/>
      <c r="ED45" s="2707"/>
      <c r="EE45" s="2707"/>
      <c r="EF45" s="2707"/>
      <c r="EG45" s="2707"/>
      <c r="EH45" s="2707"/>
      <c r="EI45" s="2707"/>
      <c r="EJ45" s="2707"/>
      <c r="EK45" s="2707"/>
      <c r="EL45" s="2707"/>
      <c r="EM45" s="2707"/>
      <c r="EN45" s="2707"/>
      <c r="EO45" s="2707"/>
      <c r="EP45" s="2707"/>
      <c r="EQ45" s="2707"/>
      <c r="ER45" s="2707"/>
      <c r="ES45" s="2707"/>
      <c r="ET45" s="2707"/>
      <c r="EU45" s="2707"/>
      <c r="EV45" s="2707"/>
      <c r="EW45" s="2707"/>
      <c r="EX45" s="2707"/>
      <c r="EY45" s="2707"/>
      <c r="EZ45" s="2707"/>
      <c r="FA45" s="2707"/>
      <c r="FB45" s="2707"/>
      <c r="FC45" s="2707"/>
      <c r="FD45" s="2707"/>
    </row>
    <row r="46" spans="1:160" ht="12.65" customHeight="1">
      <c r="A46" s="4182" t="s">
        <v>2317</v>
      </c>
      <c r="B46" s="4183"/>
      <c r="C46" s="4183"/>
      <c r="D46" s="4183"/>
      <c r="E46" s="4183"/>
      <c r="F46" s="4178" t="s">
        <v>589</v>
      </c>
      <c r="G46" s="4178"/>
      <c r="H46" s="4183"/>
      <c r="I46" s="4183"/>
      <c r="J46" s="4178" t="s">
        <v>590</v>
      </c>
      <c r="K46" s="4179"/>
      <c r="L46" s="4182"/>
      <c r="M46" s="4183"/>
      <c r="N46" s="4178" t="s">
        <v>1139</v>
      </c>
      <c r="O46" s="4178"/>
      <c r="P46" s="4178"/>
      <c r="Q46" s="4183"/>
      <c r="R46" s="4183"/>
      <c r="S46" s="4178" t="s">
        <v>591</v>
      </c>
      <c r="T46" s="4179"/>
      <c r="U46" s="4180"/>
      <c r="V46" s="4181"/>
      <c r="W46" s="4181"/>
      <c r="X46" s="4178" t="s">
        <v>1143</v>
      </c>
      <c r="Y46" s="4179"/>
      <c r="Z46" s="4188"/>
      <c r="AA46" s="4149"/>
      <c r="AB46" s="4149"/>
      <c r="AC46" s="4149"/>
      <c r="AD46" s="4149"/>
      <c r="AE46" s="4149"/>
      <c r="AF46" s="4149"/>
      <c r="AG46" s="4149"/>
      <c r="AH46" s="4149"/>
      <c r="AI46" s="4149"/>
      <c r="AJ46" s="4149"/>
      <c r="AK46" s="4149"/>
      <c r="AL46" s="4149"/>
      <c r="AM46" s="4149"/>
      <c r="AN46" s="4150"/>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453"/>
      <c r="DS46" s="2453"/>
      <c r="DT46" s="2453"/>
      <c r="DU46" s="2453"/>
      <c r="DV46" s="2453"/>
      <c r="DW46" s="2453"/>
      <c r="DX46" s="2453"/>
      <c r="DY46" s="2453"/>
      <c r="DZ46" s="2453"/>
      <c r="EA46" s="2453"/>
      <c r="EB46" s="2453"/>
      <c r="EC46" s="2453"/>
      <c r="ED46" s="2453"/>
      <c r="EE46" s="2453"/>
      <c r="EF46" s="2453"/>
      <c r="EG46" s="2453"/>
      <c r="EH46" s="2453"/>
      <c r="EI46" s="2453"/>
      <c r="EJ46" s="2453"/>
      <c r="EK46" s="2453"/>
      <c r="EL46" s="2453"/>
      <c r="EM46" s="2453"/>
      <c r="EN46" s="2453"/>
      <c r="EO46" s="2453"/>
      <c r="EP46" s="2453"/>
      <c r="EQ46" s="2453"/>
      <c r="ER46" s="2453"/>
      <c r="ES46" s="2453"/>
      <c r="ET46" s="2453"/>
      <c r="EU46" s="2453"/>
      <c r="EV46" s="2453"/>
      <c r="EW46" s="2453"/>
      <c r="EX46" s="2453"/>
      <c r="EY46" s="2453"/>
      <c r="EZ46" s="2453"/>
      <c r="FA46" s="2453"/>
      <c r="FB46" s="2453"/>
      <c r="FC46" s="2453"/>
      <c r="FD46" s="2453"/>
    </row>
    <row r="47" spans="1:160" ht="12.65" customHeight="1">
      <c r="A47" s="4182"/>
      <c r="B47" s="4183"/>
      <c r="C47" s="4183"/>
      <c r="D47" s="4183"/>
      <c r="E47" s="4183"/>
      <c r="F47" s="4178"/>
      <c r="G47" s="4178"/>
      <c r="H47" s="4183"/>
      <c r="I47" s="4183"/>
      <c r="J47" s="4178"/>
      <c r="K47" s="4179"/>
      <c r="L47" s="4182"/>
      <c r="M47" s="4183"/>
      <c r="N47" s="4178"/>
      <c r="O47" s="4178"/>
      <c r="P47" s="4178"/>
      <c r="Q47" s="4183"/>
      <c r="R47" s="4183"/>
      <c r="S47" s="4178"/>
      <c r="T47" s="4179"/>
      <c r="U47" s="4180"/>
      <c r="V47" s="4181"/>
      <c r="W47" s="4181"/>
      <c r="X47" s="4178"/>
      <c r="Y47" s="4179"/>
      <c r="Z47" s="4189"/>
      <c r="AA47" s="4151"/>
      <c r="AB47" s="4151"/>
      <c r="AC47" s="4151"/>
      <c r="AD47" s="4151"/>
      <c r="AE47" s="4151"/>
      <c r="AF47" s="4151"/>
      <c r="AG47" s="4151"/>
      <c r="AH47" s="4151"/>
      <c r="AI47" s="4151"/>
      <c r="AJ47" s="4151"/>
      <c r="AK47" s="4151"/>
      <c r="AL47" s="4151"/>
      <c r="AM47" s="4151"/>
      <c r="AN47" s="4152"/>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215" t="s">
        <v>2127</v>
      </c>
      <c r="DJ47" s="4216"/>
      <c r="DK47" s="4216"/>
      <c r="DL47" s="4216"/>
      <c r="DM47" s="4216"/>
      <c r="DN47" s="4216"/>
      <c r="DO47" s="4216"/>
      <c r="DP47" s="4216"/>
      <c r="DQ47" s="4216"/>
      <c r="DR47" s="1098"/>
      <c r="DS47" s="1098"/>
      <c r="DT47" s="1099"/>
      <c r="DU47" s="4219" t="s">
        <v>2564</v>
      </c>
      <c r="DV47" s="4216"/>
      <c r="DW47" s="4216"/>
      <c r="DX47" s="4216"/>
      <c r="DY47" s="4216"/>
      <c r="DZ47" s="4216"/>
      <c r="EA47" s="4216"/>
      <c r="EB47" s="4216"/>
      <c r="EC47" s="4216"/>
      <c r="ED47" s="1100"/>
      <c r="EE47" s="1100"/>
      <c r="EF47" s="1100"/>
      <c r="EG47" s="4215" t="s">
        <v>1154</v>
      </c>
      <c r="EH47" s="4216"/>
      <c r="EI47" s="4216"/>
      <c r="EJ47" s="4216"/>
      <c r="EK47" s="4216"/>
      <c r="EL47" s="4216"/>
      <c r="EM47" s="1098"/>
      <c r="EN47" s="4198" t="s">
        <v>1152</v>
      </c>
      <c r="EO47" s="4198"/>
      <c r="EP47" s="4198"/>
      <c r="EQ47" s="4198"/>
      <c r="ER47" s="4221"/>
      <c r="ES47" s="1101"/>
      <c r="ET47" s="1098"/>
      <c r="EU47" s="1098"/>
      <c r="EV47" s="1098"/>
      <c r="EW47" s="1098"/>
      <c r="EX47" s="1098"/>
      <c r="EY47" s="1098"/>
      <c r="EZ47" s="4198" t="s">
        <v>1153</v>
      </c>
      <c r="FA47" s="4198"/>
      <c r="FB47" s="4198"/>
      <c r="FC47" s="4198"/>
      <c r="FD47" s="4199"/>
    </row>
    <row r="48" spans="1:160" ht="12.65" customHeight="1">
      <c r="A48" s="4182" t="s">
        <v>2317</v>
      </c>
      <c r="B48" s="4183"/>
      <c r="C48" s="4183"/>
      <c r="D48" s="4183"/>
      <c r="E48" s="4183"/>
      <c r="F48" s="4178" t="s">
        <v>589</v>
      </c>
      <c r="G48" s="4178"/>
      <c r="H48" s="4183"/>
      <c r="I48" s="4183"/>
      <c r="J48" s="4178" t="s">
        <v>590</v>
      </c>
      <c r="K48" s="4179"/>
      <c r="L48" s="4182"/>
      <c r="M48" s="4183"/>
      <c r="N48" s="4178" t="s">
        <v>1139</v>
      </c>
      <c r="O48" s="4178"/>
      <c r="P48" s="4178"/>
      <c r="Q48" s="4183"/>
      <c r="R48" s="4183"/>
      <c r="S48" s="4178" t="s">
        <v>591</v>
      </c>
      <c r="T48" s="4179"/>
      <c r="U48" s="4180"/>
      <c r="V48" s="4181"/>
      <c r="W48" s="4181"/>
      <c r="X48" s="4178" t="s">
        <v>1143</v>
      </c>
      <c r="Y48" s="4179"/>
      <c r="Z48" s="4188"/>
      <c r="AA48" s="4149"/>
      <c r="AB48" s="4149"/>
      <c r="AC48" s="4149"/>
      <c r="AD48" s="4149"/>
      <c r="AE48" s="4149"/>
      <c r="AF48" s="4149"/>
      <c r="AG48" s="4149"/>
      <c r="AH48" s="4149"/>
      <c r="AI48" s="4149"/>
      <c r="AJ48" s="4149"/>
      <c r="AK48" s="4149"/>
      <c r="AL48" s="4149"/>
      <c r="AM48" s="4149"/>
      <c r="AN48" s="4150"/>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217"/>
      <c r="DJ48" s="4218"/>
      <c r="DK48" s="4218"/>
      <c r="DL48" s="4218"/>
      <c r="DM48" s="4218"/>
      <c r="DN48" s="4218"/>
      <c r="DO48" s="4218"/>
      <c r="DP48" s="4218"/>
      <c r="DQ48" s="4218"/>
      <c r="DR48" s="1095"/>
      <c r="DS48" s="1095"/>
      <c r="DT48" s="1096"/>
      <c r="DU48" s="4220"/>
      <c r="DV48" s="4218"/>
      <c r="DW48" s="4218"/>
      <c r="DX48" s="4218"/>
      <c r="DY48" s="4218"/>
      <c r="DZ48" s="4218"/>
      <c r="EA48" s="4218"/>
      <c r="EB48" s="4218"/>
      <c r="EC48" s="4218"/>
      <c r="ED48" s="1097"/>
      <c r="EE48" s="1097"/>
      <c r="EF48" s="1097"/>
      <c r="EG48" s="4217"/>
      <c r="EH48" s="4218"/>
      <c r="EI48" s="4218"/>
      <c r="EJ48" s="4218"/>
      <c r="EK48" s="4218"/>
      <c r="EL48" s="4218"/>
      <c r="EM48" s="1095"/>
      <c r="EN48" s="4200"/>
      <c r="EO48" s="4200"/>
      <c r="EP48" s="4200"/>
      <c r="EQ48" s="4200"/>
      <c r="ER48" s="4222"/>
      <c r="ES48" s="1095"/>
      <c r="ET48" s="1095"/>
      <c r="EU48" s="1095"/>
      <c r="EV48" s="1095"/>
      <c r="EW48" s="1095"/>
      <c r="EX48" s="1095"/>
      <c r="EY48" s="1095"/>
      <c r="EZ48" s="4200"/>
      <c r="FA48" s="4200"/>
      <c r="FB48" s="4200"/>
      <c r="FC48" s="4200"/>
      <c r="FD48" s="4201"/>
    </row>
    <row r="49" spans="1:160" ht="12.65" customHeight="1">
      <c r="A49" s="4182"/>
      <c r="B49" s="4183"/>
      <c r="C49" s="4183"/>
      <c r="D49" s="4183"/>
      <c r="E49" s="4183"/>
      <c r="F49" s="4178"/>
      <c r="G49" s="4178"/>
      <c r="H49" s="4183"/>
      <c r="I49" s="4183"/>
      <c r="J49" s="4178"/>
      <c r="K49" s="4179"/>
      <c r="L49" s="4182"/>
      <c r="M49" s="4183"/>
      <c r="N49" s="4178"/>
      <c r="O49" s="4178"/>
      <c r="P49" s="4178"/>
      <c r="Q49" s="4183"/>
      <c r="R49" s="4183"/>
      <c r="S49" s="4178"/>
      <c r="T49" s="4179"/>
      <c r="U49" s="4180"/>
      <c r="V49" s="4181"/>
      <c r="W49" s="4181"/>
      <c r="X49" s="4178"/>
      <c r="Y49" s="4179"/>
      <c r="Z49" s="4189"/>
      <c r="AA49" s="4151"/>
      <c r="AB49" s="4151"/>
      <c r="AC49" s="4151"/>
      <c r="AD49" s="4151"/>
      <c r="AE49" s="4151"/>
      <c r="AF49" s="4151"/>
      <c r="AG49" s="4151"/>
      <c r="AH49" s="4151"/>
      <c r="AI49" s="4151"/>
      <c r="AJ49" s="4151"/>
      <c r="AK49" s="4151"/>
      <c r="AL49" s="4151"/>
      <c r="AM49" s="4151"/>
      <c r="AN49" s="4152"/>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202" t="s">
        <v>541</v>
      </c>
      <c r="DJ49" s="4203"/>
      <c r="DK49" s="4203"/>
      <c r="DL49" s="4203"/>
      <c r="DM49" s="4203" t="s">
        <v>542</v>
      </c>
      <c r="DN49" s="4203"/>
      <c r="DO49" s="4203"/>
      <c r="DP49" s="4203"/>
      <c r="DQ49" s="4203" t="s">
        <v>1151</v>
      </c>
      <c r="DR49" s="4203"/>
      <c r="DS49" s="4203"/>
      <c r="DT49" s="4203"/>
      <c r="DU49" s="4203" t="s">
        <v>541</v>
      </c>
      <c r="DV49" s="4203"/>
      <c r="DW49" s="4203"/>
      <c r="DX49" s="4203"/>
      <c r="DY49" s="4203" t="s">
        <v>542</v>
      </c>
      <c r="DZ49" s="4203"/>
      <c r="EA49" s="4203"/>
      <c r="EB49" s="4203"/>
      <c r="EC49" s="4203" t="s">
        <v>1151</v>
      </c>
      <c r="ED49" s="4203"/>
      <c r="EE49" s="4203"/>
      <c r="EF49" s="4204"/>
      <c r="EG49" s="4205" t="s">
        <v>2565</v>
      </c>
      <c r="EH49" s="4206"/>
      <c r="EI49" s="4206"/>
      <c r="EJ49" s="4206"/>
      <c r="EK49" s="4206" t="s">
        <v>2566</v>
      </c>
      <c r="EL49" s="4206"/>
      <c r="EM49" s="4206"/>
      <c r="EN49" s="4206"/>
      <c r="EO49" s="4206" t="s">
        <v>2567</v>
      </c>
      <c r="EP49" s="4206"/>
      <c r="EQ49" s="4206"/>
      <c r="ER49" s="4206"/>
      <c r="ES49" s="4207" t="s">
        <v>2565</v>
      </c>
      <c r="ET49" s="4206"/>
      <c r="EU49" s="4206"/>
      <c r="EV49" s="4206"/>
      <c r="EW49" s="4206" t="s">
        <v>2566</v>
      </c>
      <c r="EX49" s="4206"/>
      <c r="EY49" s="4206"/>
      <c r="EZ49" s="4206"/>
      <c r="FA49" s="4206" t="s">
        <v>2567</v>
      </c>
      <c r="FB49" s="4206"/>
      <c r="FC49" s="4206"/>
      <c r="FD49" s="4208"/>
    </row>
    <row r="50" spans="1:160" ht="12.65" customHeight="1">
      <c r="A50" s="4182" t="s">
        <v>2338</v>
      </c>
      <c r="B50" s="4183"/>
      <c r="C50" s="4183"/>
      <c r="D50" s="4183"/>
      <c r="E50" s="4183"/>
      <c r="F50" s="4178" t="s">
        <v>589</v>
      </c>
      <c r="G50" s="4178"/>
      <c r="H50" s="4183"/>
      <c r="I50" s="4183"/>
      <c r="J50" s="4178" t="s">
        <v>590</v>
      </c>
      <c r="K50" s="4179"/>
      <c r="L50" s="4182"/>
      <c r="M50" s="4183"/>
      <c r="N50" s="4178" t="s">
        <v>1139</v>
      </c>
      <c r="O50" s="4178"/>
      <c r="P50" s="4178"/>
      <c r="Q50" s="4183"/>
      <c r="R50" s="4183"/>
      <c r="S50" s="4178" t="s">
        <v>591</v>
      </c>
      <c r="T50" s="4179"/>
      <c r="U50" s="4180"/>
      <c r="V50" s="4181"/>
      <c r="W50" s="4181"/>
      <c r="X50" s="4178" t="s">
        <v>1143</v>
      </c>
      <c r="Y50" s="4179"/>
      <c r="Z50" s="4188"/>
      <c r="AA50" s="4149"/>
      <c r="AB50" s="4149"/>
      <c r="AC50" s="4149"/>
      <c r="AD50" s="4149"/>
      <c r="AE50" s="4149"/>
      <c r="AF50" s="4149"/>
      <c r="AG50" s="4149"/>
      <c r="AH50" s="4149"/>
      <c r="AI50" s="4149"/>
      <c r="AJ50" s="4149"/>
      <c r="AK50" s="4149"/>
      <c r="AL50" s="4149"/>
      <c r="AM50" s="4149"/>
      <c r="AN50" s="4150"/>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202"/>
      <c r="DJ50" s="4203"/>
      <c r="DK50" s="4203"/>
      <c r="DL50" s="4203"/>
      <c r="DM50" s="4203"/>
      <c r="DN50" s="4203"/>
      <c r="DO50" s="4203"/>
      <c r="DP50" s="4203"/>
      <c r="DQ50" s="4203"/>
      <c r="DR50" s="4203"/>
      <c r="DS50" s="4203"/>
      <c r="DT50" s="4203"/>
      <c r="DU50" s="4203"/>
      <c r="DV50" s="4203"/>
      <c r="DW50" s="4203"/>
      <c r="DX50" s="4203"/>
      <c r="DY50" s="4203"/>
      <c r="DZ50" s="4203"/>
      <c r="EA50" s="4203"/>
      <c r="EB50" s="4203"/>
      <c r="EC50" s="4203"/>
      <c r="ED50" s="4203"/>
      <c r="EE50" s="4203"/>
      <c r="EF50" s="4204"/>
      <c r="EG50" s="4205"/>
      <c r="EH50" s="4206"/>
      <c r="EI50" s="4206"/>
      <c r="EJ50" s="4206"/>
      <c r="EK50" s="4206"/>
      <c r="EL50" s="4206"/>
      <c r="EM50" s="4206"/>
      <c r="EN50" s="4206"/>
      <c r="EO50" s="4206"/>
      <c r="EP50" s="4206"/>
      <c r="EQ50" s="4206"/>
      <c r="ER50" s="4206"/>
      <c r="ES50" s="4207"/>
      <c r="ET50" s="4206"/>
      <c r="EU50" s="4206"/>
      <c r="EV50" s="4206"/>
      <c r="EW50" s="4206"/>
      <c r="EX50" s="4206"/>
      <c r="EY50" s="4206"/>
      <c r="EZ50" s="4206"/>
      <c r="FA50" s="4206"/>
      <c r="FB50" s="4206"/>
      <c r="FC50" s="4206"/>
      <c r="FD50" s="4208"/>
    </row>
    <row r="51" spans="1:160" ht="12.65" customHeight="1">
      <c r="A51" s="4182"/>
      <c r="B51" s="4183"/>
      <c r="C51" s="4183"/>
      <c r="D51" s="4183"/>
      <c r="E51" s="4183"/>
      <c r="F51" s="4178"/>
      <c r="G51" s="4178"/>
      <c r="H51" s="4183"/>
      <c r="I51" s="4183"/>
      <c r="J51" s="4178"/>
      <c r="K51" s="4179"/>
      <c r="L51" s="4182"/>
      <c r="M51" s="4183"/>
      <c r="N51" s="4178"/>
      <c r="O51" s="4178"/>
      <c r="P51" s="4178"/>
      <c r="Q51" s="4183"/>
      <c r="R51" s="4183"/>
      <c r="S51" s="4178"/>
      <c r="T51" s="4179"/>
      <c r="U51" s="4180"/>
      <c r="V51" s="4181"/>
      <c r="W51" s="4181"/>
      <c r="X51" s="4178"/>
      <c r="Y51" s="4179"/>
      <c r="Z51" s="4189"/>
      <c r="AA51" s="4151"/>
      <c r="AB51" s="4151"/>
      <c r="AC51" s="4151"/>
      <c r="AD51" s="4151"/>
      <c r="AE51" s="4151"/>
      <c r="AF51" s="4151"/>
      <c r="AG51" s="4151"/>
      <c r="AH51" s="4151"/>
      <c r="AI51" s="4151"/>
      <c r="AJ51" s="4151"/>
      <c r="AK51" s="4151"/>
      <c r="AL51" s="4151"/>
      <c r="AM51" s="4151"/>
      <c r="AN51" s="4152"/>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213"/>
      <c r="DJ51" s="4209"/>
      <c r="DK51" s="4209"/>
      <c r="DL51" s="4209"/>
      <c r="DM51" s="4209"/>
      <c r="DN51" s="4209"/>
      <c r="DO51" s="4209"/>
      <c r="DP51" s="4209"/>
      <c r="DQ51" s="4209"/>
      <c r="DR51" s="4209"/>
      <c r="DS51" s="4209"/>
      <c r="DT51" s="4209"/>
      <c r="DU51" s="4209"/>
      <c r="DV51" s="4209"/>
      <c r="DW51" s="4209"/>
      <c r="DX51" s="4209"/>
      <c r="DY51" s="4209"/>
      <c r="DZ51" s="4209"/>
      <c r="EA51" s="4209"/>
      <c r="EB51" s="4209"/>
      <c r="EC51" s="4209"/>
      <c r="ED51" s="4209"/>
      <c r="EE51" s="4209"/>
      <c r="EF51" s="4211"/>
      <c r="EG51" s="4213"/>
      <c r="EH51" s="4209"/>
      <c r="EI51" s="4209"/>
      <c r="EJ51" s="4209"/>
      <c r="EK51" s="4209"/>
      <c r="EL51" s="4209"/>
      <c r="EM51" s="4209"/>
      <c r="EN51" s="4209"/>
      <c r="EO51" s="4209"/>
      <c r="EP51" s="4209"/>
      <c r="EQ51" s="4209"/>
      <c r="ER51" s="4209"/>
      <c r="ES51" s="4209"/>
      <c r="ET51" s="4209"/>
      <c r="EU51" s="4209"/>
      <c r="EV51" s="4209"/>
      <c r="EW51" s="4209"/>
      <c r="EX51" s="4209"/>
      <c r="EY51" s="4209"/>
      <c r="EZ51" s="4209"/>
      <c r="FA51" s="4209"/>
      <c r="FB51" s="4209"/>
      <c r="FC51" s="4209"/>
      <c r="FD51" s="4223"/>
    </row>
    <row r="52" spans="1:160" ht="12.65" customHeight="1">
      <c r="A52" s="4182" t="s">
        <v>2317</v>
      </c>
      <c r="B52" s="4183"/>
      <c r="C52" s="4183"/>
      <c r="D52" s="4183"/>
      <c r="E52" s="4183"/>
      <c r="F52" s="4178" t="s">
        <v>589</v>
      </c>
      <c r="G52" s="4178"/>
      <c r="H52" s="4183"/>
      <c r="I52" s="4183"/>
      <c r="J52" s="4178" t="s">
        <v>590</v>
      </c>
      <c r="K52" s="4179"/>
      <c r="L52" s="4182"/>
      <c r="M52" s="4183"/>
      <c r="N52" s="4178" t="s">
        <v>1139</v>
      </c>
      <c r="O52" s="4178"/>
      <c r="P52" s="4178"/>
      <c r="Q52" s="4183"/>
      <c r="R52" s="4183"/>
      <c r="S52" s="4178" t="s">
        <v>591</v>
      </c>
      <c r="T52" s="4179"/>
      <c r="U52" s="4180"/>
      <c r="V52" s="4181"/>
      <c r="W52" s="4181"/>
      <c r="X52" s="4178" t="s">
        <v>1143</v>
      </c>
      <c r="Y52" s="4179"/>
      <c r="Z52" s="4188"/>
      <c r="AA52" s="4149"/>
      <c r="AB52" s="4149"/>
      <c r="AC52" s="4149"/>
      <c r="AD52" s="4149"/>
      <c r="AE52" s="4149"/>
      <c r="AF52" s="4149"/>
      <c r="AG52" s="4149"/>
      <c r="AH52" s="4149"/>
      <c r="AI52" s="4149"/>
      <c r="AJ52" s="4149"/>
      <c r="AK52" s="4149"/>
      <c r="AL52" s="4149"/>
      <c r="AM52" s="4149"/>
      <c r="AN52" s="4150"/>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213"/>
      <c r="DJ52" s="4209"/>
      <c r="DK52" s="4209"/>
      <c r="DL52" s="4209"/>
      <c r="DM52" s="4209"/>
      <c r="DN52" s="4209"/>
      <c r="DO52" s="4209"/>
      <c r="DP52" s="4209"/>
      <c r="DQ52" s="4209"/>
      <c r="DR52" s="4209"/>
      <c r="DS52" s="4209"/>
      <c r="DT52" s="4209"/>
      <c r="DU52" s="4209"/>
      <c r="DV52" s="4209"/>
      <c r="DW52" s="4209"/>
      <c r="DX52" s="4209"/>
      <c r="DY52" s="4209"/>
      <c r="DZ52" s="4209"/>
      <c r="EA52" s="4209"/>
      <c r="EB52" s="4209"/>
      <c r="EC52" s="4209"/>
      <c r="ED52" s="4209"/>
      <c r="EE52" s="4209"/>
      <c r="EF52" s="4211"/>
      <c r="EG52" s="4213"/>
      <c r="EH52" s="4209"/>
      <c r="EI52" s="4209"/>
      <c r="EJ52" s="4209"/>
      <c r="EK52" s="4209"/>
      <c r="EL52" s="4209"/>
      <c r="EM52" s="4209"/>
      <c r="EN52" s="4209"/>
      <c r="EO52" s="4209"/>
      <c r="EP52" s="4209"/>
      <c r="EQ52" s="4209"/>
      <c r="ER52" s="4209"/>
      <c r="ES52" s="4209"/>
      <c r="ET52" s="4209"/>
      <c r="EU52" s="4209"/>
      <c r="EV52" s="4209"/>
      <c r="EW52" s="4209"/>
      <c r="EX52" s="4209"/>
      <c r="EY52" s="4209"/>
      <c r="EZ52" s="4209"/>
      <c r="FA52" s="4209"/>
      <c r="FB52" s="4209"/>
      <c r="FC52" s="4209"/>
      <c r="FD52" s="4223"/>
    </row>
    <row r="53" spans="1:160" ht="12.65" customHeight="1">
      <c r="A53" s="4182"/>
      <c r="B53" s="4183"/>
      <c r="C53" s="4183"/>
      <c r="D53" s="4183"/>
      <c r="E53" s="4183"/>
      <c r="F53" s="4178"/>
      <c r="G53" s="4178"/>
      <c r="H53" s="4183"/>
      <c r="I53" s="4183"/>
      <c r="J53" s="4178"/>
      <c r="K53" s="4179"/>
      <c r="L53" s="4182"/>
      <c r="M53" s="4183"/>
      <c r="N53" s="4178"/>
      <c r="O53" s="4178"/>
      <c r="P53" s="4178"/>
      <c r="Q53" s="4183"/>
      <c r="R53" s="4183"/>
      <c r="S53" s="4178"/>
      <c r="T53" s="4179"/>
      <c r="U53" s="4180"/>
      <c r="V53" s="4181"/>
      <c r="W53" s="4181"/>
      <c r="X53" s="4178"/>
      <c r="Y53" s="4179"/>
      <c r="Z53" s="4189"/>
      <c r="AA53" s="4151"/>
      <c r="AB53" s="4151"/>
      <c r="AC53" s="4151"/>
      <c r="AD53" s="4151"/>
      <c r="AE53" s="4151"/>
      <c r="AF53" s="4151"/>
      <c r="AG53" s="4151"/>
      <c r="AH53" s="4151"/>
      <c r="AI53" s="4151"/>
      <c r="AJ53" s="4151"/>
      <c r="AK53" s="4151"/>
      <c r="AL53" s="4151"/>
      <c r="AM53" s="4151"/>
      <c r="AN53" s="4152"/>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213"/>
      <c r="DJ53" s="4209"/>
      <c r="DK53" s="4209"/>
      <c r="DL53" s="4209"/>
      <c r="DM53" s="4209"/>
      <c r="DN53" s="4209"/>
      <c r="DO53" s="4209"/>
      <c r="DP53" s="4209"/>
      <c r="DQ53" s="4209"/>
      <c r="DR53" s="4209"/>
      <c r="DS53" s="4209"/>
      <c r="DT53" s="4209"/>
      <c r="DU53" s="4209"/>
      <c r="DV53" s="4209"/>
      <c r="DW53" s="4209"/>
      <c r="DX53" s="4209"/>
      <c r="DY53" s="4209"/>
      <c r="DZ53" s="4209"/>
      <c r="EA53" s="4209"/>
      <c r="EB53" s="4209"/>
      <c r="EC53" s="4209"/>
      <c r="ED53" s="4209"/>
      <c r="EE53" s="4209"/>
      <c r="EF53" s="4211"/>
      <c r="EG53" s="4213"/>
      <c r="EH53" s="4209"/>
      <c r="EI53" s="4209"/>
      <c r="EJ53" s="4209"/>
      <c r="EK53" s="4209"/>
      <c r="EL53" s="4209"/>
      <c r="EM53" s="4209"/>
      <c r="EN53" s="4209"/>
      <c r="EO53" s="4209"/>
      <c r="EP53" s="4209"/>
      <c r="EQ53" s="4209"/>
      <c r="ER53" s="4209"/>
      <c r="ES53" s="4209"/>
      <c r="ET53" s="4209"/>
      <c r="EU53" s="4209"/>
      <c r="EV53" s="4209"/>
      <c r="EW53" s="4209"/>
      <c r="EX53" s="4209"/>
      <c r="EY53" s="4209"/>
      <c r="EZ53" s="4209"/>
      <c r="FA53" s="4209"/>
      <c r="FB53" s="4209"/>
      <c r="FC53" s="4209"/>
      <c r="FD53" s="4223"/>
    </row>
    <row r="54" spans="1:160" ht="12.65" customHeight="1">
      <c r="A54" s="4182" t="s">
        <v>2324</v>
      </c>
      <c r="B54" s="4183"/>
      <c r="C54" s="4183"/>
      <c r="D54" s="4183"/>
      <c r="E54" s="4183"/>
      <c r="F54" s="4178" t="s">
        <v>589</v>
      </c>
      <c r="G54" s="4178"/>
      <c r="H54" s="4183"/>
      <c r="I54" s="4183"/>
      <c r="J54" s="4178" t="s">
        <v>590</v>
      </c>
      <c r="K54" s="4179"/>
      <c r="L54" s="4182"/>
      <c r="M54" s="4183"/>
      <c r="N54" s="4178" t="s">
        <v>1139</v>
      </c>
      <c r="O54" s="4178"/>
      <c r="P54" s="4178"/>
      <c r="Q54" s="4183"/>
      <c r="R54" s="4183"/>
      <c r="S54" s="4178" t="s">
        <v>591</v>
      </c>
      <c r="T54" s="4179"/>
      <c r="U54" s="4180"/>
      <c r="V54" s="4181"/>
      <c r="W54" s="4181"/>
      <c r="X54" s="4178" t="s">
        <v>1143</v>
      </c>
      <c r="Y54" s="4179"/>
      <c r="Z54" s="4188"/>
      <c r="AA54" s="4149"/>
      <c r="AB54" s="4149"/>
      <c r="AC54" s="4149"/>
      <c r="AD54" s="4149"/>
      <c r="AE54" s="4149"/>
      <c r="AF54" s="4149"/>
      <c r="AG54" s="4149"/>
      <c r="AH54" s="4149"/>
      <c r="AI54" s="4149"/>
      <c r="AJ54" s="4149"/>
      <c r="AK54" s="4149"/>
      <c r="AL54" s="4149"/>
      <c r="AM54" s="4149"/>
      <c r="AN54" s="4150"/>
      <c r="AP54" s="4190"/>
      <c r="AQ54" s="4190"/>
      <c r="AR54" s="4190"/>
      <c r="AS54" s="4190"/>
      <c r="AT54" s="4190"/>
      <c r="AU54" s="4190"/>
      <c r="AV54" s="4190"/>
      <c r="AW54" s="4190"/>
      <c r="AX54" s="4190"/>
      <c r="AY54" s="4190"/>
      <c r="AZ54" s="4190"/>
      <c r="BA54" s="4190"/>
      <c r="BB54" s="4190"/>
      <c r="BC54" s="4190"/>
      <c r="BD54" s="4190"/>
      <c r="BE54" s="4190"/>
      <c r="BF54" s="4190"/>
      <c r="BG54" s="4190"/>
      <c r="BH54" s="4190"/>
      <c r="BI54" s="4190"/>
      <c r="BJ54" s="4190"/>
      <c r="BK54" s="4190"/>
      <c r="BL54" s="4190"/>
      <c r="BM54" s="4190"/>
      <c r="BN54" s="4190"/>
      <c r="BO54" s="4190"/>
      <c r="BP54" s="4190"/>
      <c r="BQ54" s="4190"/>
      <c r="BR54" s="4190"/>
      <c r="BS54" s="4190"/>
      <c r="BT54" s="4190"/>
      <c r="BU54" s="4190"/>
      <c r="BV54" s="4190"/>
      <c r="BW54" s="4190"/>
      <c r="BX54" s="4190"/>
      <c r="BY54" s="4190"/>
      <c r="BZ54" s="4190"/>
      <c r="CA54" s="4190"/>
      <c r="CB54" s="4190"/>
      <c r="CC54" s="4190"/>
      <c r="CD54" s="4190"/>
      <c r="CE54" s="4190"/>
      <c r="CF54" s="4190"/>
      <c r="CG54" s="4190"/>
      <c r="CH54" s="4190"/>
      <c r="CI54" s="4190"/>
      <c r="CJ54" s="4190"/>
      <c r="CK54" s="4190"/>
      <c r="CL54" s="4190"/>
      <c r="CM54" s="4190"/>
      <c r="CN54" s="4190"/>
      <c r="CO54" s="4190"/>
      <c r="CP54" s="4190"/>
      <c r="CQ54" s="4190"/>
      <c r="CR54" s="4190"/>
      <c r="CS54" s="4190"/>
      <c r="CT54" s="4190"/>
      <c r="CU54" s="4190"/>
      <c r="CV54" s="4190"/>
      <c r="CW54" s="4190"/>
      <c r="CX54" s="4190"/>
      <c r="CY54" s="4191"/>
      <c r="CZ54" s="4191"/>
      <c r="DA54" s="4191"/>
      <c r="DB54" s="4191"/>
      <c r="DC54" s="4191"/>
      <c r="DD54" s="4191"/>
      <c r="DE54" s="4191"/>
      <c r="DF54" s="53"/>
      <c r="DG54" s="53"/>
      <c r="DH54" s="1094"/>
      <c r="DI54" s="4214"/>
      <c r="DJ54" s="4210"/>
      <c r="DK54" s="4210"/>
      <c r="DL54" s="4210"/>
      <c r="DM54" s="4210"/>
      <c r="DN54" s="4210"/>
      <c r="DO54" s="4210"/>
      <c r="DP54" s="4210"/>
      <c r="DQ54" s="4210"/>
      <c r="DR54" s="4210"/>
      <c r="DS54" s="4210"/>
      <c r="DT54" s="4210"/>
      <c r="DU54" s="4210"/>
      <c r="DV54" s="4210"/>
      <c r="DW54" s="4210"/>
      <c r="DX54" s="4210"/>
      <c r="DY54" s="4210"/>
      <c r="DZ54" s="4210"/>
      <c r="EA54" s="4210"/>
      <c r="EB54" s="4210"/>
      <c r="EC54" s="4210"/>
      <c r="ED54" s="4210"/>
      <c r="EE54" s="4210"/>
      <c r="EF54" s="4212"/>
      <c r="EG54" s="4214"/>
      <c r="EH54" s="4210"/>
      <c r="EI54" s="4210"/>
      <c r="EJ54" s="4210"/>
      <c r="EK54" s="4210"/>
      <c r="EL54" s="4210"/>
      <c r="EM54" s="4210"/>
      <c r="EN54" s="4210"/>
      <c r="EO54" s="4210"/>
      <c r="EP54" s="4210"/>
      <c r="EQ54" s="4210"/>
      <c r="ER54" s="4210"/>
      <c r="ES54" s="4210"/>
      <c r="ET54" s="4210"/>
      <c r="EU54" s="4210"/>
      <c r="EV54" s="4210"/>
      <c r="EW54" s="4210"/>
      <c r="EX54" s="4210"/>
      <c r="EY54" s="4210"/>
      <c r="EZ54" s="4210"/>
      <c r="FA54" s="4210"/>
      <c r="FB54" s="4210"/>
      <c r="FC54" s="4210"/>
      <c r="FD54" s="4224"/>
    </row>
    <row r="55" spans="1:160" ht="12.65" customHeight="1">
      <c r="A55" s="4182"/>
      <c r="B55" s="4183"/>
      <c r="C55" s="4183"/>
      <c r="D55" s="4183"/>
      <c r="E55" s="4183"/>
      <c r="F55" s="4178"/>
      <c r="G55" s="4178"/>
      <c r="H55" s="4183"/>
      <c r="I55" s="4183"/>
      <c r="J55" s="4178"/>
      <c r="K55" s="4179"/>
      <c r="L55" s="4182"/>
      <c r="M55" s="4183"/>
      <c r="N55" s="4178"/>
      <c r="O55" s="4178"/>
      <c r="P55" s="4178"/>
      <c r="Q55" s="4183"/>
      <c r="R55" s="4183"/>
      <c r="S55" s="4178"/>
      <c r="T55" s="4179"/>
      <c r="U55" s="4180"/>
      <c r="V55" s="4181"/>
      <c r="W55" s="4181"/>
      <c r="X55" s="4178"/>
      <c r="Y55" s="4179"/>
      <c r="Z55" s="4189"/>
      <c r="AA55" s="4151"/>
      <c r="AB55" s="4151"/>
      <c r="AC55" s="4151"/>
      <c r="AD55" s="4151"/>
      <c r="AE55" s="4151"/>
      <c r="AF55" s="4151"/>
      <c r="AG55" s="4151"/>
      <c r="AH55" s="4151"/>
      <c r="AI55" s="4151"/>
      <c r="AJ55" s="4151"/>
      <c r="AK55" s="4151"/>
      <c r="AL55" s="4151"/>
      <c r="AM55" s="4151"/>
      <c r="AN55" s="4152"/>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5" customHeight="1">
      <c r="A56" s="4182" t="s">
        <v>2317</v>
      </c>
      <c r="B56" s="4183"/>
      <c r="C56" s="4183"/>
      <c r="D56" s="4183"/>
      <c r="E56" s="4183"/>
      <c r="F56" s="4178" t="s">
        <v>589</v>
      </c>
      <c r="G56" s="4178"/>
      <c r="H56" s="4183"/>
      <c r="I56" s="4183"/>
      <c r="J56" s="4178" t="s">
        <v>590</v>
      </c>
      <c r="K56" s="4179"/>
      <c r="L56" s="4182"/>
      <c r="M56" s="4183"/>
      <c r="N56" s="4178" t="s">
        <v>1139</v>
      </c>
      <c r="O56" s="4178"/>
      <c r="P56" s="4178"/>
      <c r="Q56" s="4183"/>
      <c r="R56" s="4183"/>
      <c r="S56" s="4178" t="s">
        <v>591</v>
      </c>
      <c r="T56" s="4179"/>
      <c r="U56" s="4180"/>
      <c r="V56" s="4181"/>
      <c r="W56" s="4181"/>
      <c r="X56" s="4178" t="s">
        <v>1143</v>
      </c>
      <c r="Y56" s="4179"/>
      <c r="Z56" s="4188"/>
      <c r="AA56" s="4149"/>
      <c r="AB56" s="4149"/>
      <c r="AC56" s="4149"/>
      <c r="AD56" s="4149"/>
      <c r="AE56" s="4149"/>
      <c r="AF56" s="4149"/>
      <c r="AG56" s="4149"/>
      <c r="AH56" s="4149"/>
      <c r="AI56" s="4149"/>
      <c r="AJ56" s="4149"/>
      <c r="AK56" s="4149"/>
      <c r="AL56" s="4149"/>
      <c r="AM56" s="4149"/>
      <c r="AN56" s="4150"/>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5" customHeight="1">
      <c r="A57" s="4182"/>
      <c r="B57" s="4183"/>
      <c r="C57" s="4183"/>
      <c r="D57" s="4183"/>
      <c r="E57" s="4183"/>
      <c r="F57" s="4178"/>
      <c r="G57" s="4178"/>
      <c r="H57" s="4183"/>
      <c r="I57" s="4183"/>
      <c r="J57" s="4178"/>
      <c r="K57" s="4179"/>
      <c r="L57" s="4182"/>
      <c r="M57" s="4183"/>
      <c r="N57" s="4178"/>
      <c r="O57" s="4178"/>
      <c r="P57" s="4178"/>
      <c r="Q57" s="4183"/>
      <c r="R57" s="4183"/>
      <c r="S57" s="4178"/>
      <c r="T57" s="4179"/>
      <c r="U57" s="4180"/>
      <c r="V57" s="4181"/>
      <c r="W57" s="4181"/>
      <c r="X57" s="4178"/>
      <c r="Y57" s="4179"/>
      <c r="Z57" s="4189"/>
      <c r="AA57" s="4151"/>
      <c r="AB57" s="4151"/>
      <c r="AC57" s="4151"/>
      <c r="AD57" s="4151"/>
      <c r="AE57" s="4151"/>
      <c r="AF57" s="4151"/>
      <c r="AG57" s="4151"/>
      <c r="AH57" s="4151"/>
      <c r="AI57" s="4151"/>
      <c r="AJ57" s="4151"/>
      <c r="AK57" s="4151"/>
      <c r="AL57" s="4151"/>
      <c r="AM57" s="4151"/>
      <c r="AN57" s="4152"/>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516" t="s">
        <v>1154</v>
      </c>
      <c r="EH57" s="2510"/>
      <c r="EI57" s="2510"/>
      <c r="EJ57" s="2510"/>
      <c r="EK57" s="2510"/>
      <c r="EL57" s="2510"/>
      <c r="EM57" s="776"/>
      <c r="EN57" s="2450" t="s">
        <v>1152</v>
      </c>
      <c r="EO57" s="2450"/>
      <c r="EP57" s="2450"/>
      <c r="EQ57" s="2450"/>
      <c r="ER57" s="2450"/>
      <c r="ES57" s="776"/>
      <c r="ET57" s="776"/>
      <c r="EU57" s="776"/>
      <c r="EV57" s="776"/>
      <c r="EW57" s="776"/>
      <c r="EX57" s="776"/>
      <c r="EY57" s="776"/>
      <c r="EZ57" s="2450" t="s">
        <v>1153</v>
      </c>
      <c r="FA57" s="2450"/>
      <c r="FB57" s="2450"/>
      <c r="FC57" s="2450"/>
      <c r="FD57" s="2451"/>
    </row>
    <row r="58" spans="1:160" ht="12.65" customHeight="1">
      <c r="A58" s="4182" t="s">
        <v>2324</v>
      </c>
      <c r="B58" s="4183"/>
      <c r="C58" s="4183"/>
      <c r="D58" s="4183"/>
      <c r="E58" s="4183"/>
      <c r="F58" s="4178" t="s">
        <v>589</v>
      </c>
      <c r="G58" s="4178"/>
      <c r="H58" s="4183"/>
      <c r="I58" s="4183"/>
      <c r="J58" s="4178" t="s">
        <v>590</v>
      </c>
      <c r="K58" s="4179"/>
      <c r="L58" s="4182"/>
      <c r="M58" s="4183"/>
      <c r="N58" s="4178" t="s">
        <v>1139</v>
      </c>
      <c r="O58" s="4178"/>
      <c r="P58" s="4178"/>
      <c r="Q58" s="4183"/>
      <c r="R58" s="4183"/>
      <c r="S58" s="4178" t="s">
        <v>591</v>
      </c>
      <c r="T58" s="4179"/>
      <c r="U58" s="4180"/>
      <c r="V58" s="4181"/>
      <c r="W58" s="4181"/>
      <c r="X58" s="4178" t="s">
        <v>1143</v>
      </c>
      <c r="Y58" s="4179"/>
      <c r="Z58" s="4188"/>
      <c r="AA58" s="4149"/>
      <c r="AB58" s="4149"/>
      <c r="AC58" s="4149"/>
      <c r="AD58" s="4149"/>
      <c r="AE58" s="4149"/>
      <c r="AF58" s="4149"/>
      <c r="AG58" s="4149"/>
      <c r="AH58" s="4149"/>
      <c r="AI58" s="4149"/>
      <c r="AJ58" s="4149"/>
      <c r="AK58" s="4149"/>
      <c r="AL58" s="4149"/>
      <c r="AM58" s="4149"/>
      <c r="AN58" s="4150"/>
      <c r="AP58" s="4192"/>
      <c r="AQ58" s="4192"/>
      <c r="AR58" s="4192"/>
      <c r="AS58" s="4192"/>
      <c r="AT58" s="4192"/>
      <c r="AU58" s="4192"/>
      <c r="AV58" s="4192"/>
      <c r="AW58" s="4192"/>
      <c r="AX58" s="4192"/>
      <c r="AY58" s="4192"/>
      <c r="AZ58" s="4192"/>
      <c r="BA58" s="4192"/>
      <c r="BB58" s="4192"/>
      <c r="BC58" s="4192"/>
      <c r="BD58" s="4192"/>
      <c r="BE58" s="4192"/>
      <c r="BF58" s="4192"/>
      <c r="BG58" s="4192"/>
      <c r="BH58" s="4192"/>
      <c r="BI58" s="4192"/>
      <c r="BJ58" s="4192"/>
      <c r="BK58" s="4192"/>
      <c r="BL58" s="4192"/>
      <c r="BM58" s="4192"/>
      <c r="BN58" s="4192"/>
      <c r="BO58" s="4192"/>
      <c r="BP58" s="4192"/>
      <c r="BQ58" s="4192"/>
      <c r="BR58" s="4192"/>
      <c r="BS58" s="4192"/>
      <c r="BT58" s="4192"/>
      <c r="BU58" s="4192"/>
      <c r="BV58" s="4192"/>
      <c r="BW58" s="4192"/>
      <c r="BX58" s="4192"/>
      <c r="BY58" s="4192"/>
      <c r="BZ58" s="4192"/>
      <c r="CA58" s="4192"/>
      <c r="CB58" s="4192"/>
      <c r="CC58" s="4192"/>
      <c r="CD58" s="4192"/>
      <c r="CE58" s="4192"/>
      <c r="CF58" s="4192"/>
      <c r="CG58" s="4192"/>
      <c r="CH58" s="4192"/>
      <c r="CI58" s="4192"/>
      <c r="CJ58" s="4192"/>
      <c r="CK58" s="4192"/>
      <c r="CL58" s="4192"/>
      <c r="CM58" s="4192"/>
      <c r="CN58" s="4192"/>
      <c r="CO58" s="4192"/>
      <c r="CP58" s="4192"/>
      <c r="CQ58" s="4192"/>
      <c r="CR58" s="4192"/>
      <c r="CS58" s="4192"/>
      <c r="CT58" s="4192"/>
      <c r="CU58" s="4192"/>
      <c r="CV58" s="4192"/>
      <c r="CW58" s="4192"/>
      <c r="CX58" s="4192"/>
      <c r="CY58" s="4191"/>
      <c r="CZ58" s="4191"/>
      <c r="DA58" s="4191"/>
      <c r="DB58" s="4191"/>
      <c r="DC58" s="4191"/>
      <c r="DD58" s="4191"/>
      <c r="DE58" s="4191"/>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517"/>
      <c r="EH58" s="2511"/>
      <c r="EI58" s="2511"/>
      <c r="EJ58" s="2511"/>
      <c r="EK58" s="2511"/>
      <c r="EL58" s="2511"/>
      <c r="EM58" s="777"/>
      <c r="EN58" s="2456"/>
      <c r="EO58" s="2456"/>
      <c r="EP58" s="2456"/>
      <c r="EQ58" s="2456"/>
      <c r="ER58" s="2456"/>
      <c r="ES58" s="777"/>
      <c r="ET58" s="777"/>
      <c r="EU58" s="777"/>
      <c r="EV58" s="777"/>
      <c r="EW58" s="777"/>
      <c r="EX58" s="777"/>
      <c r="EY58" s="777"/>
      <c r="EZ58" s="2456"/>
      <c r="FA58" s="2456"/>
      <c r="FB58" s="2456"/>
      <c r="FC58" s="2456"/>
      <c r="FD58" s="2457"/>
    </row>
    <row r="59" spans="1:160" ht="12.65" customHeight="1">
      <c r="A59" s="4182"/>
      <c r="B59" s="4183"/>
      <c r="C59" s="4183"/>
      <c r="D59" s="4183"/>
      <c r="E59" s="4183"/>
      <c r="F59" s="4178"/>
      <c r="G59" s="4178"/>
      <c r="H59" s="4183"/>
      <c r="I59" s="4183"/>
      <c r="J59" s="4178"/>
      <c r="K59" s="4179"/>
      <c r="L59" s="4182"/>
      <c r="M59" s="4183"/>
      <c r="N59" s="4178"/>
      <c r="O59" s="4178"/>
      <c r="P59" s="4178"/>
      <c r="Q59" s="4183"/>
      <c r="R59" s="4183"/>
      <c r="S59" s="4178"/>
      <c r="T59" s="4179"/>
      <c r="U59" s="4180"/>
      <c r="V59" s="4181"/>
      <c r="W59" s="4181"/>
      <c r="X59" s="4178"/>
      <c r="Y59" s="4179"/>
      <c r="Z59" s="4189"/>
      <c r="AA59" s="4151"/>
      <c r="AB59" s="4151"/>
      <c r="AC59" s="4151"/>
      <c r="AD59" s="4151"/>
      <c r="AE59" s="4151"/>
      <c r="AF59" s="4151"/>
      <c r="AG59" s="4151"/>
      <c r="AH59" s="4151"/>
      <c r="AI59" s="4151"/>
      <c r="AJ59" s="4151"/>
      <c r="AK59" s="4151"/>
      <c r="AL59" s="4151"/>
      <c r="AM59" s="4151"/>
      <c r="AN59" s="4152"/>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504" t="s">
        <v>1150</v>
      </c>
      <c r="EH59" s="2504"/>
      <c r="EI59" s="2504"/>
      <c r="EJ59" s="2504"/>
      <c r="EK59" s="2504" t="s">
        <v>542</v>
      </c>
      <c r="EL59" s="2504"/>
      <c r="EM59" s="2504"/>
      <c r="EN59" s="2504"/>
      <c r="EO59" s="2504" t="s">
        <v>1151</v>
      </c>
      <c r="EP59" s="2504"/>
      <c r="EQ59" s="2504"/>
      <c r="ER59" s="2504"/>
      <c r="ES59" s="2504" t="s">
        <v>541</v>
      </c>
      <c r="ET59" s="2504"/>
      <c r="EU59" s="2504"/>
      <c r="EV59" s="2504"/>
      <c r="EW59" s="2504" t="s">
        <v>542</v>
      </c>
      <c r="EX59" s="2504"/>
      <c r="EY59" s="2504"/>
      <c r="EZ59" s="2504"/>
      <c r="FA59" s="2504" t="s">
        <v>1151</v>
      </c>
      <c r="FB59" s="2504"/>
      <c r="FC59" s="2504"/>
      <c r="FD59" s="2504"/>
    </row>
    <row r="60" spans="1:160" ht="12.65" customHeight="1">
      <c r="A60" s="4182" t="s">
        <v>2316</v>
      </c>
      <c r="B60" s="4183"/>
      <c r="C60" s="4183"/>
      <c r="D60" s="4183"/>
      <c r="E60" s="4183"/>
      <c r="F60" s="4178" t="s">
        <v>589</v>
      </c>
      <c r="G60" s="4178"/>
      <c r="H60" s="4183"/>
      <c r="I60" s="4183"/>
      <c r="J60" s="4178" t="s">
        <v>2584</v>
      </c>
      <c r="K60" s="4179"/>
      <c r="L60" s="4182"/>
      <c r="M60" s="4183"/>
      <c r="N60" s="4178" t="s">
        <v>1139</v>
      </c>
      <c r="O60" s="4178"/>
      <c r="P60" s="4178"/>
      <c r="Q60" s="4183"/>
      <c r="R60" s="4183"/>
      <c r="S60" s="4178" t="s">
        <v>2583</v>
      </c>
      <c r="T60" s="4179"/>
      <c r="U60" s="4180"/>
      <c r="V60" s="4181"/>
      <c r="W60" s="4181"/>
      <c r="X60" s="4178" t="s">
        <v>1143</v>
      </c>
      <c r="Y60" s="4179"/>
      <c r="Z60" s="4188"/>
      <c r="AA60" s="4149"/>
      <c r="AB60" s="4149"/>
      <c r="AC60" s="4149"/>
      <c r="AD60" s="4149"/>
      <c r="AE60" s="4149"/>
      <c r="AF60" s="4149"/>
      <c r="AG60" s="4149"/>
      <c r="AH60" s="4149"/>
      <c r="AI60" s="4149"/>
      <c r="AJ60" s="4149"/>
      <c r="AK60" s="4149"/>
      <c r="AL60" s="4149"/>
      <c r="AM60" s="4149"/>
      <c r="AN60" s="4150"/>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504"/>
      <c r="EH60" s="2504"/>
      <c r="EI60" s="2504"/>
      <c r="EJ60" s="2504"/>
      <c r="EK60" s="2504"/>
      <c r="EL60" s="2504"/>
      <c r="EM60" s="2504"/>
      <c r="EN60" s="2504"/>
      <c r="EO60" s="2504"/>
      <c r="EP60" s="2504"/>
      <c r="EQ60" s="2504"/>
      <c r="ER60" s="2504"/>
      <c r="ES60" s="2504"/>
      <c r="ET60" s="2504"/>
      <c r="EU60" s="2504"/>
      <c r="EV60" s="2504"/>
      <c r="EW60" s="2504"/>
      <c r="EX60" s="2504"/>
      <c r="EY60" s="2504"/>
      <c r="EZ60" s="2504"/>
      <c r="FA60" s="2504"/>
      <c r="FB60" s="2504"/>
      <c r="FC60" s="2504"/>
      <c r="FD60" s="2504"/>
    </row>
    <row r="61" spans="1:160" ht="12.65" customHeight="1">
      <c r="A61" s="4182"/>
      <c r="B61" s="4183"/>
      <c r="C61" s="4183"/>
      <c r="D61" s="4183"/>
      <c r="E61" s="4183"/>
      <c r="F61" s="4178"/>
      <c r="G61" s="4178"/>
      <c r="H61" s="4183"/>
      <c r="I61" s="4183"/>
      <c r="J61" s="4178"/>
      <c r="K61" s="4179"/>
      <c r="L61" s="4182"/>
      <c r="M61" s="4183"/>
      <c r="N61" s="4178"/>
      <c r="O61" s="4178"/>
      <c r="P61" s="4178"/>
      <c r="Q61" s="4183"/>
      <c r="R61" s="4183"/>
      <c r="S61" s="4178"/>
      <c r="T61" s="4179"/>
      <c r="U61" s="4180"/>
      <c r="V61" s="4181"/>
      <c r="W61" s="4181"/>
      <c r="X61" s="4178"/>
      <c r="Y61" s="4179"/>
      <c r="Z61" s="4189"/>
      <c r="AA61" s="4151"/>
      <c r="AB61" s="4151"/>
      <c r="AC61" s="4151"/>
      <c r="AD61" s="4151"/>
      <c r="AE61" s="4151"/>
      <c r="AF61" s="4151"/>
      <c r="AG61" s="4151"/>
      <c r="AH61" s="4151"/>
      <c r="AI61" s="4151"/>
      <c r="AJ61" s="4151"/>
      <c r="AK61" s="4151"/>
      <c r="AL61" s="4151"/>
      <c r="AM61" s="4151"/>
      <c r="AN61" s="4152"/>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504"/>
      <c r="EH61" s="2504"/>
      <c r="EI61" s="2504"/>
      <c r="EJ61" s="2504"/>
      <c r="EK61" s="2504"/>
      <c r="EL61" s="2504"/>
      <c r="EM61" s="2504"/>
      <c r="EN61" s="2504"/>
      <c r="EO61" s="2504"/>
      <c r="EP61" s="2504"/>
      <c r="EQ61" s="2504"/>
      <c r="ER61" s="2504"/>
      <c r="ES61" s="2504"/>
      <c r="ET61" s="2504"/>
      <c r="EU61" s="2504"/>
      <c r="EV61" s="2504"/>
      <c r="EW61" s="2504"/>
      <c r="EX61" s="2504"/>
      <c r="EY61" s="2504"/>
      <c r="EZ61" s="2504"/>
      <c r="FA61" s="2504"/>
      <c r="FB61" s="2504"/>
      <c r="FC61" s="2504"/>
      <c r="FD61" s="2504"/>
    </row>
    <row r="62" spans="1:160" ht="12.65" customHeight="1">
      <c r="A62" s="4182" t="s">
        <v>2317</v>
      </c>
      <c r="B62" s="4183"/>
      <c r="C62" s="4183"/>
      <c r="D62" s="4183"/>
      <c r="E62" s="4183"/>
      <c r="F62" s="4178" t="s">
        <v>589</v>
      </c>
      <c r="G62" s="4178"/>
      <c r="H62" s="4183"/>
      <c r="I62" s="4183"/>
      <c r="J62" s="4178" t="s">
        <v>590</v>
      </c>
      <c r="K62" s="4179"/>
      <c r="L62" s="4182"/>
      <c r="M62" s="4183"/>
      <c r="N62" s="4178" t="s">
        <v>1139</v>
      </c>
      <c r="O62" s="4178"/>
      <c r="P62" s="4178"/>
      <c r="Q62" s="4183"/>
      <c r="R62" s="4183"/>
      <c r="S62" s="4178" t="s">
        <v>591</v>
      </c>
      <c r="T62" s="4179"/>
      <c r="U62" s="4180"/>
      <c r="V62" s="4181"/>
      <c r="W62" s="4181"/>
      <c r="X62" s="4178" t="s">
        <v>1143</v>
      </c>
      <c r="Y62" s="4179"/>
      <c r="Z62" s="4188"/>
      <c r="AA62" s="4149"/>
      <c r="AB62" s="4149"/>
      <c r="AC62" s="4149"/>
      <c r="AD62" s="4149"/>
      <c r="AE62" s="4149"/>
      <c r="AF62" s="4149"/>
      <c r="AG62" s="4149"/>
      <c r="AH62" s="4149"/>
      <c r="AI62" s="4149"/>
      <c r="AJ62" s="4149"/>
      <c r="AK62" s="4149"/>
      <c r="AL62" s="4149"/>
      <c r="AM62" s="4149"/>
      <c r="AN62" s="4150"/>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504"/>
      <c r="EH62" s="2504"/>
      <c r="EI62" s="2504"/>
      <c r="EJ62" s="2504"/>
      <c r="EK62" s="2504"/>
      <c r="EL62" s="2504"/>
      <c r="EM62" s="2504"/>
      <c r="EN62" s="2504"/>
      <c r="EO62" s="2504"/>
      <c r="EP62" s="2504"/>
      <c r="EQ62" s="2504"/>
      <c r="ER62" s="2504"/>
      <c r="ES62" s="2504"/>
      <c r="ET62" s="2504"/>
      <c r="EU62" s="2504"/>
      <c r="EV62" s="2504"/>
      <c r="EW62" s="2504"/>
      <c r="EX62" s="2504"/>
      <c r="EY62" s="2504"/>
      <c r="EZ62" s="2504"/>
      <c r="FA62" s="2504"/>
      <c r="FB62" s="2504"/>
      <c r="FC62" s="2504"/>
      <c r="FD62" s="2504"/>
    </row>
    <row r="63" spans="1:160" ht="12.65" customHeight="1">
      <c r="A63" s="4182"/>
      <c r="B63" s="4183"/>
      <c r="C63" s="4183"/>
      <c r="D63" s="4183"/>
      <c r="E63" s="4183"/>
      <c r="F63" s="4178"/>
      <c r="G63" s="4178"/>
      <c r="H63" s="4183"/>
      <c r="I63" s="4183"/>
      <c r="J63" s="4178"/>
      <c r="K63" s="4179"/>
      <c r="L63" s="4182"/>
      <c r="M63" s="4183"/>
      <c r="N63" s="4178"/>
      <c r="O63" s="4178"/>
      <c r="P63" s="4178"/>
      <c r="Q63" s="4183"/>
      <c r="R63" s="4183"/>
      <c r="S63" s="4178"/>
      <c r="T63" s="4179"/>
      <c r="U63" s="4180"/>
      <c r="V63" s="4181"/>
      <c r="W63" s="4181"/>
      <c r="X63" s="4178"/>
      <c r="Y63" s="4179"/>
      <c r="Z63" s="4189"/>
      <c r="AA63" s="4151"/>
      <c r="AB63" s="4151"/>
      <c r="AC63" s="4151"/>
      <c r="AD63" s="4151"/>
      <c r="AE63" s="4151"/>
      <c r="AF63" s="4151"/>
      <c r="AG63" s="4151"/>
      <c r="AH63" s="4151"/>
      <c r="AI63" s="4151"/>
      <c r="AJ63" s="4151"/>
      <c r="AK63" s="4151"/>
      <c r="AL63" s="4151"/>
      <c r="AM63" s="4151"/>
      <c r="AN63" s="4152"/>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504"/>
      <c r="EH63" s="2504"/>
      <c r="EI63" s="2504"/>
      <c r="EJ63" s="2504"/>
      <c r="EK63" s="2504"/>
      <c r="EL63" s="2504"/>
      <c r="EM63" s="2504"/>
      <c r="EN63" s="2504"/>
      <c r="EO63" s="2504"/>
      <c r="EP63" s="2504"/>
      <c r="EQ63" s="2504"/>
      <c r="ER63" s="2504"/>
      <c r="ES63" s="2504"/>
      <c r="ET63" s="2504"/>
      <c r="EU63" s="2504"/>
      <c r="EV63" s="2504"/>
      <c r="EW63" s="2504"/>
      <c r="EX63" s="2504"/>
      <c r="EY63" s="2504"/>
      <c r="EZ63" s="2504"/>
      <c r="FA63" s="2504"/>
      <c r="FB63" s="2504"/>
      <c r="FC63" s="2504"/>
      <c r="FD63" s="2504"/>
    </row>
    <row r="64" spans="1:160" ht="12.65" customHeight="1">
      <c r="A64" s="2506" t="s">
        <v>2324</v>
      </c>
      <c r="B64" s="2506"/>
      <c r="C64" s="2506"/>
      <c r="D64" s="2506"/>
      <c r="E64" s="2506" t="s">
        <v>589</v>
      </c>
      <c r="F64" s="2506"/>
      <c r="G64" s="2506"/>
      <c r="H64" s="2506"/>
      <c r="I64" s="2506" t="s">
        <v>590</v>
      </c>
      <c r="J64" s="2506"/>
      <c r="K64" s="2506"/>
      <c r="L64" s="2506"/>
      <c r="M64" s="2506" t="s">
        <v>591</v>
      </c>
      <c r="N64" s="2506"/>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2124</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504"/>
      <c r="EH64" s="2504"/>
      <c r="EI64" s="2504"/>
      <c r="EJ64" s="2504"/>
      <c r="EK64" s="2504"/>
      <c r="EL64" s="2504"/>
      <c r="EM64" s="2504"/>
      <c r="EN64" s="2504"/>
      <c r="EO64" s="2504"/>
      <c r="EP64" s="2504"/>
      <c r="EQ64" s="2504"/>
      <c r="ER64" s="2504"/>
      <c r="ES64" s="2504"/>
      <c r="ET64" s="2504"/>
      <c r="EU64" s="2504"/>
      <c r="EV64" s="2504"/>
      <c r="EW64" s="2504"/>
      <c r="EX64" s="2504"/>
      <c r="EY64" s="2504"/>
      <c r="EZ64" s="2504"/>
      <c r="FA64" s="2504"/>
      <c r="FB64" s="2504"/>
      <c r="FC64" s="2504"/>
      <c r="FD64" s="2504"/>
    </row>
    <row r="65" spans="1:160" ht="12.65" customHeight="1">
      <c r="A65" s="1088"/>
      <c r="B65" s="1088"/>
      <c r="C65" s="1088"/>
      <c r="D65" s="1088"/>
      <c r="E65" s="2707" t="s">
        <v>1144</v>
      </c>
      <c r="F65" s="2707"/>
      <c r="G65" s="2707"/>
      <c r="H65" s="2707"/>
      <c r="I65" s="775"/>
      <c r="J65" s="775"/>
      <c r="K65" s="2572" t="s">
        <v>1145</v>
      </c>
      <c r="L65" s="2572"/>
      <c r="M65" s="2572"/>
      <c r="N65" s="4147">
        <f>一括入力シート!B44</f>
        <v>0</v>
      </c>
      <c r="O65" s="4147"/>
      <c r="P65" s="4147"/>
      <c r="Q65" s="4147"/>
      <c r="R65" s="4147"/>
      <c r="S65" s="4147"/>
      <c r="T65" s="4147"/>
      <c r="U65" s="4147"/>
      <c r="V65" s="4147"/>
      <c r="W65" s="4147"/>
      <c r="X65" s="4147"/>
      <c r="Y65" s="4147"/>
      <c r="Z65" s="4147"/>
      <c r="AA65" s="4147"/>
      <c r="AB65" s="4147"/>
      <c r="AC65" s="4147"/>
      <c r="AD65" s="4147"/>
      <c r="AE65" s="4147"/>
      <c r="AF65" s="4147"/>
      <c r="AG65" s="4147"/>
      <c r="AH65" s="4147"/>
      <c r="AI65" s="4147"/>
      <c r="AJ65" s="4147"/>
      <c r="AK65" s="4147"/>
      <c r="AL65" s="4147"/>
      <c r="AM65" s="4147"/>
      <c r="AN65" s="4147"/>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504"/>
      <c r="EH65" s="2504"/>
      <c r="EI65" s="2504"/>
      <c r="EJ65" s="2504"/>
      <c r="EK65" s="2504"/>
      <c r="EL65" s="2504"/>
      <c r="EM65" s="2504"/>
      <c r="EN65" s="2504"/>
      <c r="EO65" s="2504"/>
      <c r="EP65" s="2504"/>
      <c r="EQ65" s="2504"/>
      <c r="ER65" s="2504"/>
      <c r="ES65" s="2504"/>
      <c r="ET65" s="2504"/>
      <c r="EU65" s="2504"/>
      <c r="EV65" s="2504"/>
      <c r="EW65" s="2504"/>
      <c r="EX65" s="2504"/>
      <c r="EY65" s="2504"/>
      <c r="EZ65" s="2504"/>
      <c r="FA65" s="2504"/>
      <c r="FB65" s="2504"/>
      <c r="FC65" s="2504"/>
      <c r="FD65" s="2504"/>
    </row>
    <row r="66" spans="1:160" ht="12.65" customHeight="1">
      <c r="A66" s="1088"/>
      <c r="B66" s="1088"/>
      <c r="C66" s="1088"/>
      <c r="D66" s="1088"/>
      <c r="E66" s="775"/>
      <c r="F66" s="775"/>
      <c r="G66" s="775"/>
      <c r="H66" s="775"/>
      <c r="I66" s="775"/>
      <c r="J66" s="775"/>
      <c r="K66" s="2572" t="s">
        <v>1146</v>
      </c>
      <c r="L66" s="2572"/>
      <c r="M66" s="2572"/>
      <c r="N66" s="4142">
        <f>一括入力シート!B45</f>
        <v>0</v>
      </c>
      <c r="O66" s="4142"/>
      <c r="P66" s="4142"/>
      <c r="Q66" s="4142"/>
      <c r="R66" s="4142"/>
      <c r="S66" s="4142"/>
      <c r="T66" s="4142"/>
      <c r="U66" s="4142"/>
      <c r="V66" s="4142"/>
      <c r="W66" s="4142"/>
      <c r="X66" s="4142"/>
      <c r="Y66" s="4142"/>
      <c r="Z66" s="4142"/>
      <c r="AA66" s="4142"/>
      <c r="AB66" s="4142"/>
      <c r="AC66" s="4142"/>
      <c r="AD66" s="4142"/>
      <c r="AE66" s="4142"/>
      <c r="AF66" s="4142"/>
      <c r="AG66" s="4142"/>
      <c r="AH66" s="4142"/>
      <c r="AI66" s="4142"/>
      <c r="AJ66" s="4142"/>
      <c r="AK66" s="4142"/>
      <c r="AL66" s="4142"/>
      <c r="AM66" s="4142"/>
      <c r="AN66" s="4142"/>
      <c r="DI66" s="290"/>
      <c r="DJ66" s="290"/>
      <c r="DK66" s="290"/>
      <c r="DL66" s="290"/>
      <c r="DM66" s="290"/>
      <c r="DN66" s="290"/>
      <c r="DO66" s="290"/>
      <c r="DP66" s="290"/>
      <c r="DQ66" s="290"/>
      <c r="DR66" s="774"/>
      <c r="DS66" s="774"/>
      <c r="DT66" s="774"/>
      <c r="DU66" s="774"/>
      <c r="DV66" s="774"/>
      <c r="DW66" s="774"/>
      <c r="DX66" s="774"/>
      <c r="DY66" s="774"/>
      <c r="DZ66" s="774"/>
      <c r="EA66" s="774"/>
      <c r="EB66" s="774"/>
      <c r="EG66" s="2504"/>
      <c r="EH66" s="2504"/>
      <c r="EI66" s="2504"/>
      <c r="EJ66" s="2504"/>
      <c r="EK66" s="2504"/>
      <c r="EL66" s="2504"/>
      <c r="EM66" s="2504"/>
      <c r="EN66" s="2504"/>
      <c r="EO66" s="2504"/>
      <c r="EP66" s="2504"/>
      <c r="EQ66" s="2504"/>
      <c r="ER66" s="2504"/>
      <c r="ES66" s="2504"/>
      <c r="ET66" s="2504"/>
      <c r="EU66" s="2504"/>
      <c r="EV66" s="2504"/>
      <c r="EW66" s="2504"/>
      <c r="EX66" s="2504"/>
      <c r="EY66" s="2504"/>
      <c r="EZ66" s="2504"/>
      <c r="FA66" s="2504"/>
      <c r="FB66" s="2504"/>
      <c r="FC66" s="2504"/>
      <c r="FD66" s="2504"/>
    </row>
    <row r="67" spans="1:160" ht="12.65" customHeight="1">
      <c r="A67" s="1088"/>
      <c r="B67" s="1088"/>
      <c r="C67" s="1088"/>
      <c r="D67" s="1088"/>
      <c r="E67" s="775"/>
      <c r="F67" s="775"/>
      <c r="G67" s="775"/>
      <c r="H67" s="775"/>
      <c r="I67" s="775"/>
      <c r="J67" s="775"/>
      <c r="K67" s="2572" t="s">
        <v>1560</v>
      </c>
      <c r="L67" s="2572"/>
      <c r="M67" s="2572"/>
      <c r="N67" s="4148" t="str">
        <f>CONCATENATE(一括入力シート!B49,"（",一括入力シート!C49,"）",一括入力シート!D49)</f>
        <v>078（）</v>
      </c>
      <c r="O67" s="4148"/>
      <c r="P67" s="4148"/>
      <c r="Q67" s="4148"/>
      <c r="R67" s="4148"/>
      <c r="S67" s="4148"/>
      <c r="T67" s="4148"/>
      <c r="U67" s="4148"/>
      <c r="V67" s="4148"/>
      <c r="W67" s="4148"/>
      <c r="X67" s="4148"/>
      <c r="Y67" s="4148"/>
      <c r="Z67" s="4185" t="s">
        <v>1148</v>
      </c>
      <c r="AA67" s="4185"/>
      <c r="AB67" s="4185"/>
      <c r="AC67" s="4148" t="str">
        <f>CONCATENATE(一括入力シート!B51,"（",一括入力シート!C51,"）",一括入力シート!D51)</f>
        <v>（）</v>
      </c>
      <c r="AD67" s="4148"/>
      <c r="AE67" s="4148"/>
      <c r="AF67" s="4148"/>
      <c r="AG67" s="4148"/>
      <c r="AH67" s="4148"/>
      <c r="AI67" s="4148"/>
      <c r="AJ67" s="4148"/>
      <c r="AK67" s="4148"/>
      <c r="AL67" s="4148"/>
      <c r="AM67" s="4148"/>
      <c r="AN67" s="4148"/>
    </row>
    <row r="68" spans="1:160" ht="12.65" customHeight="1">
      <c r="A68" s="1088"/>
      <c r="B68" s="1088"/>
      <c r="C68" s="1088"/>
      <c r="D68" s="1088"/>
      <c r="E68" s="775"/>
      <c r="F68" s="775"/>
      <c r="G68" s="775"/>
      <c r="H68" s="775"/>
      <c r="I68" s="775"/>
      <c r="J68" s="775"/>
      <c r="K68" s="2572" t="s">
        <v>1147</v>
      </c>
      <c r="L68" s="2572"/>
      <c r="M68" s="2572"/>
      <c r="N68" s="4184">
        <f>一括入力シート!B46</f>
        <v>0</v>
      </c>
      <c r="O68" s="4184"/>
      <c r="P68" s="4184"/>
      <c r="Q68" s="4184"/>
      <c r="R68" s="4184"/>
      <c r="S68" s="4184"/>
      <c r="T68" s="4184"/>
      <c r="U68" s="4184"/>
      <c r="V68" s="4184"/>
      <c r="W68" s="4184"/>
      <c r="X68" s="4184"/>
      <c r="Y68" s="4184"/>
      <c r="Z68" s="4185" t="s">
        <v>543</v>
      </c>
      <c r="AA68" s="4185"/>
      <c r="AB68" s="4185"/>
      <c r="AC68" s="4142">
        <f>一括入力シート!B54</f>
        <v>0</v>
      </c>
      <c r="AD68" s="4142"/>
      <c r="AE68" s="4142"/>
      <c r="AF68" s="4142"/>
      <c r="AG68" s="4142"/>
      <c r="AH68" s="4142"/>
      <c r="AI68" s="4142"/>
      <c r="AJ68" s="4142"/>
      <c r="AK68" s="4142"/>
      <c r="AL68" s="4142"/>
      <c r="AM68" s="4144" t="s">
        <v>1149</v>
      </c>
      <c r="AN68" s="4144"/>
    </row>
    <row r="69" spans="1:160" ht="12.65" customHeight="1">
      <c r="A69" s="2569" t="s">
        <v>2578</v>
      </c>
      <c r="B69" s="2569"/>
      <c r="C69" s="2569"/>
      <c r="D69" s="2569"/>
      <c r="E69" s="2569"/>
      <c r="F69" s="2569"/>
      <c r="G69" s="2569"/>
      <c r="H69" s="2569"/>
      <c r="I69" s="2569"/>
      <c r="J69" s="2569"/>
      <c r="K69" s="2569"/>
      <c r="L69" s="2569"/>
      <c r="M69" s="2569"/>
      <c r="N69" s="2569"/>
      <c r="O69" s="2569"/>
      <c r="P69" s="2569"/>
      <c r="Q69" s="2569"/>
      <c r="R69" s="2569"/>
      <c r="S69" s="2569"/>
      <c r="T69" s="2569"/>
      <c r="U69" s="2569"/>
      <c r="V69" s="2569"/>
      <c r="W69" s="2569"/>
      <c r="X69" s="2569"/>
      <c r="Y69" s="2569"/>
      <c r="Z69" s="2569"/>
      <c r="AA69" s="2569"/>
      <c r="AB69" s="2569"/>
      <c r="AC69" s="2569"/>
      <c r="AD69" s="2569"/>
      <c r="AE69" s="2569"/>
      <c r="AF69" s="2569"/>
      <c r="AG69" s="2569"/>
      <c r="AH69" s="2569"/>
      <c r="AI69" s="2569"/>
      <c r="AJ69" s="2569"/>
      <c r="AK69" s="2569"/>
      <c r="AL69" s="2569"/>
      <c r="AM69" s="2569"/>
      <c r="AN69" s="2569"/>
    </row>
    <row r="70" spans="1:160" ht="12.65" customHeight="1">
      <c r="A70" s="2569"/>
      <c r="B70" s="2569"/>
      <c r="C70" s="2569"/>
      <c r="D70" s="2569"/>
      <c r="E70" s="2569"/>
      <c r="F70" s="2569"/>
      <c r="G70" s="2569"/>
      <c r="H70" s="2569"/>
      <c r="I70" s="2569"/>
      <c r="J70" s="2569"/>
      <c r="K70" s="2569"/>
      <c r="L70" s="2569"/>
      <c r="M70" s="2569"/>
      <c r="N70" s="2569"/>
      <c r="O70" s="2569"/>
      <c r="P70" s="2569"/>
      <c r="Q70" s="2569"/>
      <c r="R70" s="2569"/>
      <c r="S70" s="2569"/>
      <c r="T70" s="2569"/>
      <c r="U70" s="2569"/>
      <c r="V70" s="2569"/>
      <c r="W70" s="2569"/>
      <c r="X70" s="2569"/>
      <c r="Y70" s="2569"/>
      <c r="Z70" s="2569"/>
      <c r="AA70" s="2569"/>
      <c r="AB70" s="2569"/>
      <c r="AC70" s="2569"/>
      <c r="AD70" s="2569"/>
      <c r="AE70" s="2569"/>
      <c r="AF70" s="2569"/>
      <c r="AG70" s="2569"/>
      <c r="AH70" s="2569"/>
      <c r="AI70" s="2569"/>
      <c r="AJ70" s="2569"/>
      <c r="AK70" s="2569"/>
      <c r="AL70" s="2569"/>
      <c r="AM70" s="2569"/>
      <c r="AN70" s="2569"/>
    </row>
    <row r="71" spans="1:160" ht="12.65" customHeight="1">
      <c r="A71" s="2569"/>
      <c r="B71" s="2569"/>
      <c r="C71" s="2569"/>
      <c r="D71" s="2569"/>
      <c r="E71" s="2569"/>
      <c r="F71" s="2569"/>
      <c r="G71" s="2569"/>
      <c r="H71" s="2569"/>
      <c r="I71" s="2569"/>
      <c r="J71" s="2569"/>
      <c r="K71" s="2569"/>
      <c r="L71" s="2569"/>
      <c r="M71" s="2569"/>
      <c r="N71" s="2569"/>
      <c r="O71" s="2569"/>
      <c r="P71" s="2569"/>
      <c r="Q71" s="2569"/>
      <c r="R71" s="2569"/>
      <c r="S71" s="2569"/>
      <c r="T71" s="2569"/>
      <c r="U71" s="2569"/>
      <c r="V71" s="2569"/>
      <c r="W71" s="2569"/>
      <c r="X71" s="2569"/>
      <c r="Y71" s="2569"/>
      <c r="Z71" s="2569"/>
      <c r="AA71" s="2569"/>
      <c r="AB71" s="2569"/>
      <c r="AC71" s="2569"/>
      <c r="AD71" s="2569"/>
      <c r="AE71" s="2569"/>
      <c r="AF71" s="2569"/>
      <c r="AG71" s="2569"/>
      <c r="AH71" s="2569"/>
      <c r="AI71" s="2569"/>
      <c r="AJ71" s="2569"/>
      <c r="AK71" s="2569"/>
      <c r="AL71" s="2569"/>
      <c r="AM71" s="2569"/>
      <c r="AN71" s="2569"/>
    </row>
    <row r="72" spans="1:160" ht="7.5" customHeight="1">
      <c r="A72" s="2569"/>
      <c r="B72" s="2569"/>
      <c r="C72" s="2569"/>
      <c r="D72" s="2569"/>
      <c r="E72" s="2569"/>
      <c r="F72" s="2569"/>
      <c r="G72" s="2569"/>
      <c r="H72" s="2569"/>
      <c r="I72" s="2569"/>
      <c r="J72" s="2569"/>
      <c r="K72" s="2569"/>
      <c r="L72" s="2569"/>
      <c r="M72" s="2569"/>
      <c r="N72" s="2569"/>
      <c r="O72" s="2569"/>
      <c r="P72" s="2569"/>
      <c r="Q72" s="2569"/>
      <c r="R72" s="2569"/>
      <c r="S72" s="2569"/>
      <c r="T72" s="2569"/>
      <c r="U72" s="2569"/>
      <c r="V72" s="2569"/>
      <c r="W72" s="2569"/>
      <c r="X72" s="2569"/>
      <c r="Y72" s="2569"/>
      <c r="Z72" s="2569"/>
      <c r="AA72" s="2569"/>
      <c r="AB72" s="2569"/>
      <c r="AC72" s="2569"/>
      <c r="AD72" s="2569"/>
      <c r="AE72" s="2569"/>
      <c r="AF72" s="2569"/>
      <c r="AG72" s="2569"/>
      <c r="AH72" s="2569"/>
      <c r="AI72" s="2569"/>
      <c r="AJ72" s="2569"/>
      <c r="AK72" s="2569"/>
      <c r="AL72" s="2569"/>
      <c r="AM72" s="2569"/>
      <c r="AN72" s="2569"/>
    </row>
    <row r="73" spans="1:160" ht="12.65"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5" customHeight="1">
      <c r="A74" s="775" t="s">
        <v>2593</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1562</v>
      </c>
    </row>
    <row r="75" spans="1:160" ht="12.65"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5"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5"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5"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5"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5"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5"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5"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5" customHeight="1">
      <c r="A83" s="4175" t="s">
        <v>1559</v>
      </c>
      <c r="B83" s="4175"/>
      <c r="C83" s="4175"/>
      <c r="D83" s="4175"/>
      <c r="E83" s="4175"/>
      <c r="F83" s="4175"/>
      <c r="G83" s="4175"/>
      <c r="H83" s="4175"/>
      <c r="I83" s="4175"/>
      <c r="J83" s="4175"/>
      <c r="K83" s="4175"/>
      <c r="L83" s="4175"/>
      <c r="M83" s="4175"/>
      <c r="N83" s="4175"/>
      <c r="O83" s="4175"/>
      <c r="P83" s="4175"/>
      <c r="Q83" s="4175"/>
      <c r="R83" s="4175"/>
      <c r="S83" s="4175"/>
      <c r="T83" s="4175"/>
      <c r="U83" s="4175"/>
      <c r="V83" s="4175"/>
      <c r="W83" s="4175"/>
      <c r="X83" s="4175"/>
      <c r="Y83" s="4175"/>
      <c r="Z83" s="4175"/>
      <c r="AA83" s="4175"/>
      <c r="AB83" s="4175"/>
      <c r="AC83" s="4175"/>
      <c r="AD83" s="4175"/>
      <c r="AE83" s="4175"/>
      <c r="AF83" s="4175"/>
      <c r="AG83" s="4175"/>
      <c r="AH83" s="4175"/>
      <c r="AI83" s="4175"/>
      <c r="AJ83" s="4175"/>
      <c r="AK83" s="4175"/>
      <c r="AL83" s="4175"/>
      <c r="AM83" s="4175"/>
      <c r="AN83" s="4175"/>
    </row>
    <row r="84" spans="1:40" ht="12.65" customHeight="1">
      <c r="A84" s="4175"/>
      <c r="B84" s="4175"/>
      <c r="C84" s="4175"/>
      <c r="D84" s="4175"/>
      <c r="E84" s="4175"/>
      <c r="F84" s="4175"/>
      <c r="G84" s="4175"/>
      <c r="H84" s="4175"/>
      <c r="I84" s="4175"/>
      <c r="J84" s="4175"/>
      <c r="K84" s="4175"/>
      <c r="L84" s="4175"/>
      <c r="M84" s="4175"/>
      <c r="N84" s="4175"/>
      <c r="O84" s="4175"/>
      <c r="P84" s="4175"/>
      <c r="Q84" s="4175"/>
      <c r="R84" s="4175"/>
      <c r="S84" s="4175"/>
      <c r="T84" s="4175"/>
      <c r="U84" s="4175"/>
      <c r="V84" s="4175"/>
      <c r="W84" s="4175"/>
      <c r="X84" s="4175"/>
      <c r="Y84" s="4175"/>
      <c r="Z84" s="4175"/>
      <c r="AA84" s="4175"/>
      <c r="AB84" s="4175"/>
      <c r="AC84" s="4175"/>
      <c r="AD84" s="4175"/>
      <c r="AE84" s="4175"/>
      <c r="AF84" s="4175"/>
      <c r="AG84" s="4175"/>
      <c r="AH84" s="4175"/>
      <c r="AI84" s="4175"/>
      <c r="AJ84" s="4175"/>
      <c r="AK84" s="4175"/>
      <c r="AL84" s="4175"/>
      <c r="AM84" s="4175"/>
      <c r="AN84" s="4175"/>
    </row>
    <row r="85" spans="1:40" ht="12.65" customHeight="1">
      <c r="A85" s="4173" t="s">
        <v>2594</v>
      </c>
      <c r="B85" s="4173"/>
      <c r="C85" s="4173"/>
      <c r="D85" s="4173"/>
      <c r="E85" s="4173"/>
      <c r="F85" s="4173"/>
      <c r="G85" s="4173"/>
      <c r="H85" s="4173"/>
      <c r="I85" s="4173"/>
      <c r="J85" s="4173"/>
      <c r="K85" s="4173"/>
      <c r="L85" s="4173"/>
      <c r="M85" s="4173"/>
      <c r="N85" s="4173"/>
      <c r="O85" s="4173"/>
      <c r="P85" s="4173"/>
      <c r="Q85" s="4173"/>
      <c r="R85" s="4173"/>
      <c r="S85" s="4173"/>
      <c r="T85" s="4173"/>
      <c r="U85" s="4173"/>
      <c r="V85" s="4173"/>
      <c r="W85" s="4173"/>
      <c r="X85" s="4173"/>
      <c r="Y85" s="1090" t="s">
        <v>2579</v>
      </c>
      <c r="Z85" s="775"/>
      <c r="AA85" s="1090"/>
      <c r="AB85" s="1090"/>
      <c r="AC85" s="1090"/>
      <c r="AD85" s="1090"/>
      <c r="AE85" s="1090"/>
      <c r="AF85" s="1090"/>
      <c r="AG85" s="1090"/>
      <c r="AH85" s="1090"/>
      <c r="AI85" s="1090"/>
      <c r="AJ85" s="1090"/>
      <c r="AK85" s="1090"/>
      <c r="AL85" s="1090"/>
      <c r="AM85" s="1090"/>
      <c r="AN85" s="1090"/>
    </row>
    <row r="86" spans="1:40" ht="12.65" customHeight="1">
      <c r="A86" s="4173"/>
      <c r="B86" s="4173"/>
      <c r="C86" s="4173"/>
      <c r="D86" s="4173"/>
      <c r="E86" s="4173"/>
      <c r="F86" s="4173"/>
      <c r="G86" s="4173"/>
      <c r="H86" s="4173"/>
      <c r="I86" s="4173"/>
      <c r="J86" s="4173"/>
      <c r="K86" s="4173"/>
      <c r="L86" s="4173"/>
      <c r="M86" s="4173"/>
      <c r="N86" s="4173"/>
      <c r="O86" s="4173"/>
      <c r="P86" s="4173"/>
      <c r="Q86" s="4173"/>
      <c r="R86" s="4173"/>
      <c r="S86" s="4173"/>
      <c r="T86" s="4173"/>
      <c r="U86" s="4173"/>
      <c r="V86" s="4173"/>
      <c r="W86" s="4173"/>
      <c r="X86" s="4173"/>
      <c r="Y86" s="1090"/>
      <c r="Z86" s="1090"/>
      <c r="AA86" s="1090"/>
      <c r="AB86" s="1090"/>
      <c r="AC86" s="1090"/>
      <c r="AD86" s="1090"/>
      <c r="AE86" s="1090"/>
      <c r="AF86" s="1090"/>
      <c r="AG86" s="1090"/>
      <c r="AH86" s="1090"/>
      <c r="AI86" s="1090"/>
      <c r="AJ86" s="1090"/>
      <c r="AK86" s="1090"/>
      <c r="AL86" s="1090"/>
      <c r="AM86" s="1090"/>
      <c r="AN86" s="1090"/>
    </row>
    <row r="87" spans="1:40" ht="12.65" customHeight="1">
      <c r="A87" s="4173" t="s">
        <v>1138</v>
      </c>
      <c r="B87" s="4173"/>
      <c r="C87" s="4173"/>
      <c r="D87" s="4173"/>
      <c r="E87" s="4173"/>
      <c r="F87" s="4173"/>
      <c r="G87" s="4173"/>
      <c r="H87" s="4173"/>
      <c r="I87" s="4173"/>
      <c r="J87" s="4173"/>
      <c r="K87" s="4173"/>
      <c r="L87" s="4173"/>
      <c r="M87" s="4173"/>
      <c r="N87" s="4173"/>
      <c r="O87" s="4173"/>
      <c r="P87" s="4173"/>
      <c r="Q87" s="4173"/>
      <c r="R87" s="4173"/>
      <c r="S87" s="4173"/>
      <c r="T87" s="4173"/>
      <c r="U87" s="4173"/>
      <c r="V87" s="4173"/>
      <c r="W87" s="4173"/>
      <c r="X87" s="4173"/>
      <c r="Y87" s="4173"/>
      <c r="Z87" s="4173"/>
      <c r="AA87" s="4173"/>
      <c r="AB87" s="4173"/>
      <c r="AC87" s="4173"/>
      <c r="AD87" s="4173"/>
      <c r="AE87" s="4173"/>
      <c r="AF87" s="4173"/>
      <c r="AG87" s="4173"/>
      <c r="AH87" s="4173"/>
      <c r="AI87" s="4173"/>
      <c r="AJ87" s="4173"/>
      <c r="AK87" s="4173"/>
      <c r="AL87" s="4173"/>
      <c r="AM87" s="4173"/>
      <c r="AN87" s="4173"/>
    </row>
    <row r="88" spans="1:40" ht="12.65" customHeight="1">
      <c r="A88" s="4173"/>
      <c r="B88" s="4173"/>
      <c r="C88" s="4173"/>
      <c r="D88" s="4173"/>
      <c r="E88" s="4173"/>
      <c r="F88" s="4173"/>
      <c r="G88" s="4173"/>
      <c r="H88" s="4173"/>
      <c r="I88" s="4173"/>
      <c r="J88" s="4173"/>
      <c r="K88" s="4173"/>
      <c r="L88" s="4173"/>
      <c r="M88" s="4173"/>
      <c r="N88" s="4173"/>
      <c r="O88" s="4173"/>
      <c r="P88" s="4173"/>
      <c r="Q88" s="4173"/>
      <c r="R88" s="4173"/>
      <c r="S88" s="4173"/>
      <c r="T88" s="4173"/>
      <c r="U88" s="4173"/>
      <c r="V88" s="4173"/>
      <c r="W88" s="4173"/>
      <c r="X88" s="4173"/>
      <c r="Y88" s="4173"/>
      <c r="Z88" s="4173"/>
      <c r="AA88" s="4173"/>
      <c r="AB88" s="4173"/>
      <c r="AC88" s="4173"/>
      <c r="AD88" s="4173"/>
      <c r="AE88" s="4173"/>
      <c r="AF88" s="4173"/>
      <c r="AG88" s="4173"/>
      <c r="AH88" s="4173"/>
      <c r="AI88" s="4173"/>
      <c r="AJ88" s="4173"/>
      <c r="AK88" s="4173"/>
      <c r="AL88" s="4173"/>
      <c r="AM88" s="4173"/>
      <c r="AN88" s="4173"/>
    </row>
    <row r="89" spans="1:40" ht="12.65" customHeight="1">
      <c r="A89" s="4174" t="s">
        <v>277</v>
      </c>
      <c r="B89" s="4174"/>
      <c r="C89" s="4174"/>
      <c r="D89" s="4174"/>
      <c r="E89" s="4174"/>
      <c r="F89" s="4174"/>
      <c r="G89" s="4174"/>
      <c r="H89" s="4174"/>
      <c r="I89" s="4174"/>
      <c r="J89" s="4174"/>
      <c r="K89" s="4174"/>
      <c r="L89" s="4174"/>
      <c r="M89" s="4174"/>
      <c r="N89" s="4174"/>
      <c r="O89" s="4174"/>
      <c r="P89" s="4174"/>
      <c r="Q89" s="4174"/>
      <c r="R89" s="4174"/>
      <c r="S89" s="4174"/>
      <c r="T89" s="4174"/>
      <c r="U89" s="4174"/>
      <c r="V89" s="4174"/>
      <c r="W89" s="4174"/>
      <c r="X89" s="4174"/>
      <c r="Y89" s="4174"/>
      <c r="Z89" s="4174"/>
      <c r="AA89" s="4174"/>
      <c r="AB89" s="4174"/>
      <c r="AC89" s="4174"/>
      <c r="AD89" s="4174"/>
      <c r="AE89" s="4174"/>
      <c r="AF89" s="4174"/>
      <c r="AG89" s="4174"/>
      <c r="AH89" s="4174"/>
      <c r="AI89" s="4174"/>
      <c r="AJ89" s="4174"/>
      <c r="AK89" s="4174"/>
      <c r="AL89" s="4174"/>
      <c r="AM89" s="4174"/>
      <c r="AN89" s="4174"/>
    </row>
    <row r="90" spans="1:40" ht="12.65" customHeight="1">
      <c r="A90" s="4174"/>
      <c r="B90" s="4174"/>
      <c r="C90" s="4174"/>
      <c r="D90" s="4174"/>
      <c r="E90" s="4174"/>
      <c r="F90" s="4174"/>
      <c r="G90" s="4174"/>
      <c r="H90" s="4174"/>
      <c r="I90" s="4174"/>
      <c r="J90" s="4174"/>
      <c r="K90" s="4174"/>
      <c r="L90" s="4174"/>
      <c r="M90" s="4174"/>
      <c r="N90" s="4174"/>
      <c r="O90" s="4174"/>
      <c r="P90" s="4174"/>
      <c r="Q90" s="4174"/>
      <c r="R90" s="4174"/>
      <c r="S90" s="4174"/>
      <c r="T90" s="4174"/>
      <c r="U90" s="4174"/>
      <c r="V90" s="4174"/>
      <c r="W90" s="4174"/>
      <c r="X90" s="4174"/>
      <c r="Y90" s="4174"/>
      <c r="Z90" s="4174"/>
      <c r="AA90" s="4174"/>
      <c r="AB90" s="4174"/>
      <c r="AC90" s="4174"/>
      <c r="AD90" s="4174"/>
      <c r="AE90" s="4174"/>
      <c r="AF90" s="4174"/>
      <c r="AG90" s="4174"/>
      <c r="AH90" s="4174"/>
      <c r="AI90" s="4174"/>
      <c r="AJ90" s="4174"/>
      <c r="AK90" s="4174"/>
      <c r="AL90" s="4174"/>
      <c r="AM90" s="4174"/>
      <c r="AN90" s="4174"/>
    </row>
    <row r="91" spans="1:40" ht="12.65" customHeight="1">
      <c r="A91" s="775"/>
      <c r="B91" s="775"/>
      <c r="C91" s="775"/>
      <c r="D91" s="775"/>
      <c r="E91" s="775"/>
      <c r="F91" s="775"/>
      <c r="G91" s="775"/>
      <c r="H91" s="775"/>
      <c r="I91" s="775"/>
      <c r="J91" s="775"/>
      <c r="K91" s="775"/>
      <c r="L91" s="775"/>
      <c r="M91" s="775"/>
      <c r="N91" s="775"/>
      <c r="O91" s="775"/>
      <c r="P91" s="775"/>
      <c r="Q91" s="775"/>
      <c r="R91" s="4176" t="str">
        <f>R18</f>
        <v>校園名</v>
      </c>
      <c r="S91" s="4176"/>
      <c r="T91" s="4176"/>
      <c r="U91" s="4176"/>
      <c r="V91" s="4176"/>
      <c r="W91" s="4177">
        <f>W18</f>
        <v>0</v>
      </c>
      <c r="X91" s="4177"/>
      <c r="Y91" s="4177"/>
      <c r="Z91" s="4177"/>
      <c r="AA91" s="4177"/>
      <c r="AB91" s="4177"/>
      <c r="AC91" s="4177"/>
      <c r="AD91" s="4177"/>
      <c r="AE91" s="4177"/>
      <c r="AF91" s="4177"/>
      <c r="AG91" s="4177"/>
      <c r="AH91" s="4177"/>
      <c r="AI91" s="4177"/>
      <c r="AJ91" s="4177"/>
      <c r="AK91" s="4177"/>
      <c r="AL91" s="4177"/>
      <c r="AM91" s="4177"/>
      <c r="AN91" s="4177"/>
    </row>
    <row r="92" spans="1:40" ht="12.65" customHeight="1">
      <c r="A92" s="775"/>
      <c r="B92" s="775"/>
      <c r="C92" s="775"/>
      <c r="D92" s="775"/>
      <c r="E92" s="775"/>
      <c r="F92" s="775"/>
      <c r="G92" s="775"/>
      <c r="H92" s="775"/>
      <c r="I92" s="775"/>
      <c r="J92" s="775"/>
      <c r="K92" s="775"/>
      <c r="L92" s="775"/>
      <c r="M92" s="775"/>
      <c r="N92" s="775"/>
      <c r="O92" s="775"/>
      <c r="P92" s="775"/>
      <c r="Q92" s="775"/>
      <c r="R92" s="4176"/>
      <c r="S92" s="4176"/>
      <c r="T92" s="4176"/>
      <c r="U92" s="4176"/>
      <c r="V92" s="4176"/>
      <c r="W92" s="4177"/>
      <c r="X92" s="4177"/>
      <c r="Y92" s="4177"/>
      <c r="Z92" s="4177"/>
      <c r="AA92" s="4177"/>
      <c r="AB92" s="4177"/>
      <c r="AC92" s="4177"/>
      <c r="AD92" s="4177"/>
      <c r="AE92" s="4177"/>
      <c r="AF92" s="4177"/>
      <c r="AG92" s="4177"/>
      <c r="AH92" s="4177"/>
      <c r="AI92" s="4177"/>
      <c r="AJ92" s="4177"/>
      <c r="AK92" s="4177"/>
      <c r="AL92" s="4177"/>
      <c r="AM92" s="4177"/>
      <c r="AN92" s="4177"/>
    </row>
    <row r="93" spans="1:40" ht="12.65" customHeight="1">
      <c r="A93" s="775"/>
      <c r="B93" s="775"/>
      <c r="C93" s="775"/>
      <c r="D93" s="775"/>
      <c r="E93" s="775"/>
      <c r="F93" s="775"/>
      <c r="G93" s="775"/>
      <c r="H93" s="775"/>
      <c r="I93" s="775"/>
      <c r="J93" s="775"/>
      <c r="K93" s="775"/>
      <c r="L93" s="775"/>
      <c r="M93" s="775"/>
      <c r="N93" s="775"/>
      <c r="O93" s="775"/>
      <c r="P93" s="775"/>
      <c r="Q93" s="775"/>
      <c r="R93" s="4176" t="str">
        <f>R20</f>
        <v>工事名</v>
      </c>
      <c r="S93" s="4176"/>
      <c r="T93" s="4176"/>
      <c r="U93" s="4176"/>
      <c r="V93" s="4176"/>
      <c r="W93" s="4193">
        <f>W20</f>
        <v>0</v>
      </c>
      <c r="X93" s="4194"/>
      <c r="Y93" s="4194"/>
      <c r="Z93" s="4194"/>
      <c r="AA93" s="4194"/>
      <c r="AB93" s="4194"/>
      <c r="AC93" s="4194"/>
      <c r="AD93" s="4194"/>
      <c r="AE93" s="4194"/>
      <c r="AF93" s="4194"/>
      <c r="AG93" s="4194"/>
      <c r="AH93" s="4194"/>
      <c r="AI93" s="4194"/>
      <c r="AJ93" s="4194"/>
      <c r="AK93" s="4194"/>
      <c r="AL93" s="4194"/>
      <c r="AM93" s="4194"/>
      <c r="AN93" s="4195"/>
    </row>
    <row r="94" spans="1:40" ht="12.65" customHeight="1">
      <c r="A94" s="775"/>
      <c r="B94" s="775"/>
      <c r="C94" s="775"/>
      <c r="D94" s="775"/>
      <c r="E94" s="775"/>
      <c r="F94" s="775"/>
      <c r="G94" s="775"/>
      <c r="H94" s="775"/>
      <c r="I94" s="775"/>
      <c r="J94" s="775"/>
      <c r="K94" s="775"/>
      <c r="L94" s="775"/>
      <c r="M94" s="775"/>
      <c r="N94" s="775"/>
      <c r="O94" s="775"/>
      <c r="P94" s="775"/>
      <c r="Q94" s="775"/>
      <c r="R94" s="4176"/>
      <c r="S94" s="4176"/>
      <c r="T94" s="4176"/>
      <c r="U94" s="4176"/>
      <c r="V94" s="4176"/>
      <c r="W94" s="4196"/>
      <c r="X94" s="2574"/>
      <c r="Y94" s="2574"/>
      <c r="Z94" s="2574"/>
      <c r="AA94" s="2574"/>
      <c r="AB94" s="2574"/>
      <c r="AC94" s="2574"/>
      <c r="AD94" s="2574"/>
      <c r="AE94" s="2574"/>
      <c r="AF94" s="2574"/>
      <c r="AG94" s="2574"/>
      <c r="AH94" s="2574"/>
      <c r="AI94" s="2574"/>
      <c r="AJ94" s="2574"/>
      <c r="AK94" s="2574"/>
      <c r="AL94" s="2574"/>
      <c r="AM94" s="2574"/>
      <c r="AN94" s="4197"/>
    </row>
    <row r="95" spans="1:40" ht="16.5" customHeight="1">
      <c r="A95" s="4225" t="s">
        <v>1141</v>
      </c>
      <c r="B95" s="4225"/>
      <c r="C95" s="4225"/>
      <c r="D95" s="4225"/>
      <c r="E95" s="4225"/>
      <c r="F95" s="1091" t="s">
        <v>2574</v>
      </c>
      <c r="G95" s="1091" t="str">
        <f>G22</f>
        <v>□</v>
      </c>
      <c r="H95" s="4226" t="s">
        <v>2570</v>
      </c>
      <c r="I95" s="4226"/>
      <c r="J95" s="4226"/>
      <c r="K95" s="4226"/>
      <c r="L95" s="4226"/>
      <c r="M95" s="4226"/>
      <c r="N95" s="4226"/>
      <c r="O95" s="4226"/>
      <c r="P95" s="4226"/>
      <c r="Q95" s="1091" t="str">
        <f>Q22</f>
        <v>□</v>
      </c>
      <c r="R95" s="4227" t="s">
        <v>2575</v>
      </c>
      <c r="S95" s="4227"/>
      <c r="T95" s="4227"/>
      <c r="U95" s="4227"/>
      <c r="V95" s="4227"/>
      <c r="W95" s="4227"/>
      <c r="X95" s="4227"/>
      <c r="Y95" s="4227"/>
      <c r="Z95" s="1091" t="s">
        <v>2576</v>
      </c>
      <c r="AA95" s="1093"/>
      <c r="AB95" s="1093"/>
      <c r="AC95" s="1093"/>
      <c r="AD95" s="1093"/>
      <c r="AE95" s="1093"/>
      <c r="AF95" s="1093"/>
      <c r="AG95" s="1093"/>
      <c r="AH95" s="1093"/>
      <c r="AI95" s="1093"/>
      <c r="AJ95" s="1093"/>
      <c r="AK95" s="1093"/>
      <c r="AL95" s="1093"/>
      <c r="AM95" s="1093"/>
      <c r="AN95" s="1093"/>
    </row>
    <row r="96" spans="1:40" ht="12.65" customHeight="1">
      <c r="A96" s="4167" t="str">
        <f>A23</f>
        <v>区　　分</v>
      </c>
      <c r="B96" s="4168"/>
      <c r="C96" s="4168"/>
      <c r="D96" s="4168"/>
      <c r="E96" s="4168"/>
      <c r="F96" s="4168"/>
      <c r="G96" s="4168"/>
      <c r="H96" s="4168"/>
      <c r="I96" s="4168"/>
      <c r="J96" s="4168"/>
      <c r="K96" s="4169"/>
      <c r="L96" s="4167" t="str">
        <f>L23</f>
        <v>使　用　期　間</v>
      </c>
      <c r="M96" s="4168"/>
      <c r="N96" s="4168"/>
      <c r="O96" s="4168"/>
      <c r="P96" s="4168"/>
      <c r="Q96" s="4168"/>
      <c r="R96" s="4168"/>
      <c r="S96" s="4168"/>
      <c r="T96" s="4169"/>
      <c r="U96" s="4167" t="str">
        <f>U23</f>
        <v>使　用　量</v>
      </c>
      <c r="V96" s="4168"/>
      <c r="W96" s="4168"/>
      <c r="X96" s="4168"/>
      <c r="Y96" s="4169"/>
      <c r="Z96" s="4167" t="str">
        <f>Z23</f>
        <v>摘要</v>
      </c>
      <c r="AA96" s="4168"/>
      <c r="AB96" s="4168"/>
      <c r="AC96" s="4168"/>
      <c r="AD96" s="4168"/>
      <c r="AE96" s="4168"/>
      <c r="AF96" s="4168"/>
      <c r="AG96" s="4168"/>
      <c r="AH96" s="4168"/>
      <c r="AI96" s="4168"/>
      <c r="AJ96" s="4168"/>
      <c r="AK96" s="4168"/>
      <c r="AL96" s="4168"/>
      <c r="AM96" s="4168"/>
      <c r="AN96" s="4169"/>
    </row>
    <row r="97" spans="1:40" ht="12.65" customHeight="1">
      <c r="A97" s="4170"/>
      <c r="B97" s="4171"/>
      <c r="C97" s="4171"/>
      <c r="D97" s="4171"/>
      <c r="E97" s="4171"/>
      <c r="F97" s="4171"/>
      <c r="G97" s="4171"/>
      <c r="H97" s="4171"/>
      <c r="I97" s="4171"/>
      <c r="J97" s="4171"/>
      <c r="K97" s="4172"/>
      <c r="L97" s="4170"/>
      <c r="M97" s="4171"/>
      <c r="N97" s="4171"/>
      <c r="O97" s="4171"/>
      <c r="P97" s="4171"/>
      <c r="Q97" s="4171"/>
      <c r="R97" s="4171"/>
      <c r="S97" s="4171"/>
      <c r="T97" s="4172"/>
      <c r="U97" s="4170"/>
      <c r="V97" s="4171"/>
      <c r="W97" s="4171"/>
      <c r="X97" s="4171"/>
      <c r="Y97" s="4172"/>
      <c r="Z97" s="4170"/>
      <c r="AA97" s="4171"/>
      <c r="AB97" s="4171"/>
      <c r="AC97" s="4171"/>
      <c r="AD97" s="4171"/>
      <c r="AE97" s="4171"/>
      <c r="AF97" s="4171"/>
      <c r="AG97" s="4171"/>
      <c r="AH97" s="4171"/>
      <c r="AI97" s="4171"/>
      <c r="AJ97" s="4171"/>
      <c r="AK97" s="4171"/>
      <c r="AL97" s="4171"/>
      <c r="AM97" s="4171"/>
      <c r="AN97" s="4172"/>
    </row>
    <row r="98" spans="1:40" ht="12.65" customHeight="1">
      <c r="A98" s="4157" t="str">
        <f>A25</f>
        <v>令和</v>
      </c>
      <c r="B98" s="4158"/>
      <c r="C98" s="4158"/>
      <c r="D98" s="4145" t="str">
        <f>IF(D25="","",D25)</f>
        <v/>
      </c>
      <c r="E98" s="4145"/>
      <c r="F98" s="4149" t="str">
        <f>F25</f>
        <v>年</v>
      </c>
      <c r="G98" s="4149"/>
      <c r="H98" s="4145" t="str">
        <f>IF(H25="","",H25)</f>
        <v/>
      </c>
      <c r="I98" s="4145"/>
      <c r="J98" s="4149" t="str">
        <f>J25</f>
        <v>月</v>
      </c>
      <c r="K98" s="4150"/>
      <c r="L98" s="4161" t="str">
        <f>IF(L25="","",L25)</f>
        <v/>
      </c>
      <c r="M98" s="4145"/>
      <c r="N98" s="4149" t="str">
        <f>N25</f>
        <v>日～</v>
      </c>
      <c r="O98" s="4149"/>
      <c r="P98" s="4149"/>
      <c r="Q98" s="4145" t="str">
        <f>IF(Q25="","",Q25)</f>
        <v/>
      </c>
      <c r="R98" s="4145"/>
      <c r="S98" s="4149" t="str">
        <f>S25</f>
        <v>日</v>
      </c>
      <c r="T98" s="4150"/>
      <c r="U98" s="4163" t="str">
        <f>IF(U25="","",U25)</f>
        <v/>
      </c>
      <c r="V98" s="4164"/>
      <c r="W98" s="4164"/>
      <c r="X98" s="4149" t="str">
        <f>X25</f>
        <v>㎥</v>
      </c>
      <c r="Y98" s="4150"/>
      <c r="Z98" s="4136" t="str">
        <f>IF(Z25="","",Z25)</f>
        <v/>
      </c>
      <c r="AA98" s="4137"/>
      <c r="AB98" s="4137"/>
      <c r="AC98" s="4137"/>
      <c r="AD98" s="4137"/>
      <c r="AE98" s="4137"/>
      <c r="AF98" s="4137"/>
      <c r="AG98" s="4137"/>
      <c r="AH98" s="4137"/>
      <c r="AI98" s="4137"/>
      <c r="AJ98" s="4137"/>
      <c r="AK98" s="4137"/>
      <c r="AL98" s="4137"/>
      <c r="AM98" s="4137"/>
      <c r="AN98" s="4138"/>
    </row>
    <row r="99" spans="1:40" ht="12.65" customHeight="1">
      <c r="A99" s="4159"/>
      <c r="B99" s="4160"/>
      <c r="C99" s="4160"/>
      <c r="D99" s="4146"/>
      <c r="E99" s="4146"/>
      <c r="F99" s="4151"/>
      <c r="G99" s="4151"/>
      <c r="H99" s="4146"/>
      <c r="I99" s="4146"/>
      <c r="J99" s="4151"/>
      <c r="K99" s="4152"/>
      <c r="L99" s="4162"/>
      <c r="M99" s="4146"/>
      <c r="N99" s="4151"/>
      <c r="O99" s="4151"/>
      <c r="P99" s="4151"/>
      <c r="Q99" s="4146"/>
      <c r="R99" s="4146"/>
      <c r="S99" s="4151"/>
      <c r="T99" s="4152"/>
      <c r="U99" s="4165"/>
      <c r="V99" s="4166"/>
      <c r="W99" s="4166"/>
      <c r="X99" s="4151"/>
      <c r="Y99" s="4152"/>
      <c r="Z99" s="4139"/>
      <c r="AA99" s="4140"/>
      <c r="AB99" s="4140"/>
      <c r="AC99" s="4140"/>
      <c r="AD99" s="4140"/>
      <c r="AE99" s="4140"/>
      <c r="AF99" s="4140"/>
      <c r="AG99" s="4140"/>
      <c r="AH99" s="4140"/>
      <c r="AI99" s="4140"/>
      <c r="AJ99" s="4140"/>
      <c r="AK99" s="4140"/>
      <c r="AL99" s="4140"/>
      <c r="AM99" s="4140"/>
      <c r="AN99" s="4141"/>
    </row>
    <row r="100" spans="1:40" ht="12.65" customHeight="1">
      <c r="A100" s="4157" t="str">
        <f>A27</f>
        <v>令和</v>
      </c>
      <c r="B100" s="4158"/>
      <c r="C100" s="4158"/>
      <c r="D100" s="4145" t="str">
        <f>IF(D27="","",D27)</f>
        <v/>
      </c>
      <c r="E100" s="4145"/>
      <c r="F100" s="4149" t="str">
        <f>F27</f>
        <v>年</v>
      </c>
      <c r="G100" s="4149"/>
      <c r="H100" s="4145" t="str">
        <f>IF(H27="","",H27)</f>
        <v/>
      </c>
      <c r="I100" s="4145"/>
      <c r="J100" s="4149" t="str">
        <f>J27</f>
        <v>月</v>
      </c>
      <c r="K100" s="4150"/>
      <c r="L100" s="4161" t="str">
        <f>IF(L27="","",L27)</f>
        <v/>
      </c>
      <c r="M100" s="4145"/>
      <c r="N100" s="4149" t="str">
        <f>N27</f>
        <v>日～</v>
      </c>
      <c r="O100" s="4149"/>
      <c r="P100" s="4149"/>
      <c r="Q100" s="4145" t="str">
        <f>IF(Q27="","",Q27)</f>
        <v/>
      </c>
      <c r="R100" s="4145"/>
      <c r="S100" s="4149" t="str">
        <f>S27</f>
        <v>日</v>
      </c>
      <c r="T100" s="4150"/>
      <c r="U100" s="4163" t="str">
        <f>IF(U27="","",U27)</f>
        <v/>
      </c>
      <c r="V100" s="4164"/>
      <c r="W100" s="4164"/>
      <c r="X100" s="4149" t="str">
        <f>X27</f>
        <v>㎥</v>
      </c>
      <c r="Y100" s="4150"/>
      <c r="Z100" s="4136" t="str">
        <f t="shared" ref="Z100" si="0">IF(Z27="","",Z27)</f>
        <v/>
      </c>
      <c r="AA100" s="4137"/>
      <c r="AB100" s="4137"/>
      <c r="AC100" s="4137"/>
      <c r="AD100" s="4137"/>
      <c r="AE100" s="4137"/>
      <c r="AF100" s="4137"/>
      <c r="AG100" s="4137"/>
      <c r="AH100" s="4137"/>
      <c r="AI100" s="4137"/>
      <c r="AJ100" s="4137"/>
      <c r="AK100" s="4137"/>
      <c r="AL100" s="4137"/>
      <c r="AM100" s="4137"/>
      <c r="AN100" s="4138"/>
    </row>
    <row r="101" spans="1:40" ht="12.65" customHeight="1">
      <c r="A101" s="4159"/>
      <c r="B101" s="4160"/>
      <c r="C101" s="4160"/>
      <c r="D101" s="4146"/>
      <c r="E101" s="4146"/>
      <c r="F101" s="4151"/>
      <c r="G101" s="4151"/>
      <c r="H101" s="4146"/>
      <c r="I101" s="4146"/>
      <c r="J101" s="4151"/>
      <c r="K101" s="4152"/>
      <c r="L101" s="4162"/>
      <c r="M101" s="4146"/>
      <c r="N101" s="4151"/>
      <c r="O101" s="4151"/>
      <c r="P101" s="4151"/>
      <c r="Q101" s="4146"/>
      <c r="R101" s="4146"/>
      <c r="S101" s="4151"/>
      <c r="T101" s="4152"/>
      <c r="U101" s="4165"/>
      <c r="V101" s="4166"/>
      <c r="W101" s="4166"/>
      <c r="X101" s="4151"/>
      <c r="Y101" s="4152"/>
      <c r="Z101" s="4139"/>
      <c r="AA101" s="4140"/>
      <c r="AB101" s="4140"/>
      <c r="AC101" s="4140"/>
      <c r="AD101" s="4140"/>
      <c r="AE101" s="4140"/>
      <c r="AF101" s="4140"/>
      <c r="AG101" s="4140"/>
      <c r="AH101" s="4140"/>
      <c r="AI101" s="4140"/>
      <c r="AJ101" s="4140"/>
      <c r="AK101" s="4140"/>
      <c r="AL101" s="4140"/>
      <c r="AM101" s="4140"/>
      <c r="AN101" s="4141"/>
    </row>
    <row r="102" spans="1:40" ht="12.65" customHeight="1">
      <c r="A102" s="4157" t="str">
        <f>A29</f>
        <v>令和</v>
      </c>
      <c r="B102" s="4158"/>
      <c r="C102" s="4158"/>
      <c r="D102" s="4145" t="str">
        <f>IF(D29="","",D29)</f>
        <v/>
      </c>
      <c r="E102" s="4145"/>
      <c r="F102" s="4149" t="str">
        <f>F29</f>
        <v>年</v>
      </c>
      <c r="G102" s="4149"/>
      <c r="H102" s="4145" t="str">
        <f>IF(H29="","",H29)</f>
        <v/>
      </c>
      <c r="I102" s="4145"/>
      <c r="J102" s="4149" t="str">
        <f>J29</f>
        <v>月</v>
      </c>
      <c r="K102" s="4150"/>
      <c r="L102" s="4161" t="str">
        <f>IF(L29="","",L29)</f>
        <v/>
      </c>
      <c r="M102" s="4145"/>
      <c r="N102" s="4149" t="str">
        <f>N29</f>
        <v>日～</v>
      </c>
      <c r="O102" s="4149"/>
      <c r="P102" s="4149"/>
      <c r="Q102" s="4145" t="str">
        <f>IF(Q29="","",Q29)</f>
        <v/>
      </c>
      <c r="R102" s="4145"/>
      <c r="S102" s="4149" t="str">
        <f>S29</f>
        <v>日</v>
      </c>
      <c r="T102" s="4150"/>
      <c r="U102" s="4163" t="str">
        <f>IF(U29="","",U29)</f>
        <v/>
      </c>
      <c r="V102" s="4164"/>
      <c r="W102" s="4164"/>
      <c r="X102" s="4149" t="str">
        <f>X29</f>
        <v>㎥</v>
      </c>
      <c r="Y102" s="4150"/>
      <c r="Z102" s="4136" t="str">
        <f t="shared" ref="Z102" si="1">IF(Z29="","",Z29)</f>
        <v/>
      </c>
      <c r="AA102" s="4137"/>
      <c r="AB102" s="4137"/>
      <c r="AC102" s="4137"/>
      <c r="AD102" s="4137"/>
      <c r="AE102" s="4137"/>
      <c r="AF102" s="4137"/>
      <c r="AG102" s="4137"/>
      <c r="AH102" s="4137"/>
      <c r="AI102" s="4137"/>
      <c r="AJ102" s="4137"/>
      <c r="AK102" s="4137"/>
      <c r="AL102" s="4137"/>
      <c r="AM102" s="4137"/>
      <c r="AN102" s="4138"/>
    </row>
    <row r="103" spans="1:40" ht="12.65" customHeight="1">
      <c r="A103" s="4159"/>
      <c r="B103" s="4160"/>
      <c r="C103" s="4160"/>
      <c r="D103" s="4146"/>
      <c r="E103" s="4146"/>
      <c r="F103" s="4151"/>
      <c r="G103" s="4151"/>
      <c r="H103" s="4146"/>
      <c r="I103" s="4146"/>
      <c r="J103" s="4151"/>
      <c r="K103" s="4152"/>
      <c r="L103" s="4162"/>
      <c r="M103" s="4146"/>
      <c r="N103" s="4151"/>
      <c r="O103" s="4151"/>
      <c r="P103" s="4151"/>
      <c r="Q103" s="4146"/>
      <c r="R103" s="4146"/>
      <c r="S103" s="4151"/>
      <c r="T103" s="4152"/>
      <c r="U103" s="4165"/>
      <c r="V103" s="4166"/>
      <c r="W103" s="4166"/>
      <c r="X103" s="4151"/>
      <c r="Y103" s="4152"/>
      <c r="Z103" s="4139"/>
      <c r="AA103" s="4140"/>
      <c r="AB103" s="4140"/>
      <c r="AC103" s="4140"/>
      <c r="AD103" s="4140"/>
      <c r="AE103" s="4140"/>
      <c r="AF103" s="4140"/>
      <c r="AG103" s="4140"/>
      <c r="AH103" s="4140"/>
      <c r="AI103" s="4140"/>
      <c r="AJ103" s="4140"/>
      <c r="AK103" s="4140"/>
      <c r="AL103" s="4140"/>
      <c r="AM103" s="4140"/>
      <c r="AN103" s="4141"/>
    </row>
    <row r="104" spans="1:40" ht="12.65" customHeight="1">
      <c r="A104" s="4157" t="str">
        <f>A31</f>
        <v>令和</v>
      </c>
      <c r="B104" s="4158"/>
      <c r="C104" s="4158"/>
      <c r="D104" s="4145" t="str">
        <f>IF(D31="","",D31)</f>
        <v/>
      </c>
      <c r="E104" s="4145"/>
      <c r="F104" s="4149" t="str">
        <f>F31</f>
        <v>年</v>
      </c>
      <c r="G104" s="4149"/>
      <c r="H104" s="4145" t="str">
        <f>IF(H31="","",H31)</f>
        <v/>
      </c>
      <c r="I104" s="4145"/>
      <c r="J104" s="4149" t="str">
        <f>J31</f>
        <v>月</v>
      </c>
      <c r="K104" s="4150"/>
      <c r="L104" s="4161" t="str">
        <f>IF(L31="","",L31)</f>
        <v/>
      </c>
      <c r="M104" s="4145"/>
      <c r="N104" s="4149" t="str">
        <f>N31</f>
        <v>日～</v>
      </c>
      <c r="O104" s="4149"/>
      <c r="P104" s="4149"/>
      <c r="Q104" s="4145" t="str">
        <f>IF(Q31="","",Q31)</f>
        <v/>
      </c>
      <c r="R104" s="4145"/>
      <c r="S104" s="4149" t="str">
        <f>S31</f>
        <v>日</v>
      </c>
      <c r="T104" s="4150"/>
      <c r="U104" s="4163" t="str">
        <f>IF(U31="","",U31)</f>
        <v/>
      </c>
      <c r="V104" s="4164"/>
      <c r="W104" s="4164"/>
      <c r="X104" s="4149" t="str">
        <f>X31</f>
        <v>㎥</v>
      </c>
      <c r="Y104" s="4150"/>
      <c r="Z104" s="4136" t="str">
        <f t="shared" ref="Z104" si="2">IF(Z31="","",Z31)</f>
        <v/>
      </c>
      <c r="AA104" s="4137"/>
      <c r="AB104" s="4137"/>
      <c r="AC104" s="4137"/>
      <c r="AD104" s="4137"/>
      <c r="AE104" s="4137"/>
      <c r="AF104" s="4137"/>
      <c r="AG104" s="4137"/>
      <c r="AH104" s="4137"/>
      <c r="AI104" s="4137"/>
      <c r="AJ104" s="4137"/>
      <c r="AK104" s="4137"/>
      <c r="AL104" s="4137"/>
      <c r="AM104" s="4137"/>
      <c r="AN104" s="4138"/>
    </row>
    <row r="105" spans="1:40" ht="12.65" customHeight="1">
      <c r="A105" s="4159"/>
      <c r="B105" s="4160"/>
      <c r="C105" s="4160"/>
      <c r="D105" s="4146"/>
      <c r="E105" s="4146"/>
      <c r="F105" s="4151"/>
      <c r="G105" s="4151"/>
      <c r="H105" s="4146"/>
      <c r="I105" s="4146"/>
      <c r="J105" s="4151"/>
      <c r="K105" s="4152"/>
      <c r="L105" s="4162"/>
      <c r="M105" s="4146"/>
      <c r="N105" s="4151"/>
      <c r="O105" s="4151"/>
      <c r="P105" s="4151"/>
      <c r="Q105" s="4146"/>
      <c r="R105" s="4146"/>
      <c r="S105" s="4151"/>
      <c r="T105" s="4152"/>
      <c r="U105" s="4165"/>
      <c r="V105" s="4166"/>
      <c r="W105" s="4166"/>
      <c r="X105" s="4151"/>
      <c r="Y105" s="4152"/>
      <c r="Z105" s="4139"/>
      <c r="AA105" s="4140"/>
      <c r="AB105" s="4140"/>
      <c r="AC105" s="4140"/>
      <c r="AD105" s="4140"/>
      <c r="AE105" s="4140"/>
      <c r="AF105" s="4140"/>
      <c r="AG105" s="4140"/>
      <c r="AH105" s="4140"/>
      <c r="AI105" s="4140"/>
      <c r="AJ105" s="4140"/>
      <c r="AK105" s="4140"/>
      <c r="AL105" s="4140"/>
      <c r="AM105" s="4140"/>
      <c r="AN105" s="4141"/>
    </row>
    <row r="106" spans="1:40" ht="12.65" customHeight="1">
      <c r="A106" s="4157" t="str">
        <f>A33</f>
        <v>令和</v>
      </c>
      <c r="B106" s="4158"/>
      <c r="C106" s="4158"/>
      <c r="D106" s="4145" t="str">
        <f>IF(D33="","",D33)</f>
        <v/>
      </c>
      <c r="E106" s="4145"/>
      <c r="F106" s="4149" t="str">
        <f>F33</f>
        <v>年</v>
      </c>
      <c r="G106" s="4149"/>
      <c r="H106" s="4145" t="str">
        <f>IF(H33="","",H33)</f>
        <v/>
      </c>
      <c r="I106" s="4145"/>
      <c r="J106" s="4149" t="str">
        <f>J33</f>
        <v>月</v>
      </c>
      <c r="K106" s="4150"/>
      <c r="L106" s="4161" t="str">
        <f>IF(L33="","",L33)</f>
        <v/>
      </c>
      <c r="M106" s="4145"/>
      <c r="N106" s="4149" t="str">
        <f>N33</f>
        <v>日～</v>
      </c>
      <c r="O106" s="4149"/>
      <c r="P106" s="4149"/>
      <c r="Q106" s="4145" t="str">
        <f>IF(Q33="","",Q33)</f>
        <v/>
      </c>
      <c r="R106" s="4145"/>
      <c r="S106" s="4149" t="str">
        <f>S33</f>
        <v>日</v>
      </c>
      <c r="T106" s="4150"/>
      <c r="U106" s="4163" t="str">
        <f>IF(U33="","",U33)</f>
        <v/>
      </c>
      <c r="V106" s="4164"/>
      <c r="W106" s="4164"/>
      <c r="X106" s="4149" t="str">
        <f>X33</f>
        <v>㎥</v>
      </c>
      <c r="Y106" s="4150"/>
      <c r="Z106" s="4136" t="str">
        <f t="shared" ref="Z106" si="3">IF(Z33="","",Z33)</f>
        <v/>
      </c>
      <c r="AA106" s="4137"/>
      <c r="AB106" s="4137"/>
      <c r="AC106" s="4137"/>
      <c r="AD106" s="4137"/>
      <c r="AE106" s="4137"/>
      <c r="AF106" s="4137"/>
      <c r="AG106" s="4137"/>
      <c r="AH106" s="4137"/>
      <c r="AI106" s="4137"/>
      <c r="AJ106" s="4137"/>
      <c r="AK106" s="4137"/>
      <c r="AL106" s="4137"/>
      <c r="AM106" s="4137"/>
      <c r="AN106" s="4138"/>
    </row>
    <row r="107" spans="1:40" ht="12.65" customHeight="1">
      <c r="A107" s="4159"/>
      <c r="B107" s="4160"/>
      <c r="C107" s="4160"/>
      <c r="D107" s="4146"/>
      <c r="E107" s="4146"/>
      <c r="F107" s="4151"/>
      <c r="G107" s="4151"/>
      <c r="H107" s="4146"/>
      <c r="I107" s="4146"/>
      <c r="J107" s="4151"/>
      <c r="K107" s="4152"/>
      <c r="L107" s="4162"/>
      <c r="M107" s="4146"/>
      <c r="N107" s="4151"/>
      <c r="O107" s="4151"/>
      <c r="P107" s="4151"/>
      <c r="Q107" s="4146"/>
      <c r="R107" s="4146"/>
      <c r="S107" s="4151"/>
      <c r="T107" s="4152"/>
      <c r="U107" s="4165"/>
      <c r="V107" s="4166"/>
      <c r="W107" s="4166"/>
      <c r="X107" s="4151"/>
      <c r="Y107" s="4152"/>
      <c r="Z107" s="4139"/>
      <c r="AA107" s="4140"/>
      <c r="AB107" s="4140"/>
      <c r="AC107" s="4140"/>
      <c r="AD107" s="4140"/>
      <c r="AE107" s="4140"/>
      <c r="AF107" s="4140"/>
      <c r="AG107" s="4140"/>
      <c r="AH107" s="4140"/>
      <c r="AI107" s="4140"/>
      <c r="AJ107" s="4140"/>
      <c r="AK107" s="4140"/>
      <c r="AL107" s="4140"/>
      <c r="AM107" s="4140"/>
      <c r="AN107" s="4141"/>
    </row>
    <row r="108" spans="1:40" ht="12.65" customHeight="1">
      <c r="A108" s="4157" t="str">
        <f>A35</f>
        <v>令和</v>
      </c>
      <c r="B108" s="4158"/>
      <c r="C108" s="4158"/>
      <c r="D108" s="4145" t="str">
        <f>IF(D35="","",D35)</f>
        <v/>
      </c>
      <c r="E108" s="4145"/>
      <c r="F108" s="4149" t="str">
        <f>F35</f>
        <v>年</v>
      </c>
      <c r="G108" s="4149"/>
      <c r="H108" s="4145" t="str">
        <f>IF(H35="","",H35)</f>
        <v/>
      </c>
      <c r="I108" s="4145"/>
      <c r="J108" s="4149" t="str">
        <f>J35</f>
        <v>月</v>
      </c>
      <c r="K108" s="4150"/>
      <c r="L108" s="4161" t="str">
        <f>IF(L35="","",L35)</f>
        <v/>
      </c>
      <c r="M108" s="4145"/>
      <c r="N108" s="4149" t="str">
        <f>N35</f>
        <v>日～</v>
      </c>
      <c r="O108" s="4149"/>
      <c r="P108" s="4149"/>
      <c r="Q108" s="4145" t="str">
        <f>IF(Q35="","",Q35)</f>
        <v/>
      </c>
      <c r="R108" s="4145"/>
      <c r="S108" s="4149" t="str">
        <f>S35</f>
        <v>日</v>
      </c>
      <c r="T108" s="4150"/>
      <c r="U108" s="4163" t="str">
        <f>IF(U35="","",U35)</f>
        <v/>
      </c>
      <c r="V108" s="4164"/>
      <c r="W108" s="4164"/>
      <c r="X108" s="4149" t="str">
        <f>X35</f>
        <v>㎥</v>
      </c>
      <c r="Y108" s="4150"/>
      <c r="Z108" s="4136" t="str">
        <f t="shared" ref="Z108" si="4">IF(Z35="","",Z35)</f>
        <v/>
      </c>
      <c r="AA108" s="4137"/>
      <c r="AB108" s="4137"/>
      <c r="AC108" s="4137"/>
      <c r="AD108" s="4137"/>
      <c r="AE108" s="4137"/>
      <c r="AF108" s="4137"/>
      <c r="AG108" s="4137"/>
      <c r="AH108" s="4137"/>
      <c r="AI108" s="4137"/>
      <c r="AJ108" s="4137"/>
      <c r="AK108" s="4137"/>
      <c r="AL108" s="4137"/>
      <c r="AM108" s="4137"/>
      <c r="AN108" s="4138"/>
    </row>
    <row r="109" spans="1:40" ht="12.65" customHeight="1">
      <c r="A109" s="4159"/>
      <c r="B109" s="4160"/>
      <c r="C109" s="4160"/>
      <c r="D109" s="4146"/>
      <c r="E109" s="4146"/>
      <c r="F109" s="4151"/>
      <c r="G109" s="4151"/>
      <c r="H109" s="4146"/>
      <c r="I109" s="4146"/>
      <c r="J109" s="4151"/>
      <c r="K109" s="4152"/>
      <c r="L109" s="4162"/>
      <c r="M109" s="4146"/>
      <c r="N109" s="4151"/>
      <c r="O109" s="4151"/>
      <c r="P109" s="4151"/>
      <c r="Q109" s="4146"/>
      <c r="R109" s="4146"/>
      <c r="S109" s="4151"/>
      <c r="T109" s="4152"/>
      <c r="U109" s="4165"/>
      <c r="V109" s="4166"/>
      <c r="W109" s="4166"/>
      <c r="X109" s="4151"/>
      <c r="Y109" s="4152"/>
      <c r="Z109" s="4139"/>
      <c r="AA109" s="4140"/>
      <c r="AB109" s="4140"/>
      <c r="AC109" s="4140"/>
      <c r="AD109" s="4140"/>
      <c r="AE109" s="4140"/>
      <c r="AF109" s="4140"/>
      <c r="AG109" s="4140"/>
      <c r="AH109" s="4140"/>
      <c r="AI109" s="4140"/>
      <c r="AJ109" s="4140"/>
      <c r="AK109" s="4140"/>
      <c r="AL109" s="4140"/>
      <c r="AM109" s="4140"/>
      <c r="AN109" s="4141"/>
    </row>
    <row r="110" spans="1:40" ht="12.65" customHeight="1">
      <c r="A110" s="4157" t="str">
        <f>A37</f>
        <v>令和</v>
      </c>
      <c r="B110" s="4158"/>
      <c r="C110" s="4158"/>
      <c r="D110" s="4145" t="str">
        <f>IF(D37="","",D37)</f>
        <v/>
      </c>
      <c r="E110" s="4145"/>
      <c r="F110" s="4149" t="str">
        <f>F37</f>
        <v>年</v>
      </c>
      <c r="G110" s="4149"/>
      <c r="H110" s="4145" t="str">
        <f>IF(H37="","",H37)</f>
        <v/>
      </c>
      <c r="I110" s="4145"/>
      <c r="J110" s="4149" t="str">
        <f>J37</f>
        <v>月</v>
      </c>
      <c r="K110" s="4150"/>
      <c r="L110" s="4161" t="str">
        <f>IF(L37="","",L37)</f>
        <v/>
      </c>
      <c r="M110" s="4145"/>
      <c r="N110" s="4149" t="str">
        <f>N37</f>
        <v>日～</v>
      </c>
      <c r="O110" s="4149"/>
      <c r="P110" s="4149"/>
      <c r="Q110" s="4145" t="str">
        <f>IF(Q37="","",Q37)</f>
        <v/>
      </c>
      <c r="R110" s="4145"/>
      <c r="S110" s="4149" t="str">
        <f>S37</f>
        <v>日</v>
      </c>
      <c r="T110" s="4150"/>
      <c r="U110" s="4163" t="str">
        <f>IF(U37="","",U37)</f>
        <v/>
      </c>
      <c r="V110" s="4164"/>
      <c r="W110" s="4164"/>
      <c r="X110" s="4149" t="str">
        <f>X37</f>
        <v>㎥</v>
      </c>
      <c r="Y110" s="4150"/>
      <c r="Z110" s="4136" t="str">
        <f t="shared" ref="Z110:Z114" si="5">IF(Z37="","",Z37)</f>
        <v/>
      </c>
      <c r="AA110" s="4137"/>
      <c r="AB110" s="4137"/>
      <c r="AC110" s="4137"/>
      <c r="AD110" s="4137"/>
      <c r="AE110" s="4137"/>
      <c r="AF110" s="4137"/>
      <c r="AG110" s="4137"/>
      <c r="AH110" s="4137"/>
      <c r="AI110" s="4137"/>
      <c r="AJ110" s="4137"/>
      <c r="AK110" s="4137"/>
      <c r="AL110" s="4137"/>
      <c r="AM110" s="4137"/>
      <c r="AN110" s="4138"/>
    </row>
    <row r="111" spans="1:40" ht="12.65" customHeight="1">
      <c r="A111" s="4159"/>
      <c r="B111" s="4160"/>
      <c r="C111" s="4160"/>
      <c r="D111" s="4146"/>
      <c r="E111" s="4146"/>
      <c r="F111" s="4151"/>
      <c r="G111" s="4151"/>
      <c r="H111" s="4146"/>
      <c r="I111" s="4146"/>
      <c r="J111" s="4151"/>
      <c r="K111" s="4152"/>
      <c r="L111" s="4162"/>
      <c r="M111" s="4146"/>
      <c r="N111" s="4151"/>
      <c r="O111" s="4151"/>
      <c r="P111" s="4151"/>
      <c r="Q111" s="4146"/>
      <c r="R111" s="4146"/>
      <c r="S111" s="4151"/>
      <c r="T111" s="4152"/>
      <c r="U111" s="4165"/>
      <c r="V111" s="4166"/>
      <c r="W111" s="4166"/>
      <c r="X111" s="4151"/>
      <c r="Y111" s="4152"/>
      <c r="Z111" s="4139"/>
      <c r="AA111" s="4140"/>
      <c r="AB111" s="4140"/>
      <c r="AC111" s="4140"/>
      <c r="AD111" s="4140"/>
      <c r="AE111" s="4140"/>
      <c r="AF111" s="4140"/>
      <c r="AG111" s="4140"/>
      <c r="AH111" s="4140"/>
      <c r="AI111" s="4140"/>
      <c r="AJ111" s="4140"/>
      <c r="AK111" s="4140"/>
      <c r="AL111" s="4140"/>
      <c r="AM111" s="4140"/>
      <c r="AN111" s="4141"/>
    </row>
    <row r="112" spans="1:40" ht="12.65" customHeight="1">
      <c r="A112" s="4157" t="str">
        <f>A39</f>
        <v>令和</v>
      </c>
      <c r="B112" s="4158"/>
      <c r="C112" s="4158"/>
      <c r="D112" s="4145" t="str">
        <f>IF(D39="","",D39)</f>
        <v/>
      </c>
      <c r="E112" s="4145"/>
      <c r="F112" s="4149" t="str">
        <f>F39</f>
        <v>年</v>
      </c>
      <c r="G112" s="4149"/>
      <c r="H112" s="4145" t="str">
        <f>IF(H39="","",H39)</f>
        <v/>
      </c>
      <c r="I112" s="4145"/>
      <c r="J112" s="4149" t="str">
        <f>J39</f>
        <v>月</v>
      </c>
      <c r="K112" s="4150"/>
      <c r="L112" s="4161" t="str">
        <f>IF(L39="","",L39)</f>
        <v/>
      </c>
      <c r="M112" s="4145"/>
      <c r="N112" s="4149" t="str">
        <f>N39</f>
        <v>日～</v>
      </c>
      <c r="O112" s="4149"/>
      <c r="P112" s="4149"/>
      <c r="Q112" s="4145" t="str">
        <f>IF(Q39="","",Q39)</f>
        <v/>
      </c>
      <c r="R112" s="4145"/>
      <c r="S112" s="4149" t="str">
        <f>S39</f>
        <v>日</v>
      </c>
      <c r="T112" s="4150"/>
      <c r="U112" s="4163" t="str">
        <f>IF(U39="","",U39)</f>
        <v/>
      </c>
      <c r="V112" s="4164"/>
      <c r="W112" s="4164"/>
      <c r="X112" s="4149" t="str">
        <f>X39</f>
        <v>㎥</v>
      </c>
      <c r="Y112" s="4150"/>
      <c r="Z112" s="4136" t="str">
        <f t="shared" si="5"/>
        <v/>
      </c>
      <c r="AA112" s="4137"/>
      <c r="AB112" s="4137"/>
      <c r="AC112" s="4137"/>
      <c r="AD112" s="4137"/>
      <c r="AE112" s="4137"/>
      <c r="AF112" s="4137"/>
      <c r="AG112" s="4137"/>
      <c r="AH112" s="4137"/>
      <c r="AI112" s="4137"/>
      <c r="AJ112" s="4137"/>
      <c r="AK112" s="4137"/>
      <c r="AL112" s="4137"/>
      <c r="AM112" s="4137"/>
      <c r="AN112" s="4138"/>
    </row>
    <row r="113" spans="1:40" ht="12.65" customHeight="1">
      <c r="A113" s="4159"/>
      <c r="B113" s="4160"/>
      <c r="C113" s="4160"/>
      <c r="D113" s="4146"/>
      <c r="E113" s="4146"/>
      <c r="F113" s="4151"/>
      <c r="G113" s="4151"/>
      <c r="H113" s="4146"/>
      <c r="I113" s="4146"/>
      <c r="J113" s="4151"/>
      <c r="K113" s="4152"/>
      <c r="L113" s="4162"/>
      <c r="M113" s="4146"/>
      <c r="N113" s="4151"/>
      <c r="O113" s="4151"/>
      <c r="P113" s="4151"/>
      <c r="Q113" s="4146"/>
      <c r="R113" s="4146"/>
      <c r="S113" s="4151"/>
      <c r="T113" s="4152"/>
      <c r="U113" s="4165"/>
      <c r="V113" s="4166"/>
      <c r="W113" s="4166"/>
      <c r="X113" s="4151"/>
      <c r="Y113" s="4152"/>
      <c r="Z113" s="4139"/>
      <c r="AA113" s="4140"/>
      <c r="AB113" s="4140"/>
      <c r="AC113" s="4140"/>
      <c r="AD113" s="4140"/>
      <c r="AE113" s="4140"/>
      <c r="AF113" s="4140"/>
      <c r="AG113" s="4140"/>
      <c r="AH113" s="4140"/>
      <c r="AI113" s="4140"/>
      <c r="AJ113" s="4140"/>
      <c r="AK113" s="4140"/>
      <c r="AL113" s="4140"/>
      <c r="AM113" s="4140"/>
      <c r="AN113" s="4141"/>
    </row>
    <row r="114" spans="1:40" ht="12.65" customHeight="1">
      <c r="A114" s="4157" t="str">
        <f>A41</f>
        <v>令和</v>
      </c>
      <c r="B114" s="4158"/>
      <c r="C114" s="4158"/>
      <c r="D114" s="4145" t="str">
        <f>IF(D41="","",D41)</f>
        <v/>
      </c>
      <c r="E114" s="4145"/>
      <c r="F114" s="4149" t="str">
        <f>F41</f>
        <v>年</v>
      </c>
      <c r="G114" s="4149"/>
      <c r="H114" s="4145" t="str">
        <f>IF(H41="","",H41)</f>
        <v/>
      </c>
      <c r="I114" s="4145"/>
      <c r="J114" s="4149" t="str">
        <f>J41</f>
        <v>月</v>
      </c>
      <c r="K114" s="4150"/>
      <c r="L114" s="4161" t="str">
        <f>IF(L41="","",L41)</f>
        <v/>
      </c>
      <c r="M114" s="4145"/>
      <c r="N114" s="4149" t="str">
        <f>N41</f>
        <v>日～</v>
      </c>
      <c r="O114" s="4149"/>
      <c r="P114" s="4149"/>
      <c r="Q114" s="4145" t="str">
        <f>IF(Q41="","",Q41)</f>
        <v/>
      </c>
      <c r="R114" s="4145"/>
      <c r="S114" s="4149" t="str">
        <f>S41</f>
        <v>日</v>
      </c>
      <c r="T114" s="4150"/>
      <c r="U114" s="4163" t="str">
        <f>IF(U41="","",U41)</f>
        <v/>
      </c>
      <c r="V114" s="4164"/>
      <c r="W114" s="4164"/>
      <c r="X114" s="4149" t="str">
        <f>X41</f>
        <v>㎥</v>
      </c>
      <c r="Y114" s="4150"/>
      <c r="Z114" s="4136" t="str">
        <f t="shared" si="5"/>
        <v/>
      </c>
      <c r="AA114" s="4137"/>
      <c r="AB114" s="4137"/>
      <c r="AC114" s="4137"/>
      <c r="AD114" s="4137"/>
      <c r="AE114" s="4137"/>
      <c r="AF114" s="4137"/>
      <c r="AG114" s="4137"/>
      <c r="AH114" s="4137"/>
      <c r="AI114" s="4137"/>
      <c r="AJ114" s="4137"/>
      <c r="AK114" s="4137"/>
      <c r="AL114" s="4137"/>
      <c r="AM114" s="4137"/>
      <c r="AN114" s="4138"/>
    </row>
    <row r="115" spans="1:40" ht="12.65" customHeight="1">
      <c r="A115" s="4159"/>
      <c r="B115" s="4160"/>
      <c r="C115" s="4160"/>
      <c r="D115" s="4146"/>
      <c r="E115" s="4146"/>
      <c r="F115" s="4151"/>
      <c r="G115" s="4151"/>
      <c r="H115" s="4146"/>
      <c r="I115" s="4146"/>
      <c r="J115" s="4151"/>
      <c r="K115" s="4152"/>
      <c r="L115" s="4162"/>
      <c r="M115" s="4146"/>
      <c r="N115" s="4151"/>
      <c r="O115" s="4151"/>
      <c r="P115" s="4151"/>
      <c r="Q115" s="4146"/>
      <c r="R115" s="4146"/>
      <c r="S115" s="4151"/>
      <c r="T115" s="4152"/>
      <c r="U115" s="4165"/>
      <c r="V115" s="4166"/>
      <c r="W115" s="4166"/>
      <c r="X115" s="4151"/>
      <c r="Y115" s="4152"/>
      <c r="Z115" s="4139"/>
      <c r="AA115" s="4140"/>
      <c r="AB115" s="4140"/>
      <c r="AC115" s="4140"/>
      <c r="AD115" s="4140"/>
      <c r="AE115" s="4140"/>
      <c r="AF115" s="4140"/>
      <c r="AG115" s="4140"/>
      <c r="AH115" s="4140"/>
      <c r="AI115" s="4140"/>
      <c r="AJ115" s="4140"/>
      <c r="AK115" s="4140"/>
      <c r="AL115" s="4140"/>
      <c r="AM115" s="4140"/>
      <c r="AN115" s="4141"/>
    </row>
    <row r="116" spans="1:40" ht="16.5" customHeight="1">
      <c r="A116" s="4225" t="s">
        <v>1142</v>
      </c>
      <c r="B116" s="4225"/>
      <c r="C116" s="4225"/>
      <c r="D116" s="4225"/>
      <c r="E116" s="4225"/>
      <c r="F116" s="1091" t="s">
        <v>2574</v>
      </c>
      <c r="G116" s="1091" t="str">
        <f>G43</f>
        <v>□</v>
      </c>
      <c r="H116" s="4226" t="s">
        <v>2570</v>
      </c>
      <c r="I116" s="4226"/>
      <c r="J116" s="4226"/>
      <c r="K116" s="4226"/>
      <c r="L116" s="4226"/>
      <c r="M116" s="4226"/>
      <c r="N116" s="4226"/>
      <c r="O116" s="4226"/>
      <c r="P116" s="4226"/>
      <c r="Q116" s="1091" t="str">
        <f>Q43</f>
        <v>□</v>
      </c>
      <c r="R116" s="4227" t="s">
        <v>2575</v>
      </c>
      <c r="S116" s="4227"/>
      <c r="T116" s="4227"/>
      <c r="U116" s="4227"/>
      <c r="V116" s="4227"/>
      <c r="W116" s="4227"/>
      <c r="X116" s="4227"/>
      <c r="Y116" s="4227"/>
      <c r="Z116" s="1091" t="s">
        <v>2576</v>
      </c>
      <c r="AA116" s="1091"/>
      <c r="AB116" s="1092"/>
      <c r="AC116" s="1092"/>
      <c r="AD116" s="1092"/>
      <c r="AE116" s="1092"/>
      <c r="AF116" s="1092"/>
      <c r="AG116" s="1092"/>
      <c r="AH116" s="1092"/>
      <c r="AI116" s="1092"/>
      <c r="AJ116" s="1092"/>
      <c r="AK116" s="1092"/>
      <c r="AL116" s="1092"/>
      <c r="AM116" s="1092"/>
      <c r="AN116" s="1092"/>
    </row>
    <row r="117" spans="1:40" ht="12.65" customHeight="1">
      <c r="A117" s="4167" t="str">
        <f>A44</f>
        <v>区　　分</v>
      </c>
      <c r="B117" s="4168"/>
      <c r="C117" s="4168"/>
      <c r="D117" s="4168"/>
      <c r="E117" s="4168"/>
      <c r="F117" s="4168"/>
      <c r="G117" s="4168"/>
      <c r="H117" s="4168"/>
      <c r="I117" s="4168"/>
      <c r="J117" s="4168"/>
      <c r="K117" s="4169"/>
      <c r="L117" s="4167" t="str">
        <f>L44</f>
        <v>使　用　期　間</v>
      </c>
      <c r="M117" s="4168"/>
      <c r="N117" s="4168"/>
      <c r="O117" s="4168"/>
      <c r="P117" s="4168"/>
      <c r="Q117" s="4168"/>
      <c r="R117" s="4168"/>
      <c r="S117" s="4168"/>
      <c r="T117" s="4169"/>
      <c r="U117" s="4167" t="str">
        <f>U44</f>
        <v>使　用　量</v>
      </c>
      <c r="V117" s="4168"/>
      <c r="W117" s="4168"/>
      <c r="X117" s="4168"/>
      <c r="Y117" s="4169"/>
      <c r="Z117" s="4167" t="str">
        <f>Z44</f>
        <v>摘要</v>
      </c>
      <c r="AA117" s="4168"/>
      <c r="AB117" s="4168"/>
      <c r="AC117" s="4168"/>
      <c r="AD117" s="4168"/>
      <c r="AE117" s="4168"/>
      <c r="AF117" s="4168"/>
      <c r="AG117" s="4168"/>
      <c r="AH117" s="4168"/>
      <c r="AI117" s="4168"/>
      <c r="AJ117" s="4168"/>
      <c r="AK117" s="4168"/>
      <c r="AL117" s="4168"/>
      <c r="AM117" s="4168"/>
      <c r="AN117" s="4169"/>
    </row>
    <row r="118" spans="1:40" ht="12.65" customHeight="1">
      <c r="A118" s="4170"/>
      <c r="B118" s="4171"/>
      <c r="C118" s="4171"/>
      <c r="D118" s="4171"/>
      <c r="E118" s="4171"/>
      <c r="F118" s="4171"/>
      <c r="G118" s="4171"/>
      <c r="H118" s="4171"/>
      <c r="I118" s="4171"/>
      <c r="J118" s="4171"/>
      <c r="K118" s="4172"/>
      <c r="L118" s="4170"/>
      <c r="M118" s="4171"/>
      <c r="N118" s="4171"/>
      <c r="O118" s="4171"/>
      <c r="P118" s="4171"/>
      <c r="Q118" s="4171"/>
      <c r="R118" s="4171"/>
      <c r="S118" s="4171"/>
      <c r="T118" s="4172"/>
      <c r="U118" s="4170"/>
      <c r="V118" s="4171"/>
      <c r="W118" s="4171"/>
      <c r="X118" s="4171"/>
      <c r="Y118" s="4172"/>
      <c r="Z118" s="4170"/>
      <c r="AA118" s="4171"/>
      <c r="AB118" s="4171"/>
      <c r="AC118" s="4171"/>
      <c r="AD118" s="4171"/>
      <c r="AE118" s="4171"/>
      <c r="AF118" s="4171"/>
      <c r="AG118" s="4171"/>
      <c r="AH118" s="4171"/>
      <c r="AI118" s="4171"/>
      <c r="AJ118" s="4171"/>
      <c r="AK118" s="4171"/>
      <c r="AL118" s="4171"/>
      <c r="AM118" s="4171"/>
      <c r="AN118" s="4172"/>
    </row>
    <row r="119" spans="1:40" ht="12.65" customHeight="1">
      <c r="A119" s="4157" t="str">
        <f>A46</f>
        <v>令和</v>
      </c>
      <c r="B119" s="4158"/>
      <c r="C119" s="4158"/>
      <c r="D119" s="4145" t="str">
        <f>IF(D46="","",D46)</f>
        <v/>
      </c>
      <c r="E119" s="4145"/>
      <c r="F119" s="4149" t="str">
        <f>F46</f>
        <v>年</v>
      </c>
      <c r="G119" s="4149"/>
      <c r="H119" s="4145" t="str">
        <f>IF(H46="","",H46)</f>
        <v/>
      </c>
      <c r="I119" s="4145"/>
      <c r="J119" s="4149" t="str">
        <f>J46</f>
        <v>月</v>
      </c>
      <c r="K119" s="4150"/>
      <c r="L119" s="4161" t="str">
        <f>IF(L46="","",L46)</f>
        <v/>
      </c>
      <c r="M119" s="4145"/>
      <c r="N119" s="4149" t="str">
        <f>N46</f>
        <v>日～</v>
      </c>
      <c r="O119" s="4149"/>
      <c r="P119" s="4149"/>
      <c r="Q119" s="4145" t="str">
        <f>IF(Q46="","",Q46)</f>
        <v/>
      </c>
      <c r="R119" s="4145"/>
      <c r="S119" s="4149" t="str">
        <f>S46</f>
        <v>日</v>
      </c>
      <c r="T119" s="4150"/>
      <c r="U119" s="4153" t="str">
        <f>IF(U46="","",U46)</f>
        <v/>
      </c>
      <c r="V119" s="4154"/>
      <c r="W119" s="4154"/>
      <c r="X119" s="4149" t="str">
        <f>X46</f>
        <v>kwh</v>
      </c>
      <c r="Y119" s="4150"/>
      <c r="Z119" s="4136" t="str">
        <f>IF(AJ46="","",AJ46)</f>
        <v/>
      </c>
      <c r="AA119" s="4137"/>
      <c r="AB119" s="4137"/>
      <c r="AC119" s="4137"/>
      <c r="AD119" s="4137"/>
      <c r="AE119" s="4137"/>
      <c r="AF119" s="4137"/>
      <c r="AG119" s="4137"/>
      <c r="AH119" s="4137"/>
      <c r="AI119" s="4137"/>
      <c r="AJ119" s="4137"/>
      <c r="AK119" s="4137"/>
      <c r="AL119" s="4137"/>
      <c r="AM119" s="4137"/>
      <c r="AN119" s="4138"/>
    </row>
    <row r="120" spans="1:40" ht="12.65" customHeight="1">
      <c r="A120" s="4159"/>
      <c r="B120" s="4160"/>
      <c r="C120" s="4160"/>
      <c r="D120" s="4146"/>
      <c r="E120" s="4146"/>
      <c r="F120" s="4151"/>
      <c r="G120" s="4151"/>
      <c r="H120" s="4146"/>
      <c r="I120" s="4146"/>
      <c r="J120" s="4151"/>
      <c r="K120" s="4152"/>
      <c r="L120" s="4162"/>
      <c r="M120" s="4146"/>
      <c r="N120" s="4151"/>
      <c r="O120" s="4151"/>
      <c r="P120" s="4151"/>
      <c r="Q120" s="4146"/>
      <c r="R120" s="4146"/>
      <c r="S120" s="4151"/>
      <c r="T120" s="4152"/>
      <c r="U120" s="4155"/>
      <c r="V120" s="4156"/>
      <c r="W120" s="4156"/>
      <c r="X120" s="4151"/>
      <c r="Y120" s="4152"/>
      <c r="Z120" s="4139"/>
      <c r="AA120" s="4140"/>
      <c r="AB120" s="4140"/>
      <c r="AC120" s="4140"/>
      <c r="AD120" s="4140"/>
      <c r="AE120" s="4140"/>
      <c r="AF120" s="4140"/>
      <c r="AG120" s="4140"/>
      <c r="AH120" s="4140"/>
      <c r="AI120" s="4140"/>
      <c r="AJ120" s="4140"/>
      <c r="AK120" s="4140"/>
      <c r="AL120" s="4140"/>
      <c r="AM120" s="4140"/>
      <c r="AN120" s="4141"/>
    </row>
    <row r="121" spans="1:40" ht="12.65" customHeight="1">
      <c r="A121" s="4157" t="str">
        <f>A48</f>
        <v>令和</v>
      </c>
      <c r="B121" s="4158"/>
      <c r="C121" s="4158"/>
      <c r="D121" s="4145" t="str">
        <f>IF(D48="","",D48)</f>
        <v/>
      </c>
      <c r="E121" s="4145"/>
      <c r="F121" s="4149" t="str">
        <f>F48</f>
        <v>年</v>
      </c>
      <c r="G121" s="4149"/>
      <c r="H121" s="4145" t="str">
        <f>IF(H48="","",H48)</f>
        <v/>
      </c>
      <c r="I121" s="4145"/>
      <c r="J121" s="4149" t="str">
        <f>J48</f>
        <v>月</v>
      </c>
      <c r="K121" s="4150"/>
      <c r="L121" s="4161" t="str">
        <f>IF(L48="","",L48)</f>
        <v/>
      </c>
      <c r="M121" s="4145"/>
      <c r="N121" s="4149" t="str">
        <f>N48</f>
        <v>日～</v>
      </c>
      <c r="O121" s="4149"/>
      <c r="P121" s="4149"/>
      <c r="Q121" s="4145" t="str">
        <f>IF(Q48="","",Q48)</f>
        <v/>
      </c>
      <c r="R121" s="4145"/>
      <c r="S121" s="4149" t="str">
        <f>S48</f>
        <v>日</v>
      </c>
      <c r="T121" s="4150"/>
      <c r="U121" s="4153" t="str">
        <f>IF(U48="","",U48)</f>
        <v/>
      </c>
      <c r="V121" s="4154"/>
      <c r="W121" s="4154"/>
      <c r="X121" s="4149" t="str">
        <f>X48</f>
        <v>kwh</v>
      </c>
      <c r="Y121" s="4150"/>
      <c r="Z121" s="4136" t="str">
        <f t="shared" ref="Z121" si="6">IF(AJ48="","",AJ48)</f>
        <v/>
      </c>
      <c r="AA121" s="4137"/>
      <c r="AB121" s="4137"/>
      <c r="AC121" s="4137"/>
      <c r="AD121" s="4137"/>
      <c r="AE121" s="4137"/>
      <c r="AF121" s="4137"/>
      <c r="AG121" s="4137"/>
      <c r="AH121" s="4137"/>
      <c r="AI121" s="4137"/>
      <c r="AJ121" s="4137"/>
      <c r="AK121" s="4137"/>
      <c r="AL121" s="4137"/>
      <c r="AM121" s="4137"/>
      <c r="AN121" s="4138"/>
    </row>
    <row r="122" spans="1:40" ht="12.65" customHeight="1">
      <c r="A122" s="4159"/>
      <c r="B122" s="4160"/>
      <c r="C122" s="4160"/>
      <c r="D122" s="4146"/>
      <c r="E122" s="4146"/>
      <c r="F122" s="4151"/>
      <c r="G122" s="4151"/>
      <c r="H122" s="4146"/>
      <c r="I122" s="4146"/>
      <c r="J122" s="4151"/>
      <c r="K122" s="4152"/>
      <c r="L122" s="4162"/>
      <c r="M122" s="4146"/>
      <c r="N122" s="4151"/>
      <c r="O122" s="4151"/>
      <c r="P122" s="4151"/>
      <c r="Q122" s="4146"/>
      <c r="R122" s="4146"/>
      <c r="S122" s="4151"/>
      <c r="T122" s="4152"/>
      <c r="U122" s="4155"/>
      <c r="V122" s="4156"/>
      <c r="W122" s="4156"/>
      <c r="X122" s="4151"/>
      <c r="Y122" s="4152"/>
      <c r="Z122" s="4139"/>
      <c r="AA122" s="4140"/>
      <c r="AB122" s="4140"/>
      <c r="AC122" s="4140"/>
      <c r="AD122" s="4140"/>
      <c r="AE122" s="4140"/>
      <c r="AF122" s="4140"/>
      <c r="AG122" s="4140"/>
      <c r="AH122" s="4140"/>
      <c r="AI122" s="4140"/>
      <c r="AJ122" s="4140"/>
      <c r="AK122" s="4140"/>
      <c r="AL122" s="4140"/>
      <c r="AM122" s="4140"/>
      <c r="AN122" s="4141"/>
    </row>
    <row r="123" spans="1:40" ht="12.65" customHeight="1">
      <c r="A123" s="4157" t="str">
        <f>A50</f>
        <v>令和</v>
      </c>
      <c r="B123" s="4158"/>
      <c r="C123" s="4158"/>
      <c r="D123" s="4145" t="str">
        <f>IF(D50="","",D50)</f>
        <v/>
      </c>
      <c r="E123" s="4145"/>
      <c r="F123" s="4149" t="str">
        <f>F50</f>
        <v>年</v>
      </c>
      <c r="G123" s="4149"/>
      <c r="H123" s="4145" t="str">
        <f>IF(H50="","",H50)</f>
        <v/>
      </c>
      <c r="I123" s="4145"/>
      <c r="J123" s="4149" t="str">
        <f>J50</f>
        <v>月</v>
      </c>
      <c r="K123" s="4150"/>
      <c r="L123" s="4161" t="str">
        <f>IF(L50="","",L50)</f>
        <v/>
      </c>
      <c r="M123" s="4145"/>
      <c r="N123" s="4149" t="str">
        <f>N50</f>
        <v>日～</v>
      </c>
      <c r="O123" s="4149"/>
      <c r="P123" s="4149"/>
      <c r="Q123" s="4145" t="str">
        <f>IF(Q50="","",Q50)</f>
        <v/>
      </c>
      <c r="R123" s="4145"/>
      <c r="S123" s="4149" t="str">
        <f>S50</f>
        <v>日</v>
      </c>
      <c r="T123" s="4150"/>
      <c r="U123" s="4153" t="str">
        <f>IF(U50="","",U50)</f>
        <v/>
      </c>
      <c r="V123" s="4154"/>
      <c r="W123" s="4154"/>
      <c r="X123" s="4149" t="str">
        <f>X50</f>
        <v>kwh</v>
      </c>
      <c r="Y123" s="4150"/>
      <c r="Z123" s="4136" t="str">
        <f t="shared" ref="Z123" si="7">IF(AJ50="","",AJ50)</f>
        <v/>
      </c>
      <c r="AA123" s="4137"/>
      <c r="AB123" s="4137"/>
      <c r="AC123" s="4137"/>
      <c r="AD123" s="4137"/>
      <c r="AE123" s="4137"/>
      <c r="AF123" s="4137"/>
      <c r="AG123" s="4137"/>
      <c r="AH123" s="4137"/>
      <c r="AI123" s="4137"/>
      <c r="AJ123" s="4137"/>
      <c r="AK123" s="4137"/>
      <c r="AL123" s="4137"/>
      <c r="AM123" s="4137"/>
      <c r="AN123" s="4138"/>
    </row>
    <row r="124" spans="1:40" ht="12.65" customHeight="1">
      <c r="A124" s="4159"/>
      <c r="B124" s="4160"/>
      <c r="C124" s="4160"/>
      <c r="D124" s="4146"/>
      <c r="E124" s="4146"/>
      <c r="F124" s="4151"/>
      <c r="G124" s="4151"/>
      <c r="H124" s="4146"/>
      <c r="I124" s="4146"/>
      <c r="J124" s="4151"/>
      <c r="K124" s="4152"/>
      <c r="L124" s="4162"/>
      <c r="M124" s="4146"/>
      <c r="N124" s="4151"/>
      <c r="O124" s="4151"/>
      <c r="P124" s="4151"/>
      <c r="Q124" s="4146"/>
      <c r="R124" s="4146"/>
      <c r="S124" s="4151"/>
      <c r="T124" s="4152"/>
      <c r="U124" s="4155"/>
      <c r="V124" s="4156"/>
      <c r="W124" s="4156"/>
      <c r="X124" s="4151"/>
      <c r="Y124" s="4152"/>
      <c r="Z124" s="4139"/>
      <c r="AA124" s="4140"/>
      <c r="AB124" s="4140"/>
      <c r="AC124" s="4140"/>
      <c r="AD124" s="4140"/>
      <c r="AE124" s="4140"/>
      <c r="AF124" s="4140"/>
      <c r="AG124" s="4140"/>
      <c r="AH124" s="4140"/>
      <c r="AI124" s="4140"/>
      <c r="AJ124" s="4140"/>
      <c r="AK124" s="4140"/>
      <c r="AL124" s="4140"/>
      <c r="AM124" s="4140"/>
      <c r="AN124" s="4141"/>
    </row>
    <row r="125" spans="1:40" ht="12.65" customHeight="1">
      <c r="A125" s="4157" t="str">
        <f>A52</f>
        <v>令和</v>
      </c>
      <c r="B125" s="4158"/>
      <c r="C125" s="4158"/>
      <c r="D125" s="4145" t="str">
        <f>IF(D52="","",D52)</f>
        <v/>
      </c>
      <c r="E125" s="4145"/>
      <c r="F125" s="4149" t="str">
        <f>F52</f>
        <v>年</v>
      </c>
      <c r="G125" s="4149"/>
      <c r="H125" s="4145" t="str">
        <f>IF(H52="","",H52)</f>
        <v/>
      </c>
      <c r="I125" s="4145"/>
      <c r="J125" s="4149" t="str">
        <f>J52</f>
        <v>月</v>
      </c>
      <c r="K125" s="4150"/>
      <c r="L125" s="4161" t="str">
        <f>IF(L52="","",L52)</f>
        <v/>
      </c>
      <c r="M125" s="4145"/>
      <c r="N125" s="4149" t="str">
        <f>N52</f>
        <v>日～</v>
      </c>
      <c r="O125" s="4149"/>
      <c r="P125" s="4149"/>
      <c r="Q125" s="4145" t="str">
        <f>IF(Q52="","",Q52)</f>
        <v/>
      </c>
      <c r="R125" s="4145"/>
      <c r="S125" s="4149" t="str">
        <f>S52</f>
        <v>日</v>
      </c>
      <c r="T125" s="4150"/>
      <c r="U125" s="4153" t="str">
        <f>IF(U52="","",U52)</f>
        <v/>
      </c>
      <c r="V125" s="4154"/>
      <c r="W125" s="4154"/>
      <c r="X125" s="4149" t="str">
        <f>X52</f>
        <v>kwh</v>
      </c>
      <c r="Y125" s="4150"/>
      <c r="Z125" s="4136" t="str">
        <f t="shared" ref="Z125" si="8">IF(AJ52="","",AJ52)</f>
        <v/>
      </c>
      <c r="AA125" s="4137"/>
      <c r="AB125" s="4137"/>
      <c r="AC125" s="4137"/>
      <c r="AD125" s="4137"/>
      <c r="AE125" s="4137"/>
      <c r="AF125" s="4137"/>
      <c r="AG125" s="4137"/>
      <c r="AH125" s="4137"/>
      <c r="AI125" s="4137"/>
      <c r="AJ125" s="4137"/>
      <c r="AK125" s="4137"/>
      <c r="AL125" s="4137"/>
      <c r="AM125" s="4137"/>
      <c r="AN125" s="4138"/>
    </row>
    <row r="126" spans="1:40" ht="12.65" customHeight="1">
      <c r="A126" s="4159"/>
      <c r="B126" s="4160"/>
      <c r="C126" s="4160"/>
      <c r="D126" s="4146"/>
      <c r="E126" s="4146"/>
      <c r="F126" s="4151"/>
      <c r="G126" s="4151"/>
      <c r="H126" s="4146"/>
      <c r="I126" s="4146"/>
      <c r="J126" s="4151"/>
      <c r="K126" s="4152"/>
      <c r="L126" s="4162"/>
      <c r="M126" s="4146"/>
      <c r="N126" s="4151"/>
      <c r="O126" s="4151"/>
      <c r="P126" s="4151"/>
      <c r="Q126" s="4146"/>
      <c r="R126" s="4146"/>
      <c r="S126" s="4151"/>
      <c r="T126" s="4152"/>
      <c r="U126" s="4155"/>
      <c r="V126" s="4156"/>
      <c r="W126" s="4156"/>
      <c r="X126" s="4151"/>
      <c r="Y126" s="4152"/>
      <c r="Z126" s="4139"/>
      <c r="AA126" s="4140"/>
      <c r="AB126" s="4140"/>
      <c r="AC126" s="4140"/>
      <c r="AD126" s="4140"/>
      <c r="AE126" s="4140"/>
      <c r="AF126" s="4140"/>
      <c r="AG126" s="4140"/>
      <c r="AH126" s="4140"/>
      <c r="AI126" s="4140"/>
      <c r="AJ126" s="4140"/>
      <c r="AK126" s="4140"/>
      <c r="AL126" s="4140"/>
      <c r="AM126" s="4140"/>
      <c r="AN126" s="4141"/>
    </row>
    <row r="127" spans="1:40" ht="12.65" customHeight="1">
      <c r="A127" s="4157" t="str">
        <f>A54</f>
        <v>令和</v>
      </c>
      <c r="B127" s="4158"/>
      <c r="C127" s="4158"/>
      <c r="D127" s="4145" t="str">
        <f>IF(D54="","",D54)</f>
        <v/>
      </c>
      <c r="E127" s="4145"/>
      <c r="F127" s="4149" t="str">
        <f>F54</f>
        <v>年</v>
      </c>
      <c r="G127" s="4149"/>
      <c r="H127" s="4145" t="str">
        <f>IF(H54="","",H54)</f>
        <v/>
      </c>
      <c r="I127" s="4145"/>
      <c r="J127" s="4149" t="str">
        <f>J54</f>
        <v>月</v>
      </c>
      <c r="K127" s="4150"/>
      <c r="L127" s="4161" t="str">
        <f>IF(L54="","",L54)</f>
        <v/>
      </c>
      <c r="M127" s="4145"/>
      <c r="N127" s="4149" t="str">
        <f>N54</f>
        <v>日～</v>
      </c>
      <c r="O127" s="4149"/>
      <c r="P127" s="4149"/>
      <c r="Q127" s="4145" t="str">
        <f>IF(Q54="","",Q54)</f>
        <v/>
      </c>
      <c r="R127" s="4145"/>
      <c r="S127" s="4149" t="str">
        <f>S54</f>
        <v>日</v>
      </c>
      <c r="T127" s="4150"/>
      <c r="U127" s="4153" t="str">
        <f>IF(U54="","",U54)</f>
        <v/>
      </c>
      <c r="V127" s="4154"/>
      <c r="W127" s="4154"/>
      <c r="X127" s="4149" t="str">
        <f>X54</f>
        <v>kwh</v>
      </c>
      <c r="Y127" s="4150"/>
      <c r="Z127" s="4136" t="str">
        <f t="shared" ref="Z127" si="9">IF(AJ54="","",AJ54)</f>
        <v/>
      </c>
      <c r="AA127" s="4137"/>
      <c r="AB127" s="4137"/>
      <c r="AC127" s="4137"/>
      <c r="AD127" s="4137"/>
      <c r="AE127" s="4137"/>
      <c r="AF127" s="4137"/>
      <c r="AG127" s="4137"/>
      <c r="AH127" s="4137"/>
      <c r="AI127" s="4137"/>
      <c r="AJ127" s="4137"/>
      <c r="AK127" s="4137"/>
      <c r="AL127" s="4137"/>
      <c r="AM127" s="4137"/>
      <c r="AN127" s="4138"/>
    </row>
    <row r="128" spans="1:40" ht="12.65" customHeight="1">
      <c r="A128" s="4159"/>
      <c r="B128" s="4160"/>
      <c r="C128" s="4160"/>
      <c r="D128" s="4146"/>
      <c r="E128" s="4146"/>
      <c r="F128" s="4151"/>
      <c r="G128" s="4151"/>
      <c r="H128" s="4146"/>
      <c r="I128" s="4146"/>
      <c r="J128" s="4151"/>
      <c r="K128" s="4152"/>
      <c r="L128" s="4162"/>
      <c r="M128" s="4146"/>
      <c r="N128" s="4151"/>
      <c r="O128" s="4151"/>
      <c r="P128" s="4151"/>
      <c r="Q128" s="4146"/>
      <c r="R128" s="4146"/>
      <c r="S128" s="4151"/>
      <c r="T128" s="4152"/>
      <c r="U128" s="4155"/>
      <c r="V128" s="4156"/>
      <c r="W128" s="4156"/>
      <c r="X128" s="4151"/>
      <c r="Y128" s="4152"/>
      <c r="Z128" s="4139"/>
      <c r="AA128" s="4140"/>
      <c r="AB128" s="4140"/>
      <c r="AC128" s="4140"/>
      <c r="AD128" s="4140"/>
      <c r="AE128" s="4140"/>
      <c r="AF128" s="4140"/>
      <c r="AG128" s="4140"/>
      <c r="AH128" s="4140"/>
      <c r="AI128" s="4140"/>
      <c r="AJ128" s="4140"/>
      <c r="AK128" s="4140"/>
      <c r="AL128" s="4140"/>
      <c r="AM128" s="4140"/>
      <c r="AN128" s="4141"/>
    </row>
    <row r="129" spans="1:40" ht="12.65" customHeight="1">
      <c r="A129" s="4157" t="str">
        <f>A56</f>
        <v>令和</v>
      </c>
      <c r="B129" s="4158"/>
      <c r="C129" s="4158"/>
      <c r="D129" s="4145" t="str">
        <f>IF(D56="","",D56)</f>
        <v/>
      </c>
      <c r="E129" s="4145"/>
      <c r="F129" s="4149" t="str">
        <f>F56</f>
        <v>年</v>
      </c>
      <c r="G129" s="4149"/>
      <c r="H129" s="4145" t="str">
        <f>IF(H56="","",H56)</f>
        <v/>
      </c>
      <c r="I129" s="4145"/>
      <c r="J129" s="4149" t="str">
        <f>J56</f>
        <v>月</v>
      </c>
      <c r="K129" s="4150"/>
      <c r="L129" s="4161" t="str">
        <f>IF(L56="","",L56)</f>
        <v/>
      </c>
      <c r="M129" s="4145"/>
      <c r="N129" s="4149" t="str">
        <f>N56</f>
        <v>日～</v>
      </c>
      <c r="O129" s="4149"/>
      <c r="P129" s="4149"/>
      <c r="Q129" s="4145" t="str">
        <f>IF(Q56="","",Q56)</f>
        <v/>
      </c>
      <c r="R129" s="4145"/>
      <c r="S129" s="4149" t="str">
        <f>S56</f>
        <v>日</v>
      </c>
      <c r="T129" s="4150"/>
      <c r="U129" s="4153" t="str">
        <f>IF(U56="","",U56)</f>
        <v/>
      </c>
      <c r="V129" s="4154"/>
      <c r="W129" s="4154"/>
      <c r="X129" s="4149" t="str">
        <f>X56</f>
        <v>kwh</v>
      </c>
      <c r="Y129" s="4150"/>
      <c r="Z129" s="4136" t="str">
        <f t="shared" ref="Z129" si="10">IF(AJ56="","",AJ56)</f>
        <v/>
      </c>
      <c r="AA129" s="4137"/>
      <c r="AB129" s="4137"/>
      <c r="AC129" s="4137"/>
      <c r="AD129" s="4137"/>
      <c r="AE129" s="4137"/>
      <c r="AF129" s="4137"/>
      <c r="AG129" s="4137"/>
      <c r="AH129" s="4137"/>
      <c r="AI129" s="4137"/>
      <c r="AJ129" s="4137"/>
      <c r="AK129" s="4137"/>
      <c r="AL129" s="4137"/>
      <c r="AM129" s="4137"/>
      <c r="AN129" s="4138"/>
    </row>
    <row r="130" spans="1:40" ht="12.65" customHeight="1">
      <c r="A130" s="4159"/>
      <c r="B130" s="4160"/>
      <c r="C130" s="4160"/>
      <c r="D130" s="4146"/>
      <c r="E130" s="4146"/>
      <c r="F130" s="4151"/>
      <c r="G130" s="4151"/>
      <c r="H130" s="4146"/>
      <c r="I130" s="4146"/>
      <c r="J130" s="4151"/>
      <c r="K130" s="4152"/>
      <c r="L130" s="4162"/>
      <c r="M130" s="4146"/>
      <c r="N130" s="4151"/>
      <c r="O130" s="4151"/>
      <c r="P130" s="4151"/>
      <c r="Q130" s="4146"/>
      <c r="R130" s="4146"/>
      <c r="S130" s="4151"/>
      <c r="T130" s="4152"/>
      <c r="U130" s="4155"/>
      <c r="V130" s="4156"/>
      <c r="W130" s="4156"/>
      <c r="X130" s="4151"/>
      <c r="Y130" s="4152"/>
      <c r="Z130" s="4139"/>
      <c r="AA130" s="4140"/>
      <c r="AB130" s="4140"/>
      <c r="AC130" s="4140"/>
      <c r="AD130" s="4140"/>
      <c r="AE130" s="4140"/>
      <c r="AF130" s="4140"/>
      <c r="AG130" s="4140"/>
      <c r="AH130" s="4140"/>
      <c r="AI130" s="4140"/>
      <c r="AJ130" s="4140"/>
      <c r="AK130" s="4140"/>
      <c r="AL130" s="4140"/>
      <c r="AM130" s="4140"/>
      <c r="AN130" s="4141"/>
    </row>
    <row r="131" spans="1:40" ht="12.65" customHeight="1">
      <c r="A131" s="4157" t="str">
        <f>A58</f>
        <v>令和</v>
      </c>
      <c r="B131" s="4158"/>
      <c r="C131" s="4158"/>
      <c r="D131" s="4145" t="str">
        <f>IF(D58="","",D58)</f>
        <v/>
      </c>
      <c r="E131" s="4145"/>
      <c r="F131" s="4149" t="str">
        <f>F58</f>
        <v>年</v>
      </c>
      <c r="G131" s="4149"/>
      <c r="H131" s="4145" t="str">
        <f>IF(H58="","",H58)</f>
        <v/>
      </c>
      <c r="I131" s="4145"/>
      <c r="J131" s="4149" t="str">
        <f>J58</f>
        <v>月</v>
      </c>
      <c r="K131" s="4150"/>
      <c r="L131" s="4161" t="str">
        <f>IF(L58="","",L58)</f>
        <v/>
      </c>
      <c r="M131" s="4145"/>
      <c r="N131" s="4149" t="str">
        <f>N58</f>
        <v>日～</v>
      </c>
      <c r="O131" s="4149"/>
      <c r="P131" s="4149"/>
      <c r="Q131" s="4145" t="str">
        <f>IF(Q58="","",Q58)</f>
        <v/>
      </c>
      <c r="R131" s="4145"/>
      <c r="S131" s="4149" t="str">
        <f>S58</f>
        <v>日</v>
      </c>
      <c r="T131" s="4150"/>
      <c r="U131" s="4153" t="str">
        <f>IF(U58="","",U58)</f>
        <v/>
      </c>
      <c r="V131" s="4154"/>
      <c r="W131" s="4154"/>
      <c r="X131" s="4149" t="str">
        <f>X58</f>
        <v>kwh</v>
      </c>
      <c r="Y131" s="4150"/>
      <c r="Z131" s="4136" t="str">
        <f t="shared" ref="Z131" si="11">IF(AJ58="","",AJ58)</f>
        <v/>
      </c>
      <c r="AA131" s="4137"/>
      <c r="AB131" s="4137"/>
      <c r="AC131" s="4137"/>
      <c r="AD131" s="4137"/>
      <c r="AE131" s="4137"/>
      <c r="AF131" s="4137"/>
      <c r="AG131" s="4137"/>
      <c r="AH131" s="4137"/>
      <c r="AI131" s="4137"/>
      <c r="AJ131" s="4137"/>
      <c r="AK131" s="4137"/>
      <c r="AL131" s="4137"/>
      <c r="AM131" s="4137"/>
      <c r="AN131" s="4138"/>
    </row>
    <row r="132" spans="1:40" ht="12.65" customHeight="1">
      <c r="A132" s="4159"/>
      <c r="B132" s="4160"/>
      <c r="C132" s="4160"/>
      <c r="D132" s="4146"/>
      <c r="E132" s="4146"/>
      <c r="F132" s="4151"/>
      <c r="G132" s="4151"/>
      <c r="H132" s="4146"/>
      <c r="I132" s="4146"/>
      <c r="J132" s="4151"/>
      <c r="K132" s="4152"/>
      <c r="L132" s="4162"/>
      <c r="M132" s="4146"/>
      <c r="N132" s="4151"/>
      <c r="O132" s="4151"/>
      <c r="P132" s="4151"/>
      <c r="Q132" s="4146"/>
      <c r="R132" s="4146"/>
      <c r="S132" s="4151"/>
      <c r="T132" s="4152"/>
      <c r="U132" s="4155"/>
      <c r="V132" s="4156"/>
      <c r="W132" s="4156"/>
      <c r="X132" s="4151"/>
      <c r="Y132" s="4152"/>
      <c r="Z132" s="4139"/>
      <c r="AA132" s="4140"/>
      <c r="AB132" s="4140"/>
      <c r="AC132" s="4140"/>
      <c r="AD132" s="4140"/>
      <c r="AE132" s="4140"/>
      <c r="AF132" s="4140"/>
      <c r="AG132" s="4140"/>
      <c r="AH132" s="4140"/>
      <c r="AI132" s="4140"/>
      <c r="AJ132" s="4140"/>
      <c r="AK132" s="4140"/>
      <c r="AL132" s="4140"/>
      <c r="AM132" s="4140"/>
      <c r="AN132" s="4141"/>
    </row>
    <row r="133" spans="1:40" ht="12.65" customHeight="1">
      <c r="A133" s="4157" t="str">
        <f>A60</f>
        <v>令和</v>
      </c>
      <c r="B133" s="4158"/>
      <c r="C133" s="4158"/>
      <c r="D133" s="4145" t="str">
        <f>IF(D60="","",D60)</f>
        <v/>
      </c>
      <c r="E133" s="4145"/>
      <c r="F133" s="4149" t="str">
        <f>F60</f>
        <v>年</v>
      </c>
      <c r="G133" s="4149"/>
      <c r="H133" s="4145" t="str">
        <f>IF(H60="","",H60)</f>
        <v/>
      </c>
      <c r="I133" s="4145"/>
      <c r="J133" s="4149" t="str">
        <f>J60</f>
        <v>月</v>
      </c>
      <c r="K133" s="4150"/>
      <c r="L133" s="4161" t="str">
        <f>IF(L60="","",L60)</f>
        <v/>
      </c>
      <c r="M133" s="4145"/>
      <c r="N133" s="4149" t="str">
        <f>N60</f>
        <v>日～</v>
      </c>
      <c r="O133" s="4149"/>
      <c r="P133" s="4149"/>
      <c r="Q133" s="4145" t="str">
        <f>IF(Q60="","",Q60)</f>
        <v/>
      </c>
      <c r="R133" s="4145"/>
      <c r="S133" s="4149" t="str">
        <f>S60</f>
        <v>日</v>
      </c>
      <c r="T133" s="4150"/>
      <c r="U133" s="4153" t="str">
        <f>IF(U60="","",U60)</f>
        <v/>
      </c>
      <c r="V133" s="4154"/>
      <c r="W133" s="4154"/>
      <c r="X133" s="4149" t="str">
        <f>X60</f>
        <v>kwh</v>
      </c>
      <c r="Y133" s="4150"/>
      <c r="Z133" s="4136" t="str">
        <f t="shared" ref="Z133" si="12">IF(AJ60="","",AJ60)</f>
        <v/>
      </c>
      <c r="AA133" s="4137"/>
      <c r="AB133" s="4137"/>
      <c r="AC133" s="4137"/>
      <c r="AD133" s="4137"/>
      <c r="AE133" s="4137"/>
      <c r="AF133" s="4137"/>
      <c r="AG133" s="4137"/>
      <c r="AH133" s="4137"/>
      <c r="AI133" s="4137"/>
      <c r="AJ133" s="4137"/>
      <c r="AK133" s="4137"/>
      <c r="AL133" s="4137"/>
      <c r="AM133" s="4137"/>
      <c r="AN133" s="4138"/>
    </row>
    <row r="134" spans="1:40" ht="12.65" customHeight="1">
      <c r="A134" s="4159"/>
      <c r="B134" s="4160"/>
      <c r="C134" s="4160"/>
      <c r="D134" s="4146"/>
      <c r="E134" s="4146"/>
      <c r="F134" s="4151"/>
      <c r="G134" s="4151"/>
      <c r="H134" s="4146"/>
      <c r="I134" s="4146"/>
      <c r="J134" s="4151"/>
      <c r="K134" s="4152"/>
      <c r="L134" s="4162"/>
      <c r="M134" s="4146"/>
      <c r="N134" s="4151"/>
      <c r="O134" s="4151"/>
      <c r="P134" s="4151"/>
      <c r="Q134" s="4146"/>
      <c r="R134" s="4146"/>
      <c r="S134" s="4151"/>
      <c r="T134" s="4152"/>
      <c r="U134" s="4155"/>
      <c r="V134" s="4156"/>
      <c r="W134" s="4156"/>
      <c r="X134" s="4151"/>
      <c r="Y134" s="4152"/>
      <c r="Z134" s="4139"/>
      <c r="AA134" s="4140"/>
      <c r="AB134" s="4140"/>
      <c r="AC134" s="4140"/>
      <c r="AD134" s="4140"/>
      <c r="AE134" s="4140"/>
      <c r="AF134" s="4140"/>
      <c r="AG134" s="4140"/>
      <c r="AH134" s="4140"/>
      <c r="AI134" s="4140"/>
      <c r="AJ134" s="4140"/>
      <c r="AK134" s="4140"/>
      <c r="AL134" s="4140"/>
      <c r="AM134" s="4140"/>
      <c r="AN134" s="4141"/>
    </row>
    <row r="135" spans="1:40" ht="12.65" customHeight="1">
      <c r="A135" s="4157" t="str">
        <f>A62</f>
        <v>令和</v>
      </c>
      <c r="B135" s="4158"/>
      <c r="C135" s="4158"/>
      <c r="D135" s="4145" t="str">
        <f>IF(D62="","",D62)</f>
        <v/>
      </c>
      <c r="E135" s="4145"/>
      <c r="F135" s="4149" t="str">
        <f>F62</f>
        <v>年</v>
      </c>
      <c r="G135" s="4149"/>
      <c r="H135" s="4145" t="str">
        <f>IF(H62="","",H62)</f>
        <v/>
      </c>
      <c r="I135" s="4145"/>
      <c r="J135" s="4149" t="str">
        <f>J62</f>
        <v>月</v>
      </c>
      <c r="K135" s="4150"/>
      <c r="L135" s="4161" t="str">
        <f>IF(L62="","",L62)</f>
        <v/>
      </c>
      <c r="M135" s="4145"/>
      <c r="N135" s="4149" t="str">
        <f>N62</f>
        <v>日～</v>
      </c>
      <c r="O135" s="4149"/>
      <c r="P135" s="4149"/>
      <c r="Q135" s="4145" t="str">
        <f>IF(Q62="","",Q62)</f>
        <v/>
      </c>
      <c r="R135" s="4145"/>
      <c r="S135" s="4149" t="str">
        <f>S62</f>
        <v>日</v>
      </c>
      <c r="T135" s="4150"/>
      <c r="U135" s="4153" t="str">
        <f>IF(U62="","",U62)</f>
        <v/>
      </c>
      <c r="V135" s="4154"/>
      <c r="W135" s="4154"/>
      <c r="X135" s="4149" t="str">
        <f>X62</f>
        <v>kwh</v>
      </c>
      <c r="Y135" s="4150"/>
      <c r="Z135" s="4136" t="str">
        <f t="shared" ref="Z135" si="13">IF(AJ62="","",AJ62)</f>
        <v/>
      </c>
      <c r="AA135" s="4137"/>
      <c r="AB135" s="4137"/>
      <c r="AC135" s="4137"/>
      <c r="AD135" s="4137"/>
      <c r="AE135" s="4137"/>
      <c r="AF135" s="4137"/>
      <c r="AG135" s="4137"/>
      <c r="AH135" s="4137"/>
      <c r="AI135" s="4137"/>
      <c r="AJ135" s="4137"/>
      <c r="AK135" s="4137"/>
      <c r="AL135" s="4137"/>
      <c r="AM135" s="4137"/>
      <c r="AN135" s="4138"/>
    </row>
    <row r="136" spans="1:40" ht="12.65" customHeight="1">
      <c r="A136" s="4159"/>
      <c r="B136" s="4160"/>
      <c r="C136" s="4160"/>
      <c r="D136" s="4146"/>
      <c r="E136" s="4146"/>
      <c r="F136" s="4151"/>
      <c r="G136" s="4151"/>
      <c r="H136" s="4146"/>
      <c r="I136" s="4146"/>
      <c r="J136" s="4151"/>
      <c r="K136" s="4152"/>
      <c r="L136" s="4162"/>
      <c r="M136" s="4146"/>
      <c r="N136" s="4151"/>
      <c r="O136" s="4151"/>
      <c r="P136" s="4151"/>
      <c r="Q136" s="4146"/>
      <c r="R136" s="4146"/>
      <c r="S136" s="4151"/>
      <c r="T136" s="4152"/>
      <c r="U136" s="4155"/>
      <c r="V136" s="4156"/>
      <c r="W136" s="4156"/>
      <c r="X136" s="4151"/>
      <c r="Y136" s="4152"/>
      <c r="Z136" s="4139"/>
      <c r="AA136" s="4140"/>
      <c r="AB136" s="4140"/>
      <c r="AC136" s="4140"/>
      <c r="AD136" s="4140"/>
      <c r="AE136" s="4140"/>
      <c r="AF136" s="4140"/>
      <c r="AG136" s="4140"/>
      <c r="AH136" s="4140"/>
      <c r="AI136" s="4140"/>
      <c r="AJ136" s="4140"/>
      <c r="AK136" s="4140"/>
      <c r="AL136" s="4140"/>
      <c r="AM136" s="4140"/>
      <c r="AN136" s="4141"/>
    </row>
    <row r="137" spans="1:40" ht="12.65" customHeight="1">
      <c r="A137" s="2506" t="str">
        <f>A64</f>
        <v>令和</v>
      </c>
      <c r="B137" s="2506"/>
      <c r="C137" s="2506" t="str">
        <f>IF(C64="","",C64)</f>
        <v/>
      </c>
      <c r="D137" s="2506"/>
      <c r="E137" s="2506" t="str">
        <f>E64</f>
        <v>年</v>
      </c>
      <c r="F137" s="2506"/>
      <c r="G137" s="2506" t="str">
        <f>IF(G64="","",G64)</f>
        <v/>
      </c>
      <c r="H137" s="2506"/>
      <c r="I137" s="2506" t="str">
        <f>I64</f>
        <v>月</v>
      </c>
      <c r="J137" s="2506"/>
      <c r="K137" s="2506" t="str">
        <f>IF(K64="","",K64)</f>
        <v/>
      </c>
      <c r="L137" s="2506"/>
      <c r="M137" s="2506" t="str">
        <f>M64</f>
        <v>日</v>
      </c>
      <c r="N137" s="2506"/>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5" customHeight="1">
      <c r="A138" s="1088"/>
      <c r="B138" s="1088"/>
      <c r="C138" s="1088"/>
      <c r="D138" s="1088"/>
      <c r="E138" s="2707" t="str">
        <f>E65</f>
        <v>申請者</v>
      </c>
      <c r="F138" s="2707"/>
      <c r="G138" s="2707"/>
      <c r="H138" s="2707"/>
      <c r="I138" s="775"/>
      <c r="J138" s="775"/>
      <c r="K138" s="2572" t="str">
        <f>K65</f>
        <v>住所</v>
      </c>
      <c r="L138" s="2572"/>
      <c r="M138" s="2572"/>
      <c r="N138" s="4147">
        <f>N65</f>
        <v>0</v>
      </c>
      <c r="O138" s="4147"/>
      <c r="P138" s="4147"/>
      <c r="Q138" s="4147"/>
      <c r="R138" s="4147"/>
      <c r="S138" s="4147"/>
      <c r="T138" s="4147"/>
      <c r="U138" s="4147"/>
      <c r="V138" s="4147"/>
      <c r="W138" s="4147"/>
      <c r="X138" s="4147"/>
      <c r="Y138" s="4147"/>
      <c r="Z138" s="4147"/>
      <c r="AA138" s="4147"/>
      <c r="AB138" s="4147"/>
      <c r="AC138" s="4147"/>
      <c r="AD138" s="4147"/>
      <c r="AE138" s="4147"/>
      <c r="AF138" s="4147"/>
      <c r="AG138" s="4147"/>
      <c r="AH138" s="4147"/>
      <c r="AI138" s="4147"/>
      <c r="AJ138" s="4147"/>
      <c r="AK138" s="4147"/>
      <c r="AL138" s="4147"/>
      <c r="AM138" s="4147"/>
      <c r="AN138" s="4147"/>
    </row>
    <row r="139" spans="1:40" ht="12.65" customHeight="1">
      <c r="A139" s="1088"/>
      <c r="B139" s="1088"/>
      <c r="C139" s="1088"/>
      <c r="D139" s="1088"/>
      <c r="E139" s="775"/>
      <c r="F139" s="775"/>
      <c r="G139" s="775"/>
      <c r="H139" s="775"/>
      <c r="I139" s="775"/>
      <c r="J139" s="775"/>
      <c r="K139" s="2572" t="str">
        <f>K66</f>
        <v>社名</v>
      </c>
      <c r="L139" s="2572"/>
      <c r="M139" s="2572"/>
      <c r="N139" s="4142">
        <f>N66</f>
        <v>0</v>
      </c>
      <c r="O139" s="4142"/>
      <c r="P139" s="4142"/>
      <c r="Q139" s="4142"/>
      <c r="R139" s="4142"/>
      <c r="S139" s="4142"/>
      <c r="T139" s="4142"/>
      <c r="U139" s="4142"/>
      <c r="V139" s="4142"/>
      <c r="W139" s="4142"/>
      <c r="X139" s="4142"/>
      <c r="Y139" s="4142"/>
      <c r="Z139" s="4142"/>
      <c r="AA139" s="4142"/>
      <c r="AB139" s="4142"/>
      <c r="AC139" s="4142"/>
      <c r="AD139" s="4142"/>
      <c r="AE139" s="4142"/>
      <c r="AF139" s="4142"/>
      <c r="AG139" s="4142"/>
      <c r="AH139" s="4142"/>
      <c r="AI139" s="4142"/>
      <c r="AJ139" s="4142"/>
      <c r="AK139" s="4142"/>
      <c r="AL139" s="4142"/>
      <c r="AM139" s="4142"/>
      <c r="AN139" s="4142"/>
    </row>
    <row r="140" spans="1:40" ht="12.65" customHeight="1">
      <c r="A140" s="1088"/>
      <c r="B140" s="1088"/>
      <c r="C140" s="1088"/>
      <c r="D140" s="1088"/>
      <c r="E140" s="775"/>
      <c r="F140" s="775"/>
      <c r="G140" s="775"/>
      <c r="H140" s="775"/>
      <c r="I140" s="775"/>
      <c r="J140" s="775"/>
      <c r="K140" s="2572" t="str">
        <f>K67</f>
        <v>TEL</v>
      </c>
      <c r="L140" s="2572"/>
      <c r="M140" s="2572"/>
      <c r="N140" s="4148" t="str">
        <f>N67</f>
        <v>078（）</v>
      </c>
      <c r="O140" s="4148"/>
      <c r="P140" s="4148"/>
      <c r="Q140" s="4148"/>
      <c r="R140" s="4148"/>
      <c r="S140" s="4148"/>
      <c r="T140" s="4148"/>
      <c r="U140" s="4148"/>
      <c r="V140" s="4148"/>
      <c r="W140" s="4148"/>
      <c r="X140" s="4148"/>
      <c r="Y140" s="4148"/>
      <c r="Z140" s="4143" t="str">
        <f>Z67</f>
        <v>FAX</v>
      </c>
      <c r="AA140" s="4143"/>
      <c r="AB140" s="4143"/>
      <c r="AC140" s="4148" t="str">
        <f>AC67</f>
        <v>（）</v>
      </c>
      <c r="AD140" s="4148"/>
      <c r="AE140" s="4148"/>
      <c r="AF140" s="4148"/>
      <c r="AG140" s="4148"/>
      <c r="AH140" s="4148"/>
      <c r="AI140" s="4148"/>
      <c r="AJ140" s="4148"/>
      <c r="AK140" s="4148"/>
      <c r="AL140" s="4148"/>
      <c r="AM140" s="4148"/>
      <c r="AN140" s="4148"/>
    </row>
    <row r="141" spans="1:40" ht="12.65" customHeight="1">
      <c r="A141" s="1088"/>
      <c r="B141" s="1088"/>
      <c r="C141" s="1088"/>
      <c r="D141" s="1088"/>
      <c r="E141" s="775"/>
      <c r="F141" s="775"/>
      <c r="G141" s="775"/>
      <c r="H141" s="775"/>
      <c r="I141" s="775"/>
      <c r="J141" s="775"/>
      <c r="K141" s="2572" t="str">
        <f>K68</f>
        <v>代表者</v>
      </c>
      <c r="L141" s="2572"/>
      <c r="M141" s="2572"/>
      <c r="N141" s="4142">
        <f>N68</f>
        <v>0</v>
      </c>
      <c r="O141" s="4142"/>
      <c r="P141" s="4142"/>
      <c r="Q141" s="4142"/>
      <c r="R141" s="4142"/>
      <c r="S141" s="4142"/>
      <c r="T141" s="4142"/>
      <c r="U141" s="4142"/>
      <c r="V141" s="4142"/>
      <c r="W141" s="4142"/>
      <c r="X141" s="4142"/>
      <c r="Y141" s="4142"/>
      <c r="Z141" s="4143" t="str">
        <f>Z68</f>
        <v>担当</v>
      </c>
      <c r="AA141" s="4143"/>
      <c r="AB141" s="4143"/>
      <c r="AC141" s="4142">
        <f>AC68</f>
        <v>0</v>
      </c>
      <c r="AD141" s="4142"/>
      <c r="AE141" s="4142"/>
      <c r="AF141" s="4142"/>
      <c r="AG141" s="4142"/>
      <c r="AH141" s="4142"/>
      <c r="AI141" s="4142"/>
      <c r="AJ141" s="4142"/>
      <c r="AK141" s="4142"/>
      <c r="AL141" s="4142"/>
      <c r="AM141" s="4144" t="str">
        <f>AM68</f>
        <v>㊞</v>
      </c>
      <c r="AN141" s="4144"/>
    </row>
    <row r="142" spans="1:40" ht="12.65" customHeight="1">
      <c r="A142" s="2569"/>
      <c r="B142" s="2569"/>
      <c r="C142" s="2569"/>
      <c r="D142" s="2569"/>
      <c r="E142" s="2569"/>
      <c r="F142" s="2569"/>
      <c r="G142" s="2569"/>
      <c r="H142" s="2569"/>
      <c r="I142" s="2569"/>
      <c r="J142" s="2569"/>
      <c r="K142" s="2569"/>
      <c r="L142" s="2569"/>
      <c r="M142" s="2569"/>
      <c r="N142" s="2569"/>
      <c r="O142" s="2569"/>
      <c r="P142" s="2569"/>
      <c r="Q142" s="2569"/>
      <c r="R142" s="2569"/>
      <c r="S142" s="2569"/>
      <c r="T142" s="2569"/>
      <c r="U142" s="2569"/>
      <c r="V142" s="2569"/>
      <c r="W142" s="2569"/>
      <c r="X142" s="2569"/>
      <c r="Y142" s="2569"/>
      <c r="Z142" s="2569"/>
      <c r="AA142" s="2569"/>
      <c r="AB142" s="2569"/>
      <c r="AC142" s="2569"/>
      <c r="AD142" s="2569"/>
      <c r="AE142" s="2569"/>
      <c r="AF142" s="2569"/>
      <c r="AG142" s="2569"/>
      <c r="AH142" s="2569"/>
      <c r="AI142" s="2569"/>
      <c r="AJ142" s="2569"/>
      <c r="AK142" s="2569"/>
      <c r="AL142" s="2569"/>
      <c r="AM142" s="2569"/>
      <c r="AN142" s="2569"/>
    </row>
    <row r="143" spans="1:40" ht="12.65" customHeight="1">
      <c r="A143" s="2569"/>
      <c r="B143" s="2569"/>
      <c r="C143" s="2569"/>
      <c r="D143" s="2569"/>
      <c r="E143" s="2569"/>
      <c r="F143" s="2569"/>
      <c r="G143" s="2569"/>
      <c r="H143" s="2569"/>
      <c r="I143" s="2569"/>
      <c r="J143" s="2569"/>
      <c r="K143" s="2569"/>
      <c r="L143" s="2569"/>
      <c r="M143" s="2569"/>
      <c r="N143" s="2569"/>
      <c r="O143" s="2569"/>
      <c r="P143" s="2569"/>
      <c r="Q143" s="2569"/>
      <c r="R143" s="2569"/>
      <c r="S143" s="2569"/>
      <c r="T143" s="2569"/>
      <c r="U143" s="2569"/>
      <c r="V143" s="2569"/>
      <c r="W143" s="2569"/>
      <c r="X143" s="2569"/>
      <c r="Y143" s="2569"/>
      <c r="Z143" s="2569"/>
      <c r="AA143" s="2569"/>
      <c r="AB143" s="2569"/>
      <c r="AC143" s="2569"/>
      <c r="AD143" s="2569"/>
      <c r="AE143" s="2569"/>
      <c r="AF143" s="2569"/>
      <c r="AG143" s="2569"/>
      <c r="AH143" s="2569"/>
      <c r="AI143" s="2569"/>
      <c r="AJ143" s="2569"/>
      <c r="AK143" s="2569"/>
      <c r="AL143" s="2569"/>
      <c r="AM143" s="2569"/>
      <c r="AN143" s="2569"/>
    </row>
    <row r="144" spans="1:40" ht="12.65" customHeight="1">
      <c r="A144" s="2569"/>
      <c r="B144" s="2569"/>
      <c r="C144" s="2569"/>
      <c r="D144" s="2569"/>
      <c r="E144" s="2569"/>
      <c r="F144" s="2569"/>
      <c r="G144" s="2569"/>
      <c r="H144" s="2569"/>
      <c r="I144" s="2569"/>
      <c r="J144" s="2569"/>
      <c r="K144" s="2569"/>
      <c r="L144" s="2569"/>
      <c r="M144" s="2569"/>
      <c r="N144" s="2569"/>
      <c r="O144" s="2569"/>
      <c r="P144" s="2569"/>
      <c r="Q144" s="2569"/>
      <c r="R144" s="2569"/>
      <c r="S144" s="2569"/>
      <c r="T144" s="2569"/>
      <c r="U144" s="2569"/>
      <c r="V144" s="2569"/>
      <c r="W144" s="2569"/>
      <c r="X144" s="2569"/>
      <c r="Y144" s="2569"/>
      <c r="Z144" s="2569"/>
      <c r="AA144" s="2569"/>
      <c r="AB144" s="2569"/>
      <c r="AC144" s="2569"/>
      <c r="AD144" s="2569"/>
      <c r="AE144" s="2569"/>
      <c r="AF144" s="2569"/>
      <c r="AG144" s="2569"/>
      <c r="AH144" s="2569"/>
      <c r="AI144" s="2569"/>
      <c r="AJ144" s="2569"/>
      <c r="AK144" s="2569"/>
      <c r="AL144" s="2569"/>
      <c r="AM144" s="2569"/>
      <c r="AN144" s="2569"/>
    </row>
    <row r="145" spans="1:40" ht="12.65" customHeight="1">
      <c r="A145" s="2569"/>
      <c r="B145" s="2569"/>
      <c r="C145" s="2569"/>
      <c r="D145" s="2569"/>
      <c r="E145" s="2569"/>
      <c r="F145" s="2569"/>
      <c r="G145" s="2569"/>
      <c r="H145" s="2569"/>
      <c r="I145" s="2569"/>
      <c r="J145" s="2569"/>
      <c r="K145" s="2569"/>
      <c r="L145" s="2569"/>
      <c r="M145" s="2569"/>
      <c r="N145" s="2569"/>
      <c r="O145" s="2569"/>
      <c r="P145" s="2569"/>
      <c r="Q145" s="2569"/>
      <c r="R145" s="2569"/>
      <c r="S145" s="2569"/>
      <c r="T145" s="2569"/>
      <c r="U145" s="2569"/>
      <c r="V145" s="2569"/>
      <c r="W145" s="2569"/>
      <c r="X145" s="2569"/>
      <c r="Y145" s="2569"/>
      <c r="Z145" s="2569"/>
      <c r="AA145" s="2569"/>
      <c r="AB145" s="2569"/>
      <c r="AC145" s="2569"/>
      <c r="AD145" s="2569"/>
      <c r="AE145" s="2569"/>
      <c r="AF145" s="2569"/>
      <c r="AG145" s="2569"/>
      <c r="AH145" s="2569"/>
      <c r="AI145" s="2569"/>
      <c r="AJ145" s="2569"/>
      <c r="AK145" s="2569"/>
      <c r="AL145" s="2569"/>
      <c r="AM145" s="2569"/>
      <c r="AN145" s="2569"/>
    </row>
    <row r="146" spans="1:40" ht="12.65" customHeight="1">
      <c r="A146" s="2569"/>
      <c r="B146" s="2569"/>
      <c r="C146" s="2569"/>
      <c r="D146" s="2569"/>
      <c r="E146" s="2569"/>
      <c r="F146" s="2569"/>
      <c r="G146" s="2569"/>
      <c r="H146" s="2569"/>
      <c r="I146" s="2569"/>
      <c r="J146" s="2569"/>
      <c r="K146" s="2569"/>
      <c r="L146" s="2569"/>
      <c r="M146" s="2569"/>
      <c r="N146" s="2569"/>
      <c r="O146" s="2569"/>
      <c r="P146" s="2569"/>
      <c r="Q146" s="2569"/>
      <c r="R146" s="2569"/>
      <c r="S146" s="2569"/>
      <c r="T146" s="2569"/>
      <c r="U146" s="2569"/>
      <c r="V146" s="2569"/>
      <c r="W146" s="2569"/>
      <c r="X146" s="2569"/>
      <c r="Y146" s="2569"/>
      <c r="Z146" s="2569"/>
      <c r="AA146" s="2569"/>
      <c r="AB146" s="2569"/>
      <c r="AC146" s="2569"/>
      <c r="AD146" s="2569"/>
      <c r="AE146" s="2569"/>
      <c r="AF146" s="2569"/>
      <c r="AG146" s="2569"/>
      <c r="AH146" s="2569"/>
      <c r="AI146" s="2569"/>
      <c r="AJ146" s="2569"/>
      <c r="AK146" s="2569"/>
      <c r="AL146" s="2569"/>
      <c r="AM146" s="2569"/>
      <c r="AN146" s="2569"/>
    </row>
  </sheetData>
  <mergeCells count="571">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A112:C113"/>
    <mergeCell ref="D112:E113"/>
    <mergeCell ref="F112:G113"/>
    <mergeCell ref="H112:I113"/>
    <mergeCell ref="J112:K113"/>
    <mergeCell ref="L112:M113"/>
    <mergeCell ref="N112:P113"/>
    <mergeCell ref="Q112:R113"/>
    <mergeCell ref="S112:T113"/>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Z44:AN45"/>
    <mergeCell ref="Z46:AN47"/>
    <mergeCell ref="Z48:AN49"/>
    <mergeCell ref="Z50:AN51"/>
    <mergeCell ref="Z52:AN53"/>
    <mergeCell ref="Z54:AN55"/>
    <mergeCell ref="Z56:AN57"/>
    <mergeCell ref="Z58:AN59"/>
    <mergeCell ref="Z60:AN61"/>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DY51:EB54"/>
    <mergeCell ref="EC51:EF54"/>
    <mergeCell ref="EG51:EJ54"/>
    <mergeCell ref="EK51:EN54"/>
    <mergeCell ref="EO51:ER54"/>
    <mergeCell ref="DI47:DQ48"/>
    <mergeCell ref="DU47:EC48"/>
    <mergeCell ref="EG47:EL48"/>
    <mergeCell ref="EN47:ER48"/>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Z23:AN24"/>
    <mergeCell ref="Z25:AN26"/>
    <mergeCell ref="A25:C26"/>
    <mergeCell ref="D25:E26"/>
    <mergeCell ref="F25:G26"/>
    <mergeCell ref="H25:I26"/>
    <mergeCell ref="J25:K26"/>
    <mergeCell ref="L25:M26"/>
    <mergeCell ref="N25:P26"/>
    <mergeCell ref="Q29:R30"/>
    <mergeCell ref="S29:T30"/>
    <mergeCell ref="U29:W30"/>
    <mergeCell ref="X29:Y30"/>
    <mergeCell ref="X31:Y32"/>
    <mergeCell ref="Q31:R32"/>
    <mergeCell ref="S31:T32"/>
    <mergeCell ref="U31:W32"/>
    <mergeCell ref="U33:W34"/>
    <mergeCell ref="X33:Y34"/>
    <mergeCell ref="Q33:R34"/>
    <mergeCell ref="S33:T34"/>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X35:Y36"/>
    <mergeCell ref="Q37:R38"/>
    <mergeCell ref="S37:T38"/>
    <mergeCell ref="A35:C36"/>
    <mergeCell ref="D35:E36"/>
    <mergeCell ref="F35:G36"/>
    <mergeCell ref="H35:I36"/>
    <mergeCell ref="J35:K36"/>
    <mergeCell ref="U37:W38"/>
    <mergeCell ref="X37:Y38"/>
    <mergeCell ref="Q35:R36"/>
    <mergeCell ref="S35:T36"/>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A48:C49"/>
    <mergeCell ref="D48:E49"/>
    <mergeCell ref="F48:G49"/>
    <mergeCell ref="H48:I49"/>
    <mergeCell ref="J48:K49"/>
    <mergeCell ref="L48:M49"/>
    <mergeCell ref="N48:P49"/>
    <mergeCell ref="Q48:R49"/>
    <mergeCell ref="N46:P47"/>
    <mergeCell ref="Q46:R47"/>
    <mergeCell ref="S46:T47"/>
    <mergeCell ref="U46:W47"/>
    <mergeCell ref="X46:Y47"/>
    <mergeCell ref="A46:C47"/>
    <mergeCell ref="D46:E47"/>
    <mergeCell ref="F46:G47"/>
    <mergeCell ref="H46:I47"/>
    <mergeCell ref="J46:K47"/>
    <mergeCell ref="L46:M47"/>
    <mergeCell ref="S48:T49"/>
    <mergeCell ref="U48:W49"/>
    <mergeCell ref="X48:Y49"/>
    <mergeCell ref="S52:T53"/>
    <mergeCell ref="U52:W53"/>
    <mergeCell ref="X52:Y53"/>
    <mergeCell ref="S50:T51"/>
    <mergeCell ref="U50:W51"/>
    <mergeCell ref="X50:Y51"/>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N56:P57"/>
    <mergeCell ref="Q56:R57"/>
    <mergeCell ref="Q58:R59"/>
    <mergeCell ref="X54:Y55"/>
    <mergeCell ref="J54:K55"/>
    <mergeCell ref="L54:M55"/>
    <mergeCell ref="N54:P55"/>
    <mergeCell ref="Q54:R55"/>
    <mergeCell ref="S54:T55"/>
    <mergeCell ref="U54:W55"/>
    <mergeCell ref="S56:T57"/>
    <mergeCell ref="U56:W57"/>
    <mergeCell ref="X56:Y57"/>
    <mergeCell ref="F58:G59"/>
    <mergeCell ref="H58:I59"/>
    <mergeCell ref="J58:K59"/>
    <mergeCell ref="L58:M59"/>
    <mergeCell ref="A56:C57"/>
    <mergeCell ref="D56:E57"/>
    <mergeCell ref="F56:G57"/>
    <mergeCell ref="H56:I57"/>
    <mergeCell ref="J56:K57"/>
    <mergeCell ref="L56:M57"/>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98:C99"/>
    <mergeCell ref="D98:E99"/>
    <mergeCell ref="F98:G99"/>
    <mergeCell ref="H98:I99"/>
    <mergeCell ref="J98:K99"/>
    <mergeCell ref="L98:M99"/>
    <mergeCell ref="A100:C101"/>
    <mergeCell ref="D100:E101"/>
    <mergeCell ref="F100:G101"/>
    <mergeCell ref="H100:I101"/>
    <mergeCell ref="J100:K101"/>
    <mergeCell ref="L100:M101"/>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A110:C111"/>
    <mergeCell ref="D110:E111"/>
    <mergeCell ref="F110:G111"/>
    <mergeCell ref="H110:I111"/>
    <mergeCell ref="J110:K111"/>
    <mergeCell ref="L110:M111"/>
    <mergeCell ref="N110:P111"/>
    <mergeCell ref="Q110:R111"/>
    <mergeCell ref="N108:P109"/>
    <mergeCell ref="Q108:R109"/>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9:C120"/>
    <mergeCell ref="D119:E120"/>
    <mergeCell ref="A125:C126"/>
    <mergeCell ref="D125:E126"/>
    <mergeCell ref="F125:G126"/>
    <mergeCell ref="H125:I126"/>
    <mergeCell ref="J125:K126"/>
    <mergeCell ref="L125:M126"/>
    <mergeCell ref="N125:P126"/>
    <mergeCell ref="Q125:R126"/>
    <mergeCell ref="N123:P124"/>
    <mergeCell ref="Q123:R124"/>
    <mergeCell ref="A123:C124"/>
    <mergeCell ref="D123:E124"/>
    <mergeCell ref="F123:G124"/>
    <mergeCell ref="H123:I124"/>
    <mergeCell ref="J123:K124"/>
    <mergeCell ref="L123:M12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Z133:AN134"/>
    <mergeCell ref="K141:M141"/>
    <mergeCell ref="N141:Y141"/>
    <mergeCell ref="Z141:AB141"/>
    <mergeCell ref="AC141:AL141"/>
    <mergeCell ref="AM141:AN141"/>
    <mergeCell ref="K140:M140"/>
    <mergeCell ref="Z140:AB140"/>
    <mergeCell ref="M137:N137"/>
    <mergeCell ref="Q135:R136"/>
    <mergeCell ref="Z135:AN136"/>
  </mergeCells>
  <phoneticPr fontId="67"/>
  <conditionalFormatting sqref="W18:AN19">
    <cfRule type="containsBlanks" dxfId="114" priority="2">
      <formula>LEN(TRIM(W18))=0</formula>
    </cfRule>
  </conditionalFormatting>
  <conditionalFormatting sqref="C64:D64 G64:H64 K64:L64">
    <cfRule type="containsBlanks" dxfId="113"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topLeftCell="A20" zoomScaleNormal="100" workbookViewId="0"/>
  </sheetViews>
  <sheetFormatPr defaultColWidth="2.08984375" defaultRowHeight="12.65" customHeight="1"/>
  <cols>
    <col min="1" max="36" width="2.08984375" style="1"/>
    <col min="37" max="37" width="3" style="1" bestFit="1" customWidth="1"/>
    <col min="38" max="38" width="2.08984375" style="1"/>
    <col min="39" max="39" width="3" style="1" bestFit="1" customWidth="1"/>
    <col min="40" max="40" width="2.08984375" style="1"/>
    <col min="41" max="59" width="2.08984375" style="392"/>
    <col min="60" max="16384" width="2.08984375" style="1"/>
  </cols>
  <sheetData>
    <row r="1" spans="1:41" ht="12.65" customHeight="1">
      <c r="A1" s="1" t="s">
        <v>157</v>
      </c>
    </row>
    <row r="2" spans="1:41" ht="12.65" customHeight="1">
      <c r="B2" s="28"/>
      <c r="C2" s="28"/>
      <c r="D2" s="28"/>
      <c r="E2" s="28"/>
      <c r="F2" s="28"/>
      <c r="I2" s="148"/>
      <c r="J2" s="1849" t="s">
        <v>170</v>
      </c>
      <c r="K2" s="1849"/>
      <c r="L2" s="1849"/>
      <c r="M2" s="1849"/>
      <c r="N2" s="1849"/>
      <c r="O2" s="1849"/>
      <c r="P2" s="1849"/>
      <c r="Q2" s="1849"/>
      <c r="R2" s="1849"/>
      <c r="S2" s="1849"/>
      <c r="T2" s="1849"/>
      <c r="U2" s="1849"/>
      <c r="V2" s="1849" t="s">
        <v>171</v>
      </c>
      <c r="W2" s="1849"/>
      <c r="X2" s="1849"/>
      <c r="Y2" s="1849"/>
      <c r="Z2" s="1849"/>
      <c r="AA2" s="1849"/>
      <c r="AB2" s="1849"/>
      <c r="AC2" s="1849"/>
      <c r="AD2" s="1857" t="s">
        <v>36</v>
      </c>
      <c r="AE2" s="1857"/>
      <c r="AF2" s="1857"/>
      <c r="AG2" s="1857"/>
      <c r="AH2" s="1857"/>
      <c r="AI2" s="1857"/>
      <c r="AJ2" s="1857"/>
      <c r="AK2" s="28"/>
      <c r="AL2" s="28"/>
      <c r="AM2" s="28"/>
      <c r="AN2" s="28"/>
      <c r="AO2" s="392" t="s">
        <v>2108</v>
      </c>
    </row>
    <row r="3" spans="1:41" ht="12.65" customHeight="1">
      <c r="A3" s="28"/>
      <c r="B3" s="28"/>
      <c r="C3" s="28"/>
      <c r="D3" s="28"/>
      <c r="E3" s="28"/>
      <c r="F3" s="28"/>
      <c r="G3" s="148"/>
      <c r="H3" s="148"/>
      <c r="I3" s="148"/>
      <c r="J3" s="1849"/>
      <c r="K3" s="1849"/>
      <c r="L3" s="1849"/>
      <c r="M3" s="1849"/>
      <c r="N3" s="1849"/>
      <c r="O3" s="1849"/>
      <c r="P3" s="1849"/>
      <c r="Q3" s="1849"/>
      <c r="R3" s="1849"/>
      <c r="S3" s="1849"/>
      <c r="T3" s="1849"/>
      <c r="U3" s="1849"/>
      <c r="V3" s="1849"/>
      <c r="W3" s="1849"/>
      <c r="X3" s="1849"/>
      <c r="Y3" s="1849"/>
      <c r="Z3" s="1849"/>
      <c r="AA3" s="1849"/>
      <c r="AB3" s="1849"/>
      <c r="AC3" s="1849"/>
      <c r="AD3" s="1857"/>
      <c r="AE3" s="1857"/>
      <c r="AF3" s="1857"/>
      <c r="AG3" s="1857"/>
      <c r="AH3" s="1857"/>
      <c r="AI3" s="1857"/>
      <c r="AJ3" s="1857"/>
      <c r="AK3" s="28"/>
      <c r="AL3" s="28"/>
      <c r="AM3" s="28"/>
      <c r="AN3" s="28"/>
    </row>
    <row r="4" spans="1:41" ht="12.65" customHeight="1">
      <c r="A4" s="28"/>
      <c r="B4" s="28"/>
      <c r="C4" s="28"/>
      <c r="D4" s="28"/>
      <c r="E4" s="28"/>
      <c r="F4" s="28"/>
      <c r="I4" s="148"/>
      <c r="J4" s="1849" t="s">
        <v>2443</v>
      </c>
      <c r="K4" s="1849"/>
      <c r="L4" s="1849"/>
      <c r="M4" s="1849"/>
      <c r="N4" s="1849"/>
      <c r="O4" s="1849"/>
      <c r="P4" s="1849"/>
      <c r="Q4" s="1849"/>
      <c r="R4" s="1849"/>
      <c r="S4" s="1849"/>
      <c r="T4" s="1849"/>
      <c r="U4" s="1849"/>
      <c r="V4" s="1849"/>
      <c r="W4" s="1849"/>
      <c r="X4" s="1849"/>
      <c r="Y4" s="1849"/>
      <c r="Z4" s="1849"/>
      <c r="AA4" s="1849"/>
      <c r="AB4" s="1849"/>
      <c r="AC4" s="1849"/>
      <c r="AD4" s="1857"/>
      <c r="AE4" s="1857"/>
      <c r="AF4" s="1857"/>
      <c r="AG4" s="1857"/>
      <c r="AH4" s="1857"/>
      <c r="AI4" s="1857"/>
      <c r="AJ4" s="1857"/>
      <c r="AK4" s="28"/>
      <c r="AL4" s="28"/>
      <c r="AM4" s="28"/>
      <c r="AN4" s="28"/>
    </row>
    <row r="5" spans="1:41" ht="12.65" customHeight="1">
      <c r="A5" s="28"/>
      <c r="B5" s="28"/>
      <c r="C5" s="149"/>
      <c r="D5" s="149"/>
      <c r="E5" s="149"/>
      <c r="F5" s="149"/>
      <c r="G5" s="150"/>
      <c r="H5" s="150"/>
      <c r="I5" s="150"/>
      <c r="J5" s="1968"/>
      <c r="K5" s="1968"/>
      <c r="L5" s="1968"/>
      <c r="M5" s="1968"/>
      <c r="N5" s="1968"/>
      <c r="O5" s="1968"/>
      <c r="P5" s="1968"/>
      <c r="Q5" s="1968"/>
      <c r="R5" s="1968"/>
      <c r="S5" s="1968"/>
      <c r="T5" s="1968"/>
      <c r="U5" s="1968"/>
      <c r="V5" s="1968"/>
      <c r="W5" s="1968"/>
      <c r="X5" s="1968"/>
      <c r="Y5" s="1968"/>
      <c r="Z5" s="1968"/>
      <c r="AA5" s="1968"/>
      <c r="AB5" s="1968"/>
      <c r="AC5" s="1968"/>
      <c r="AD5" s="1857"/>
      <c r="AE5" s="1857"/>
      <c r="AF5" s="1857"/>
      <c r="AG5" s="1857"/>
      <c r="AH5" s="1857"/>
      <c r="AI5" s="1857"/>
      <c r="AJ5" s="1857"/>
      <c r="AK5" s="28"/>
      <c r="AL5" s="28"/>
      <c r="AM5" s="28"/>
      <c r="AN5" s="28"/>
    </row>
    <row r="6" spans="1:41" ht="12.65" customHeight="1">
      <c r="A6" s="1970" t="s">
        <v>159</v>
      </c>
      <c r="B6" s="1971"/>
      <c r="C6" s="1971"/>
      <c r="D6" s="1971"/>
      <c r="E6" s="1971"/>
      <c r="F6" s="1972"/>
      <c r="G6" s="1973"/>
      <c r="H6" s="1974"/>
      <c r="I6" s="1974"/>
      <c r="J6" s="1974"/>
      <c r="K6" s="1974"/>
      <c r="L6" s="1974"/>
      <c r="M6" s="1974"/>
      <c r="N6" s="1974"/>
      <c r="O6" s="1974"/>
      <c r="P6" s="1974"/>
      <c r="Q6" s="1974"/>
      <c r="R6" s="1974"/>
      <c r="S6" s="1974"/>
      <c r="T6" s="1974"/>
      <c r="U6" s="1974"/>
      <c r="V6" s="1974"/>
      <c r="W6" s="1974"/>
      <c r="X6" s="1974"/>
      <c r="Y6" s="1974"/>
      <c r="Z6" s="1974"/>
      <c r="AA6" s="1974"/>
      <c r="AB6" s="1984" t="s">
        <v>158</v>
      </c>
      <c r="AC6" s="1985"/>
      <c r="AD6" s="1985"/>
      <c r="AE6" s="1985"/>
      <c r="AF6" s="1985"/>
      <c r="AG6" s="1985"/>
      <c r="AH6" s="1985"/>
      <c r="AI6" s="1985"/>
      <c r="AJ6" s="1985"/>
      <c r="AK6" s="1985"/>
      <c r="AL6" s="1985"/>
      <c r="AM6" s="1985"/>
      <c r="AN6" s="1986"/>
      <c r="AO6" s="392" t="s">
        <v>1729</v>
      </c>
    </row>
    <row r="7" spans="1:41" ht="12.65" customHeight="1">
      <c r="A7" s="1860" t="s">
        <v>179</v>
      </c>
      <c r="B7" s="1861"/>
      <c r="C7" s="1861"/>
      <c r="D7" s="1861"/>
      <c r="E7" s="1861"/>
      <c r="F7" s="1937"/>
      <c r="G7" s="1975">
        <f>IF(一括入力シート!B56="",一括入力シート!B59,一括入力シート!B56)</f>
        <v>0</v>
      </c>
      <c r="H7" s="1976"/>
      <c r="I7" s="1976"/>
      <c r="J7" s="1976"/>
      <c r="K7" s="1976"/>
      <c r="L7" s="1976"/>
      <c r="M7" s="1976"/>
      <c r="N7" s="1976"/>
      <c r="O7" s="1976"/>
      <c r="P7" s="1976"/>
      <c r="Q7" s="1976"/>
      <c r="R7" s="1976"/>
      <c r="S7" s="1976"/>
      <c r="T7" s="1976"/>
      <c r="U7" s="1976"/>
      <c r="V7" s="1976"/>
      <c r="W7" s="1976"/>
      <c r="X7" s="1976"/>
      <c r="Y7" s="1976"/>
      <c r="Z7" s="1976"/>
      <c r="AA7" s="1977"/>
      <c r="AB7" s="346"/>
      <c r="AC7" s="322"/>
      <c r="AD7" s="322"/>
      <c r="AE7" s="322"/>
      <c r="AF7" s="322"/>
      <c r="AG7" s="322"/>
      <c r="AH7" s="322"/>
      <c r="AI7" s="322"/>
      <c r="AJ7" s="322"/>
      <c r="AK7" s="322"/>
      <c r="AL7" s="322"/>
      <c r="AM7" s="322"/>
      <c r="AN7" s="347"/>
    </row>
    <row r="8" spans="1:41" ht="12.65" customHeight="1">
      <c r="A8" s="1860"/>
      <c r="B8" s="1861"/>
      <c r="C8" s="1861"/>
      <c r="D8" s="1861"/>
      <c r="E8" s="1861"/>
      <c r="F8" s="1937"/>
      <c r="G8" s="1978"/>
      <c r="H8" s="1979"/>
      <c r="I8" s="1979"/>
      <c r="J8" s="1979"/>
      <c r="K8" s="1979"/>
      <c r="L8" s="1979"/>
      <c r="M8" s="1979"/>
      <c r="N8" s="1979"/>
      <c r="O8" s="1979"/>
      <c r="P8" s="1979"/>
      <c r="Q8" s="1979"/>
      <c r="R8" s="1979"/>
      <c r="S8" s="1979"/>
      <c r="T8" s="1979"/>
      <c r="U8" s="1979"/>
      <c r="V8" s="1979"/>
      <c r="W8" s="1979"/>
      <c r="X8" s="1979"/>
      <c r="Y8" s="1979"/>
      <c r="Z8" s="1979"/>
      <c r="AA8" s="1980"/>
      <c r="AB8" s="1926"/>
      <c r="AC8" s="1828"/>
      <c r="AD8" s="1927"/>
      <c r="AE8" s="1927"/>
      <c r="AF8" s="518" t="s">
        <v>1725</v>
      </c>
      <c r="AG8" s="1927"/>
      <c r="AH8" s="1927"/>
      <c r="AI8" s="518" t="s">
        <v>1726</v>
      </c>
      <c r="AJ8" s="1927"/>
      <c r="AK8" s="1927"/>
      <c r="AL8" s="513" t="s">
        <v>1727</v>
      </c>
      <c r="AM8" s="322"/>
      <c r="AN8" s="347"/>
      <c r="AO8" s="392" t="s">
        <v>1728</v>
      </c>
    </row>
    <row r="9" spans="1:41" ht="12.65" customHeight="1">
      <c r="A9" s="1938"/>
      <c r="B9" s="1939"/>
      <c r="C9" s="1939"/>
      <c r="D9" s="1939"/>
      <c r="E9" s="1939"/>
      <c r="F9" s="1940"/>
      <c r="G9" s="1981"/>
      <c r="H9" s="1982"/>
      <c r="I9" s="1982"/>
      <c r="J9" s="1982"/>
      <c r="K9" s="1982"/>
      <c r="L9" s="1982"/>
      <c r="M9" s="1982"/>
      <c r="N9" s="1982"/>
      <c r="O9" s="1982"/>
      <c r="P9" s="1982"/>
      <c r="Q9" s="1982"/>
      <c r="R9" s="1982"/>
      <c r="S9" s="1982"/>
      <c r="T9" s="1982"/>
      <c r="U9" s="1982"/>
      <c r="V9" s="1982"/>
      <c r="W9" s="1982"/>
      <c r="X9" s="1982"/>
      <c r="Y9" s="1982"/>
      <c r="Z9" s="1982"/>
      <c r="AA9" s="1983"/>
      <c r="AB9" s="348"/>
      <c r="AC9" s="344"/>
      <c r="AD9" s="344"/>
      <c r="AE9" s="344"/>
      <c r="AF9" s="344"/>
      <c r="AG9" s="344"/>
      <c r="AH9" s="344"/>
      <c r="AI9" s="344"/>
      <c r="AJ9" s="344"/>
      <c r="AK9" s="344"/>
      <c r="AL9" s="344"/>
      <c r="AM9" s="344"/>
      <c r="AN9" s="345"/>
    </row>
    <row r="10" spans="1:41" ht="12.65" customHeight="1">
      <c r="A10" s="1964" t="s">
        <v>177</v>
      </c>
      <c r="B10" s="1965"/>
      <c r="C10" s="1965"/>
      <c r="D10" s="1965"/>
      <c r="E10" s="1965"/>
      <c r="F10" s="1965"/>
      <c r="G10" s="1965"/>
      <c r="H10" s="1965"/>
      <c r="I10" s="1965"/>
      <c r="J10" s="1965"/>
      <c r="K10" s="1965"/>
      <c r="L10" s="1965"/>
      <c r="M10" s="1965"/>
      <c r="N10" s="1965"/>
      <c r="O10" s="1965"/>
      <c r="P10" s="1965"/>
      <c r="Q10" s="1965"/>
      <c r="R10" s="1965"/>
      <c r="S10" s="1965"/>
      <c r="T10" s="1965"/>
      <c r="U10" s="1965"/>
      <c r="V10" s="1965"/>
      <c r="W10" s="1965"/>
      <c r="X10" s="1965"/>
      <c r="Y10" s="1965"/>
      <c r="Z10" s="1965"/>
      <c r="AA10" s="1965"/>
      <c r="AB10" s="1965"/>
      <c r="AC10" s="1965"/>
      <c r="AD10" s="1965"/>
      <c r="AE10" s="1965"/>
      <c r="AF10" s="1965"/>
      <c r="AG10" s="1965"/>
      <c r="AH10" s="1965"/>
      <c r="AI10" s="1965"/>
      <c r="AJ10" s="1965"/>
      <c r="AK10" s="1965"/>
      <c r="AL10" s="1965"/>
      <c r="AM10" s="1965"/>
      <c r="AN10" s="1966"/>
    </row>
    <row r="11" spans="1:41" ht="12.65" customHeight="1">
      <c r="A11" s="1967"/>
      <c r="B11" s="1968"/>
      <c r="C11" s="1968"/>
      <c r="D11" s="1968"/>
      <c r="E11" s="1968"/>
      <c r="F11" s="1968"/>
      <c r="G11" s="1968"/>
      <c r="H11" s="1968"/>
      <c r="I11" s="1968"/>
      <c r="J11" s="1968"/>
      <c r="K11" s="1968"/>
      <c r="L11" s="1968"/>
      <c r="M11" s="1968"/>
      <c r="N11" s="1968"/>
      <c r="O11" s="1968"/>
      <c r="P11" s="1968"/>
      <c r="Q11" s="1968"/>
      <c r="R11" s="1968"/>
      <c r="S11" s="1968"/>
      <c r="T11" s="1968"/>
      <c r="U11" s="1968"/>
      <c r="V11" s="1968"/>
      <c r="W11" s="1968"/>
      <c r="X11" s="1968"/>
      <c r="Y11" s="1968"/>
      <c r="Z11" s="1968"/>
      <c r="AA11" s="1968"/>
      <c r="AB11" s="1968"/>
      <c r="AC11" s="1968"/>
      <c r="AD11" s="1968"/>
      <c r="AE11" s="1968"/>
      <c r="AF11" s="1968"/>
      <c r="AG11" s="1968"/>
      <c r="AH11" s="1968"/>
      <c r="AI11" s="1968"/>
      <c r="AJ11" s="1968"/>
      <c r="AK11" s="1968"/>
      <c r="AL11" s="1968"/>
      <c r="AM11" s="1968"/>
      <c r="AN11" s="1969"/>
    </row>
    <row r="12" spans="1:41" ht="12.65" customHeight="1">
      <c r="A12" s="1934" t="s">
        <v>160</v>
      </c>
      <c r="B12" s="1935"/>
      <c r="C12" s="1935"/>
      <c r="D12" s="1935"/>
      <c r="E12" s="1935"/>
      <c r="F12" s="1936"/>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1733</v>
      </c>
    </row>
    <row r="13" spans="1:41" ht="12.65" customHeight="1">
      <c r="A13" s="1860"/>
      <c r="B13" s="1861"/>
      <c r="C13" s="1861"/>
      <c r="D13" s="1861"/>
      <c r="E13" s="1861"/>
      <c r="F13" s="1937"/>
      <c r="G13" s="1948"/>
      <c r="H13" s="1886"/>
      <c r="I13" s="1886"/>
      <c r="J13" s="1886"/>
      <c r="K13" s="1886"/>
      <c r="L13" s="1886"/>
      <c r="M13" s="1886"/>
      <c r="N13" s="1886"/>
      <c r="O13" s="1886"/>
      <c r="P13" s="1886"/>
      <c r="Q13" s="1886"/>
      <c r="R13" s="1886"/>
      <c r="S13" s="1886"/>
      <c r="T13" s="1886"/>
      <c r="U13" s="1886"/>
      <c r="V13" s="1886"/>
      <c r="W13" s="1886"/>
      <c r="X13" s="1886"/>
      <c r="Y13" s="1886"/>
      <c r="Z13" s="1886"/>
      <c r="AA13" s="1887"/>
      <c r="AB13" s="331"/>
      <c r="AC13" s="332"/>
      <c r="AD13" s="332"/>
      <c r="AE13" s="332"/>
      <c r="AF13" s="332"/>
      <c r="AG13" s="332"/>
      <c r="AH13" s="332"/>
      <c r="AI13" s="332"/>
      <c r="AJ13" s="332"/>
      <c r="AK13" s="332"/>
      <c r="AL13" s="332"/>
      <c r="AM13" s="332"/>
      <c r="AN13" s="333"/>
    </row>
    <row r="14" spans="1:41" ht="12.65" customHeight="1">
      <c r="A14" s="1860"/>
      <c r="B14" s="1861"/>
      <c r="C14" s="1861"/>
      <c r="D14" s="1861"/>
      <c r="E14" s="1861"/>
      <c r="F14" s="1937"/>
      <c r="G14" s="1948"/>
      <c r="H14" s="1886"/>
      <c r="I14" s="1886"/>
      <c r="J14" s="1886"/>
      <c r="K14" s="1886"/>
      <c r="L14" s="1886"/>
      <c r="M14" s="1886"/>
      <c r="N14" s="1886"/>
      <c r="O14" s="1886"/>
      <c r="P14" s="1886"/>
      <c r="Q14" s="1886"/>
      <c r="R14" s="1886"/>
      <c r="S14" s="1886"/>
      <c r="T14" s="1886"/>
      <c r="U14" s="1886"/>
      <c r="V14" s="1886"/>
      <c r="W14" s="1886"/>
      <c r="X14" s="1886"/>
      <c r="Y14" s="1886"/>
      <c r="Z14" s="1886"/>
      <c r="AA14" s="1887"/>
      <c r="AB14" s="1926"/>
      <c r="AC14" s="1828"/>
      <c r="AD14" s="1927"/>
      <c r="AE14" s="1927"/>
      <c r="AF14" s="518" t="s">
        <v>1725</v>
      </c>
      <c r="AG14" s="1927"/>
      <c r="AH14" s="1927"/>
      <c r="AI14" s="518" t="s">
        <v>1726</v>
      </c>
      <c r="AJ14" s="1927"/>
      <c r="AK14" s="1927"/>
      <c r="AL14" s="518" t="s">
        <v>1730</v>
      </c>
      <c r="AM14" s="1979"/>
      <c r="AN14" s="1980"/>
      <c r="AO14" s="392" t="s">
        <v>1734</v>
      </c>
    </row>
    <row r="15" spans="1:41" ht="12.65" customHeight="1">
      <c r="A15" s="1938"/>
      <c r="B15" s="1939"/>
      <c r="C15" s="1939"/>
      <c r="D15" s="1939"/>
      <c r="E15" s="1939"/>
      <c r="F15" s="1940"/>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5" customHeight="1">
      <c r="A16" s="1941" t="s">
        <v>2913</v>
      </c>
      <c r="B16" s="1942"/>
      <c r="C16" s="1942"/>
      <c r="D16" s="1942"/>
      <c r="E16" s="1942"/>
      <c r="F16" s="1943"/>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888"/>
      <c r="B17" s="1889"/>
      <c r="C17" s="1889"/>
      <c r="D17" s="1889"/>
      <c r="E17" s="1889"/>
      <c r="F17" s="1944"/>
      <c r="G17" s="1948"/>
      <c r="H17" s="1886"/>
      <c r="I17" s="1886"/>
      <c r="J17" s="1886"/>
      <c r="K17" s="1886"/>
      <c r="L17" s="1886"/>
      <c r="M17" s="1886"/>
      <c r="N17" s="1886"/>
      <c r="O17" s="1886"/>
      <c r="P17" s="1886"/>
      <c r="Q17" s="1886"/>
      <c r="R17" s="1886"/>
      <c r="S17" s="1886"/>
      <c r="T17" s="1886"/>
      <c r="U17" s="1886"/>
      <c r="V17" s="1886"/>
      <c r="W17" s="1886"/>
      <c r="X17" s="1886"/>
      <c r="Y17" s="1886"/>
      <c r="Z17" s="1886"/>
      <c r="AA17" s="1887"/>
      <c r="AB17" s="331"/>
      <c r="AC17" s="332"/>
      <c r="AD17" s="332"/>
      <c r="AE17" s="332"/>
      <c r="AF17" s="332"/>
      <c r="AG17" s="332"/>
      <c r="AH17" s="332"/>
      <c r="AI17" s="332"/>
      <c r="AJ17" s="332"/>
      <c r="AK17" s="332"/>
      <c r="AL17" s="332"/>
      <c r="AM17" s="332"/>
      <c r="AN17" s="333"/>
    </row>
    <row r="18" spans="1:74" ht="12.65" customHeight="1">
      <c r="A18" s="1888"/>
      <c r="B18" s="1889"/>
      <c r="C18" s="1889"/>
      <c r="D18" s="1889"/>
      <c r="E18" s="1889"/>
      <c r="F18" s="1944"/>
      <c r="G18" s="1948"/>
      <c r="H18" s="1886"/>
      <c r="I18" s="1886"/>
      <c r="J18" s="1886"/>
      <c r="K18" s="1886"/>
      <c r="L18" s="1886"/>
      <c r="M18" s="1886"/>
      <c r="N18" s="1886"/>
      <c r="O18" s="1886"/>
      <c r="P18" s="1886"/>
      <c r="Q18" s="1886"/>
      <c r="R18" s="1886"/>
      <c r="S18" s="1886"/>
      <c r="T18" s="1886"/>
      <c r="U18" s="1886"/>
      <c r="V18" s="1886"/>
      <c r="W18" s="1886"/>
      <c r="X18" s="1886"/>
      <c r="Y18" s="1886"/>
      <c r="Z18" s="1886"/>
      <c r="AA18" s="1887"/>
      <c r="AB18" s="1926"/>
      <c r="AC18" s="1828"/>
      <c r="AD18" s="1927"/>
      <c r="AE18" s="1927"/>
      <c r="AF18" s="518" t="s">
        <v>1725</v>
      </c>
      <c r="AG18" s="1927"/>
      <c r="AH18" s="1927"/>
      <c r="AI18" s="518" t="s">
        <v>1726</v>
      </c>
      <c r="AJ18" s="1927"/>
      <c r="AK18" s="1927"/>
      <c r="AL18" s="513" t="s">
        <v>1731</v>
      </c>
      <c r="AM18" s="322"/>
      <c r="AN18" s="347"/>
      <c r="AO18" s="392" t="s">
        <v>1735</v>
      </c>
    </row>
    <row r="19" spans="1:74" ht="12.65" customHeight="1">
      <c r="A19" s="1945"/>
      <c r="B19" s="1946"/>
      <c r="C19" s="1946"/>
      <c r="D19" s="1946"/>
      <c r="E19" s="1946"/>
      <c r="F19" s="1947"/>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1934" t="s">
        <v>178</v>
      </c>
      <c r="B20" s="1935"/>
      <c r="C20" s="1935"/>
      <c r="D20" s="1935"/>
      <c r="E20" s="1935"/>
      <c r="F20" s="1936"/>
      <c r="G20" s="1928"/>
      <c r="H20" s="1832"/>
      <c r="I20" s="1832"/>
      <c r="J20" s="1832"/>
      <c r="K20" s="1832"/>
      <c r="L20" s="1832"/>
      <c r="M20" s="1832"/>
      <c r="N20" s="1832"/>
      <c r="O20" s="1832"/>
      <c r="P20" s="1832"/>
      <c r="Q20" s="1832"/>
      <c r="R20" s="1832"/>
      <c r="S20" s="1832"/>
      <c r="T20" s="1832"/>
      <c r="U20" s="1832"/>
      <c r="V20" s="1832"/>
      <c r="W20" s="1832"/>
      <c r="X20" s="1832"/>
      <c r="Y20" s="1832"/>
      <c r="Z20" s="1832"/>
      <c r="AA20" s="1832"/>
      <c r="AB20" s="1832"/>
      <c r="AC20" s="1832"/>
      <c r="AD20" s="1832"/>
      <c r="AE20" s="1832"/>
      <c r="AF20" s="1832"/>
      <c r="AG20" s="1929"/>
      <c r="AH20" s="44" t="s">
        <v>161</v>
      </c>
      <c r="AI20" s="1804"/>
      <c r="AJ20" s="1804"/>
      <c r="AK20" s="526"/>
      <c r="AL20" s="29" t="s">
        <v>163</v>
      </c>
      <c r="AM20" s="526"/>
      <c r="AN20" s="30" t="s">
        <v>164</v>
      </c>
      <c r="AO20" s="392" t="s">
        <v>1741</v>
      </c>
    </row>
    <row r="21" spans="1:74" ht="12.65" customHeight="1">
      <c r="A21" s="1860"/>
      <c r="B21" s="1861"/>
      <c r="C21" s="1861"/>
      <c r="D21" s="1861"/>
      <c r="E21" s="1861"/>
      <c r="F21" s="1937"/>
      <c r="G21" s="1930"/>
      <c r="H21" s="1833"/>
      <c r="I21" s="1833"/>
      <c r="J21" s="1833"/>
      <c r="K21" s="1833"/>
      <c r="L21" s="1833"/>
      <c r="M21" s="1833"/>
      <c r="N21" s="1833"/>
      <c r="O21" s="1833"/>
      <c r="P21" s="1833"/>
      <c r="Q21" s="1833"/>
      <c r="R21" s="1833"/>
      <c r="S21" s="1833"/>
      <c r="T21" s="1833"/>
      <c r="U21" s="1833"/>
      <c r="V21" s="1833"/>
      <c r="W21" s="1833"/>
      <c r="X21" s="1833"/>
      <c r="Y21" s="1833"/>
      <c r="Z21" s="1833"/>
      <c r="AA21" s="1833"/>
      <c r="AB21" s="1833"/>
      <c r="AC21" s="1833"/>
      <c r="AD21" s="1833"/>
      <c r="AE21" s="1833"/>
      <c r="AF21" s="1833"/>
      <c r="AG21" s="1931"/>
      <c r="AH21" s="1910"/>
      <c r="AI21" s="1911"/>
      <c r="AJ21" s="1911"/>
      <c r="AK21" s="1911"/>
      <c r="AL21" s="1911"/>
      <c r="AM21" s="1911"/>
      <c r="AN21" s="1912"/>
      <c r="AO21" s="392" t="s">
        <v>1742</v>
      </c>
    </row>
    <row r="22" spans="1:74" ht="12.65" customHeight="1">
      <c r="A22" s="1860"/>
      <c r="B22" s="1861"/>
      <c r="C22" s="1861"/>
      <c r="D22" s="1861"/>
      <c r="E22" s="1861"/>
      <c r="F22" s="1937"/>
      <c r="G22" s="1932"/>
      <c r="H22" s="1834"/>
      <c r="I22" s="1834"/>
      <c r="J22" s="1834"/>
      <c r="K22" s="1834"/>
      <c r="L22" s="1834"/>
      <c r="M22" s="1834"/>
      <c r="N22" s="1834"/>
      <c r="O22" s="1834"/>
      <c r="P22" s="1834"/>
      <c r="Q22" s="1834"/>
      <c r="R22" s="1834"/>
      <c r="S22" s="1834"/>
      <c r="T22" s="1834"/>
      <c r="U22" s="1834"/>
      <c r="V22" s="1834"/>
      <c r="W22" s="1834"/>
      <c r="X22" s="1834"/>
      <c r="Y22" s="1834"/>
      <c r="Z22" s="1834"/>
      <c r="AA22" s="1834"/>
      <c r="AB22" s="1834"/>
      <c r="AC22" s="1834"/>
      <c r="AD22" s="1834"/>
      <c r="AE22" s="1834"/>
      <c r="AF22" s="1834"/>
      <c r="AG22" s="1933"/>
      <c r="AH22" s="151" t="s">
        <v>162</v>
      </c>
      <c r="AI22" s="1913"/>
      <c r="AJ22" s="1913"/>
      <c r="AK22" s="335"/>
      <c r="AL22" s="525" t="s">
        <v>163</v>
      </c>
      <c r="AM22" s="335"/>
      <c r="AN22" s="153" t="s">
        <v>164</v>
      </c>
      <c r="AO22" s="392" t="s">
        <v>1736</v>
      </c>
    </row>
    <row r="23" spans="1:74" ht="12.65" customHeight="1">
      <c r="A23" s="1860"/>
      <c r="B23" s="1861"/>
      <c r="C23" s="1861"/>
      <c r="D23" s="1861"/>
      <c r="E23" s="1861"/>
      <c r="F23" s="1937"/>
      <c r="G23" s="1928"/>
      <c r="H23" s="1832"/>
      <c r="I23" s="1832"/>
      <c r="J23" s="1832"/>
      <c r="K23" s="1832"/>
      <c r="L23" s="1832"/>
      <c r="M23" s="1832"/>
      <c r="N23" s="1832"/>
      <c r="O23" s="1832"/>
      <c r="P23" s="1832"/>
      <c r="Q23" s="1832"/>
      <c r="R23" s="1832"/>
      <c r="S23" s="1832"/>
      <c r="T23" s="1832"/>
      <c r="U23" s="1832"/>
      <c r="V23" s="1832"/>
      <c r="W23" s="1832"/>
      <c r="X23" s="1832"/>
      <c r="Y23" s="1832"/>
      <c r="Z23" s="1832"/>
      <c r="AA23" s="1832"/>
      <c r="AB23" s="1832"/>
      <c r="AC23" s="1832"/>
      <c r="AD23" s="1832"/>
      <c r="AE23" s="1832"/>
      <c r="AF23" s="1832"/>
      <c r="AG23" s="1929"/>
      <c r="AH23" s="44" t="s">
        <v>161</v>
      </c>
      <c r="AI23" s="1804"/>
      <c r="AJ23" s="1804"/>
      <c r="AK23" s="526"/>
      <c r="AL23" s="29" t="s">
        <v>163</v>
      </c>
      <c r="AM23" s="526"/>
      <c r="AN23" s="30" t="s">
        <v>164</v>
      </c>
      <c r="AO23" s="1901" t="s">
        <v>1739</v>
      </c>
      <c r="AP23" s="1902"/>
      <c r="AQ23" s="1902"/>
      <c r="AR23" s="1902"/>
      <c r="AS23" s="1902"/>
      <c r="AT23" s="1902"/>
      <c r="AU23" s="1902"/>
      <c r="AV23" s="1902"/>
      <c r="AW23" s="1902"/>
      <c r="AX23" s="1902"/>
      <c r="AY23" s="1902"/>
      <c r="AZ23" s="1902"/>
      <c r="BA23" s="1902"/>
      <c r="BB23" s="1902"/>
      <c r="BC23" s="1902"/>
      <c r="BD23" s="1902"/>
      <c r="BE23" s="1902"/>
      <c r="BF23" s="1902"/>
      <c r="BG23" s="1902"/>
      <c r="BH23" s="1902"/>
      <c r="BI23" s="1902"/>
      <c r="BJ23" s="1902"/>
      <c r="BK23" s="1902"/>
      <c r="BL23" s="1902"/>
      <c r="BM23" s="1902"/>
      <c r="BN23" s="1902"/>
      <c r="BO23" s="1903"/>
      <c r="BP23" s="44" t="s">
        <v>161</v>
      </c>
      <c r="BQ23" s="1804" t="s">
        <v>1738</v>
      </c>
      <c r="BR23" s="1804"/>
      <c r="BS23" s="538">
        <v>63</v>
      </c>
      <c r="BT23" s="29" t="s">
        <v>163</v>
      </c>
      <c r="BU23" s="538">
        <v>4</v>
      </c>
      <c r="BV23" s="30" t="s">
        <v>164</v>
      </c>
    </row>
    <row r="24" spans="1:74" ht="12.65" customHeight="1">
      <c r="A24" s="1860"/>
      <c r="B24" s="1861"/>
      <c r="C24" s="1861"/>
      <c r="D24" s="1861"/>
      <c r="E24" s="1861"/>
      <c r="F24" s="1937"/>
      <c r="G24" s="1930"/>
      <c r="H24" s="1833"/>
      <c r="I24" s="1833"/>
      <c r="J24" s="1833"/>
      <c r="K24" s="1833"/>
      <c r="L24" s="1833"/>
      <c r="M24" s="1833"/>
      <c r="N24" s="1833"/>
      <c r="O24" s="1833"/>
      <c r="P24" s="1833"/>
      <c r="Q24" s="1833"/>
      <c r="R24" s="1833"/>
      <c r="S24" s="1833"/>
      <c r="T24" s="1833"/>
      <c r="U24" s="1833"/>
      <c r="V24" s="1833"/>
      <c r="W24" s="1833"/>
      <c r="X24" s="1833"/>
      <c r="Y24" s="1833"/>
      <c r="Z24" s="1833"/>
      <c r="AA24" s="1833"/>
      <c r="AB24" s="1833"/>
      <c r="AC24" s="1833"/>
      <c r="AD24" s="1833"/>
      <c r="AE24" s="1833"/>
      <c r="AF24" s="1833"/>
      <c r="AG24" s="1931"/>
      <c r="AH24" s="1910"/>
      <c r="AI24" s="1911"/>
      <c r="AJ24" s="1911"/>
      <c r="AK24" s="1911"/>
      <c r="AL24" s="1911"/>
      <c r="AM24" s="1911"/>
      <c r="AN24" s="1912"/>
      <c r="AO24" s="1904"/>
      <c r="AP24" s="1905"/>
      <c r="AQ24" s="1905"/>
      <c r="AR24" s="1905"/>
      <c r="AS24" s="1905"/>
      <c r="AT24" s="1905"/>
      <c r="AU24" s="1905"/>
      <c r="AV24" s="1905"/>
      <c r="AW24" s="1905"/>
      <c r="AX24" s="1905"/>
      <c r="AY24" s="1905"/>
      <c r="AZ24" s="1905"/>
      <c r="BA24" s="1905"/>
      <c r="BB24" s="1905"/>
      <c r="BC24" s="1905"/>
      <c r="BD24" s="1905"/>
      <c r="BE24" s="1905"/>
      <c r="BF24" s="1905"/>
      <c r="BG24" s="1905"/>
      <c r="BH24" s="1905"/>
      <c r="BI24" s="1905"/>
      <c r="BJ24" s="1905"/>
      <c r="BK24" s="1905"/>
      <c r="BL24" s="1905"/>
      <c r="BM24" s="1905"/>
      <c r="BN24" s="1905"/>
      <c r="BO24" s="1906"/>
      <c r="BP24" s="1910"/>
      <c r="BQ24" s="1911"/>
      <c r="BR24" s="1911"/>
      <c r="BS24" s="1911"/>
      <c r="BT24" s="1911"/>
      <c r="BU24" s="1911"/>
      <c r="BV24" s="1912"/>
    </row>
    <row r="25" spans="1:74" ht="12.65" customHeight="1">
      <c r="A25" s="1860"/>
      <c r="B25" s="1861"/>
      <c r="C25" s="1861"/>
      <c r="D25" s="1861"/>
      <c r="E25" s="1861"/>
      <c r="F25" s="1937"/>
      <c r="G25" s="1932"/>
      <c r="H25" s="1834"/>
      <c r="I25" s="1834"/>
      <c r="J25" s="1834"/>
      <c r="K25" s="1834"/>
      <c r="L25" s="1834"/>
      <c r="M25" s="1834"/>
      <c r="N25" s="1834"/>
      <c r="O25" s="1834"/>
      <c r="P25" s="1834"/>
      <c r="Q25" s="1834"/>
      <c r="R25" s="1834"/>
      <c r="S25" s="1834"/>
      <c r="T25" s="1834"/>
      <c r="U25" s="1834"/>
      <c r="V25" s="1834"/>
      <c r="W25" s="1834"/>
      <c r="X25" s="1834"/>
      <c r="Y25" s="1834"/>
      <c r="Z25" s="1834"/>
      <c r="AA25" s="1834"/>
      <c r="AB25" s="1834"/>
      <c r="AC25" s="1834"/>
      <c r="AD25" s="1834"/>
      <c r="AE25" s="1834"/>
      <c r="AF25" s="1834"/>
      <c r="AG25" s="1933"/>
      <c r="AH25" s="151" t="s">
        <v>162</v>
      </c>
      <c r="AI25" s="1913"/>
      <c r="AJ25" s="1913"/>
      <c r="AK25" s="335"/>
      <c r="AL25" s="525" t="s">
        <v>163</v>
      </c>
      <c r="AM25" s="335"/>
      <c r="AN25" s="153" t="s">
        <v>164</v>
      </c>
      <c r="AO25" s="1907"/>
      <c r="AP25" s="1908"/>
      <c r="AQ25" s="1908"/>
      <c r="AR25" s="1908"/>
      <c r="AS25" s="1908"/>
      <c r="AT25" s="1908"/>
      <c r="AU25" s="1908"/>
      <c r="AV25" s="1908"/>
      <c r="AW25" s="1908"/>
      <c r="AX25" s="1908"/>
      <c r="AY25" s="1908"/>
      <c r="AZ25" s="1908"/>
      <c r="BA25" s="1908"/>
      <c r="BB25" s="1908"/>
      <c r="BC25" s="1908"/>
      <c r="BD25" s="1908"/>
      <c r="BE25" s="1908"/>
      <c r="BF25" s="1908"/>
      <c r="BG25" s="1908"/>
      <c r="BH25" s="1908"/>
      <c r="BI25" s="1908"/>
      <c r="BJ25" s="1908"/>
      <c r="BK25" s="1908"/>
      <c r="BL25" s="1908"/>
      <c r="BM25" s="1908"/>
      <c r="BN25" s="1908"/>
      <c r="BO25" s="1909"/>
      <c r="BP25" s="151" t="s">
        <v>162</v>
      </c>
      <c r="BQ25" s="1913" t="s">
        <v>165</v>
      </c>
      <c r="BR25" s="1913"/>
      <c r="BS25" s="539">
        <v>3</v>
      </c>
      <c r="BT25" s="525" t="s">
        <v>163</v>
      </c>
      <c r="BU25" s="539">
        <v>3</v>
      </c>
      <c r="BV25" s="153" t="s">
        <v>164</v>
      </c>
    </row>
    <row r="26" spans="1:74" ht="12.65" customHeight="1">
      <c r="A26" s="1860"/>
      <c r="B26" s="1861"/>
      <c r="C26" s="1861"/>
      <c r="D26" s="1861"/>
      <c r="E26" s="1861"/>
      <c r="F26" s="1937"/>
      <c r="G26" s="1928"/>
      <c r="H26" s="1832"/>
      <c r="I26" s="1832"/>
      <c r="J26" s="1832"/>
      <c r="K26" s="1832"/>
      <c r="L26" s="1832"/>
      <c r="M26" s="1832"/>
      <c r="N26" s="1832"/>
      <c r="O26" s="1832"/>
      <c r="P26" s="1832"/>
      <c r="Q26" s="1832"/>
      <c r="R26" s="1832"/>
      <c r="S26" s="1832"/>
      <c r="T26" s="1832"/>
      <c r="U26" s="1832"/>
      <c r="V26" s="1832"/>
      <c r="W26" s="1832"/>
      <c r="X26" s="1832"/>
      <c r="Y26" s="1832"/>
      <c r="Z26" s="1832"/>
      <c r="AA26" s="1832"/>
      <c r="AB26" s="1832"/>
      <c r="AC26" s="1832"/>
      <c r="AD26" s="1832"/>
      <c r="AE26" s="1832"/>
      <c r="AF26" s="1832"/>
      <c r="AG26" s="1929"/>
      <c r="AH26" s="44" t="s">
        <v>161</v>
      </c>
      <c r="AI26" s="1804"/>
      <c r="AJ26" s="1804"/>
      <c r="AK26" s="336"/>
      <c r="AL26" s="29" t="s">
        <v>163</v>
      </c>
      <c r="AM26" s="336"/>
      <c r="AN26" s="30" t="s">
        <v>164</v>
      </c>
      <c r="AO26" s="1901" t="s">
        <v>1740</v>
      </c>
      <c r="AP26" s="1902"/>
      <c r="AQ26" s="1902"/>
      <c r="AR26" s="1902"/>
      <c r="AS26" s="1902"/>
      <c r="AT26" s="1902"/>
      <c r="AU26" s="1902"/>
      <c r="AV26" s="1902"/>
      <c r="AW26" s="1902"/>
      <c r="AX26" s="1902"/>
      <c r="AY26" s="1902"/>
      <c r="AZ26" s="1902"/>
      <c r="BA26" s="1902"/>
      <c r="BB26" s="1902"/>
      <c r="BC26" s="1902"/>
      <c r="BD26" s="1902"/>
      <c r="BE26" s="1902"/>
      <c r="BF26" s="1902"/>
      <c r="BG26" s="1902"/>
      <c r="BH26" s="1902"/>
      <c r="BI26" s="1902"/>
      <c r="BJ26" s="1902"/>
      <c r="BK26" s="1902"/>
      <c r="BL26" s="1902"/>
      <c r="BM26" s="1902"/>
      <c r="BN26" s="1902"/>
      <c r="BO26" s="1903"/>
      <c r="BP26" s="44" t="s">
        <v>161</v>
      </c>
      <c r="BQ26" s="1804" t="s">
        <v>165</v>
      </c>
      <c r="BR26" s="1804"/>
      <c r="BS26" s="538">
        <v>3</v>
      </c>
      <c r="BT26" s="29" t="s">
        <v>163</v>
      </c>
      <c r="BU26" s="538">
        <v>4</v>
      </c>
      <c r="BV26" s="30" t="s">
        <v>164</v>
      </c>
    </row>
    <row r="27" spans="1:74" ht="12.65" customHeight="1">
      <c r="A27" s="1860"/>
      <c r="B27" s="1861"/>
      <c r="C27" s="1861"/>
      <c r="D27" s="1861"/>
      <c r="E27" s="1861"/>
      <c r="F27" s="1937"/>
      <c r="G27" s="1930"/>
      <c r="H27" s="1833"/>
      <c r="I27" s="1833"/>
      <c r="J27" s="1833"/>
      <c r="K27" s="1833"/>
      <c r="L27" s="1833"/>
      <c r="M27" s="1833"/>
      <c r="N27" s="1833"/>
      <c r="O27" s="1833"/>
      <c r="P27" s="1833"/>
      <c r="Q27" s="1833"/>
      <c r="R27" s="1833"/>
      <c r="S27" s="1833"/>
      <c r="T27" s="1833"/>
      <c r="U27" s="1833"/>
      <c r="V27" s="1833"/>
      <c r="W27" s="1833"/>
      <c r="X27" s="1833"/>
      <c r="Y27" s="1833"/>
      <c r="Z27" s="1833"/>
      <c r="AA27" s="1833"/>
      <c r="AB27" s="1833"/>
      <c r="AC27" s="1833"/>
      <c r="AD27" s="1833"/>
      <c r="AE27" s="1833"/>
      <c r="AF27" s="1833"/>
      <c r="AG27" s="1931"/>
      <c r="AH27" s="1910"/>
      <c r="AI27" s="1911"/>
      <c r="AJ27" s="1911"/>
      <c r="AK27" s="1911"/>
      <c r="AL27" s="1911"/>
      <c r="AM27" s="1911"/>
      <c r="AN27" s="1912"/>
      <c r="AO27" s="1904"/>
      <c r="AP27" s="1905"/>
      <c r="AQ27" s="1905"/>
      <c r="AR27" s="1905"/>
      <c r="AS27" s="1905"/>
      <c r="AT27" s="1905"/>
      <c r="AU27" s="1905"/>
      <c r="AV27" s="1905"/>
      <c r="AW27" s="1905"/>
      <c r="AX27" s="1905"/>
      <c r="AY27" s="1905"/>
      <c r="AZ27" s="1905"/>
      <c r="BA27" s="1905"/>
      <c r="BB27" s="1905"/>
      <c r="BC27" s="1905"/>
      <c r="BD27" s="1905"/>
      <c r="BE27" s="1905"/>
      <c r="BF27" s="1905"/>
      <c r="BG27" s="1905"/>
      <c r="BH27" s="1905"/>
      <c r="BI27" s="1905"/>
      <c r="BJ27" s="1905"/>
      <c r="BK27" s="1905"/>
      <c r="BL27" s="1905"/>
      <c r="BM27" s="1905"/>
      <c r="BN27" s="1905"/>
      <c r="BO27" s="1906"/>
      <c r="BP27" s="1914" t="s">
        <v>1737</v>
      </c>
      <c r="BQ27" s="1915"/>
      <c r="BR27" s="1915"/>
      <c r="BS27" s="1915"/>
      <c r="BT27" s="1915"/>
      <c r="BU27" s="1915"/>
      <c r="BV27" s="1916"/>
    </row>
    <row r="28" spans="1:74" ht="12.65" customHeight="1">
      <c r="A28" s="1938"/>
      <c r="B28" s="1939"/>
      <c r="C28" s="1939"/>
      <c r="D28" s="1939"/>
      <c r="E28" s="1939"/>
      <c r="F28" s="1940"/>
      <c r="G28" s="1932"/>
      <c r="H28" s="1834"/>
      <c r="I28" s="1834"/>
      <c r="J28" s="1834"/>
      <c r="K28" s="1834"/>
      <c r="L28" s="1834"/>
      <c r="M28" s="1834"/>
      <c r="N28" s="1834"/>
      <c r="O28" s="1834"/>
      <c r="P28" s="1834"/>
      <c r="Q28" s="1834"/>
      <c r="R28" s="1834"/>
      <c r="S28" s="1834"/>
      <c r="T28" s="1834"/>
      <c r="U28" s="1834"/>
      <c r="V28" s="1834"/>
      <c r="W28" s="1834"/>
      <c r="X28" s="1834"/>
      <c r="Y28" s="1834"/>
      <c r="Z28" s="1834"/>
      <c r="AA28" s="1834"/>
      <c r="AB28" s="1834"/>
      <c r="AC28" s="1834"/>
      <c r="AD28" s="1834"/>
      <c r="AE28" s="1834"/>
      <c r="AF28" s="1834"/>
      <c r="AG28" s="1933"/>
      <c r="AH28" s="151" t="s">
        <v>162</v>
      </c>
      <c r="AI28" s="1913"/>
      <c r="AJ28" s="1913"/>
      <c r="AK28" s="335"/>
      <c r="AL28" s="152" t="s">
        <v>163</v>
      </c>
      <c r="AM28" s="335"/>
      <c r="AN28" s="153" t="s">
        <v>164</v>
      </c>
      <c r="AO28" s="1907"/>
      <c r="AP28" s="1908"/>
      <c r="AQ28" s="1908"/>
      <c r="AR28" s="1908"/>
      <c r="AS28" s="1908"/>
      <c r="AT28" s="1908"/>
      <c r="AU28" s="1908"/>
      <c r="AV28" s="1908"/>
      <c r="AW28" s="1908"/>
      <c r="AX28" s="1908"/>
      <c r="AY28" s="1908"/>
      <c r="AZ28" s="1908"/>
      <c r="BA28" s="1908"/>
      <c r="BB28" s="1908"/>
      <c r="BC28" s="1908"/>
      <c r="BD28" s="1908"/>
      <c r="BE28" s="1908"/>
      <c r="BF28" s="1908"/>
      <c r="BG28" s="1908"/>
      <c r="BH28" s="1908"/>
      <c r="BI28" s="1908"/>
      <c r="BJ28" s="1908"/>
      <c r="BK28" s="1908"/>
      <c r="BL28" s="1908"/>
      <c r="BM28" s="1908"/>
      <c r="BN28" s="1908"/>
      <c r="BO28" s="1909"/>
      <c r="BP28" s="519" t="s">
        <v>162</v>
      </c>
      <c r="BQ28" s="1807" t="s">
        <v>165</v>
      </c>
      <c r="BR28" s="1807"/>
      <c r="BS28" s="337"/>
      <c r="BT28" s="520" t="s">
        <v>163</v>
      </c>
      <c r="BU28" s="337"/>
      <c r="BV28" s="521" t="s">
        <v>164</v>
      </c>
    </row>
    <row r="29" spans="1:74" ht="12.65" customHeight="1">
      <c r="A29" s="1964" t="s">
        <v>176</v>
      </c>
      <c r="B29" s="1965"/>
      <c r="C29" s="1965"/>
      <c r="D29" s="1965"/>
      <c r="E29" s="1965"/>
      <c r="F29" s="1965"/>
      <c r="G29" s="1965"/>
      <c r="H29" s="1965"/>
      <c r="I29" s="1965"/>
      <c r="J29" s="1965"/>
      <c r="K29" s="1965"/>
      <c r="L29" s="1965"/>
      <c r="M29" s="1965"/>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c r="AL29" s="1965"/>
      <c r="AM29" s="1965"/>
      <c r="AN29" s="1966"/>
    </row>
    <row r="30" spans="1:74" ht="12.65" customHeight="1">
      <c r="A30" s="1967"/>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69"/>
    </row>
    <row r="31" spans="1:74" ht="12.65" customHeight="1">
      <c r="A31" s="1958" t="s">
        <v>167</v>
      </c>
      <c r="B31" s="1959"/>
      <c r="C31" s="1959"/>
      <c r="D31" s="1959"/>
      <c r="E31" s="1959"/>
      <c r="F31" s="1959"/>
      <c r="G31" s="1959"/>
      <c r="H31" s="1960"/>
      <c r="I31" s="1958" t="s">
        <v>169</v>
      </c>
      <c r="J31" s="1959"/>
      <c r="K31" s="1959"/>
      <c r="L31" s="1959"/>
      <c r="M31" s="1959"/>
      <c r="N31" s="1959"/>
      <c r="O31" s="1959"/>
      <c r="P31" s="1959"/>
      <c r="Q31" s="1959"/>
      <c r="R31" s="1959"/>
      <c r="S31" s="1959"/>
      <c r="T31" s="1959"/>
      <c r="U31" s="1959"/>
      <c r="V31" s="1959"/>
      <c r="W31" s="1959"/>
      <c r="X31" s="1959"/>
      <c r="Y31" s="1959"/>
      <c r="Z31" s="1960"/>
      <c r="AA31" s="1958" t="s">
        <v>166</v>
      </c>
      <c r="AB31" s="1959"/>
      <c r="AC31" s="1959"/>
      <c r="AD31" s="1959"/>
      <c r="AE31" s="1959"/>
      <c r="AF31" s="1959"/>
      <c r="AG31" s="1960"/>
      <c r="AH31" s="1958" t="s">
        <v>168</v>
      </c>
      <c r="AI31" s="1959"/>
      <c r="AJ31" s="1959"/>
      <c r="AK31" s="1959"/>
      <c r="AL31" s="1959"/>
      <c r="AM31" s="1959"/>
      <c r="AN31" s="1960"/>
    </row>
    <row r="32" spans="1:74" ht="12.65" customHeight="1">
      <c r="A32" s="1961"/>
      <c r="B32" s="1962"/>
      <c r="C32" s="1962"/>
      <c r="D32" s="1962"/>
      <c r="E32" s="1962"/>
      <c r="F32" s="1962"/>
      <c r="G32" s="1962"/>
      <c r="H32" s="1963"/>
      <c r="I32" s="1961"/>
      <c r="J32" s="1962"/>
      <c r="K32" s="1962"/>
      <c r="L32" s="1962"/>
      <c r="M32" s="1962"/>
      <c r="N32" s="1962"/>
      <c r="O32" s="1962"/>
      <c r="P32" s="1962"/>
      <c r="Q32" s="1962"/>
      <c r="R32" s="1962"/>
      <c r="S32" s="1962"/>
      <c r="T32" s="1962"/>
      <c r="U32" s="1962"/>
      <c r="V32" s="1962"/>
      <c r="W32" s="1962"/>
      <c r="X32" s="1962"/>
      <c r="Y32" s="1962"/>
      <c r="Z32" s="1963"/>
      <c r="AA32" s="1961"/>
      <c r="AB32" s="1962"/>
      <c r="AC32" s="1962"/>
      <c r="AD32" s="1962"/>
      <c r="AE32" s="1962"/>
      <c r="AF32" s="1962"/>
      <c r="AG32" s="1963"/>
      <c r="AH32" s="1961"/>
      <c r="AI32" s="1962"/>
      <c r="AJ32" s="1962"/>
      <c r="AK32" s="1962"/>
      <c r="AL32" s="1962"/>
      <c r="AM32" s="1962"/>
      <c r="AN32" s="1963"/>
    </row>
    <row r="33" spans="1:41" ht="12.65" customHeight="1">
      <c r="A33" s="1949"/>
      <c r="B33" s="1950"/>
      <c r="C33" s="1950"/>
      <c r="D33" s="1950"/>
      <c r="E33" s="1950"/>
      <c r="F33" s="1950"/>
      <c r="G33" s="1950"/>
      <c r="H33" s="1951"/>
      <c r="I33" s="1949"/>
      <c r="J33" s="1950"/>
      <c r="K33" s="1950"/>
      <c r="L33" s="1950"/>
      <c r="M33" s="1950"/>
      <c r="N33" s="1950"/>
      <c r="O33" s="1950"/>
      <c r="P33" s="1950"/>
      <c r="Q33" s="1950"/>
      <c r="R33" s="1950"/>
      <c r="S33" s="1950"/>
      <c r="T33" s="1950"/>
      <c r="U33" s="1950"/>
      <c r="V33" s="1950"/>
      <c r="W33" s="1950"/>
      <c r="X33" s="1950"/>
      <c r="Y33" s="1950"/>
      <c r="Z33" s="1951"/>
      <c r="AA33" s="1917"/>
      <c r="AB33" s="1918"/>
      <c r="AC33" s="1918"/>
      <c r="AD33" s="1918"/>
      <c r="AE33" s="1918"/>
      <c r="AF33" s="1918"/>
      <c r="AG33" s="1919"/>
      <c r="AH33" s="44" t="s">
        <v>161</v>
      </c>
      <c r="AI33" s="1804"/>
      <c r="AJ33" s="1804"/>
      <c r="AK33" s="526"/>
      <c r="AL33" s="29" t="s">
        <v>163</v>
      </c>
      <c r="AM33" s="526"/>
      <c r="AN33" s="30" t="s">
        <v>164</v>
      </c>
      <c r="AO33" s="392" t="s">
        <v>1743</v>
      </c>
    </row>
    <row r="34" spans="1:41" ht="12.65" customHeight="1">
      <c r="A34" s="1952"/>
      <c r="B34" s="1953"/>
      <c r="C34" s="1953"/>
      <c r="D34" s="1953"/>
      <c r="E34" s="1953"/>
      <c r="F34" s="1953"/>
      <c r="G34" s="1953"/>
      <c r="H34" s="1954"/>
      <c r="I34" s="1952"/>
      <c r="J34" s="1953"/>
      <c r="K34" s="1953"/>
      <c r="L34" s="1953"/>
      <c r="M34" s="1953"/>
      <c r="N34" s="1953"/>
      <c r="O34" s="1953"/>
      <c r="P34" s="1953"/>
      <c r="Q34" s="1953"/>
      <c r="R34" s="1953"/>
      <c r="S34" s="1953"/>
      <c r="T34" s="1953"/>
      <c r="U34" s="1953"/>
      <c r="V34" s="1953"/>
      <c r="W34" s="1953"/>
      <c r="X34" s="1953"/>
      <c r="Y34" s="1953"/>
      <c r="Z34" s="1954"/>
      <c r="AA34" s="1920"/>
      <c r="AB34" s="1921"/>
      <c r="AC34" s="1921"/>
      <c r="AD34" s="1921"/>
      <c r="AE34" s="1921"/>
      <c r="AF34" s="1921"/>
      <c r="AG34" s="1922"/>
      <c r="AH34" s="1910"/>
      <c r="AI34" s="1911"/>
      <c r="AJ34" s="1911"/>
      <c r="AK34" s="1911"/>
      <c r="AL34" s="1911"/>
      <c r="AM34" s="1911"/>
      <c r="AN34" s="1912"/>
      <c r="AO34" s="392" t="s">
        <v>1742</v>
      </c>
    </row>
    <row r="35" spans="1:41" ht="12.65" customHeight="1">
      <c r="A35" s="1955"/>
      <c r="B35" s="1956"/>
      <c r="C35" s="1956"/>
      <c r="D35" s="1956"/>
      <c r="E35" s="1956"/>
      <c r="F35" s="1956"/>
      <c r="G35" s="1956"/>
      <c r="H35" s="1957"/>
      <c r="I35" s="1955"/>
      <c r="J35" s="1956"/>
      <c r="K35" s="1956"/>
      <c r="L35" s="1956"/>
      <c r="M35" s="1956"/>
      <c r="N35" s="1956"/>
      <c r="O35" s="1956"/>
      <c r="P35" s="1956"/>
      <c r="Q35" s="1956"/>
      <c r="R35" s="1956"/>
      <c r="S35" s="1956"/>
      <c r="T35" s="1956"/>
      <c r="U35" s="1956"/>
      <c r="V35" s="1956"/>
      <c r="W35" s="1956"/>
      <c r="X35" s="1956"/>
      <c r="Y35" s="1956"/>
      <c r="Z35" s="1957"/>
      <c r="AA35" s="1923"/>
      <c r="AB35" s="1924"/>
      <c r="AC35" s="1924"/>
      <c r="AD35" s="1924"/>
      <c r="AE35" s="1924"/>
      <c r="AF35" s="1924"/>
      <c r="AG35" s="1925"/>
      <c r="AH35" s="151" t="s">
        <v>162</v>
      </c>
      <c r="AI35" s="1913"/>
      <c r="AJ35" s="1913"/>
      <c r="AK35" s="335"/>
      <c r="AL35" s="525" t="s">
        <v>163</v>
      </c>
      <c r="AM35" s="335"/>
      <c r="AN35" s="153" t="s">
        <v>164</v>
      </c>
    </row>
    <row r="36" spans="1:41" ht="12.65" customHeight="1">
      <c r="A36" s="1949"/>
      <c r="B36" s="1950"/>
      <c r="C36" s="1950"/>
      <c r="D36" s="1950"/>
      <c r="E36" s="1950"/>
      <c r="F36" s="1950"/>
      <c r="G36" s="1950"/>
      <c r="H36" s="1951"/>
      <c r="I36" s="1949"/>
      <c r="J36" s="1950"/>
      <c r="K36" s="1950"/>
      <c r="L36" s="1950"/>
      <c r="M36" s="1950"/>
      <c r="N36" s="1950"/>
      <c r="O36" s="1950"/>
      <c r="P36" s="1950"/>
      <c r="Q36" s="1950"/>
      <c r="R36" s="1950"/>
      <c r="S36" s="1950"/>
      <c r="T36" s="1950"/>
      <c r="U36" s="1950"/>
      <c r="V36" s="1950"/>
      <c r="W36" s="1950"/>
      <c r="X36" s="1950"/>
      <c r="Y36" s="1950"/>
      <c r="Z36" s="1951"/>
      <c r="AA36" s="1917"/>
      <c r="AB36" s="1918"/>
      <c r="AC36" s="1918"/>
      <c r="AD36" s="1918"/>
      <c r="AE36" s="1918"/>
      <c r="AF36" s="1918"/>
      <c r="AG36" s="1919"/>
      <c r="AH36" s="44" t="s">
        <v>161</v>
      </c>
      <c r="AI36" s="1804"/>
      <c r="AJ36" s="1804"/>
      <c r="AK36" s="526"/>
      <c r="AL36" s="29" t="s">
        <v>163</v>
      </c>
      <c r="AM36" s="526"/>
      <c r="AN36" s="30" t="s">
        <v>164</v>
      </c>
    </row>
    <row r="37" spans="1:41" ht="12.65" customHeight="1">
      <c r="A37" s="1952"/>
      <c r="B37" s="1953"/>
      <c r="C37" s="1953"/>
      <c r="D37" s="1953"/>
      <c r="E37" s="1953"/>
      <c r="F37" s="1953"/>
      <c r="G37" s="1953"/>
      <c r="H37" s="1954"/>
      <c r="I37" s="1952"/>
      <c r="J37" s="1953"/>
      <c r="K37" s="1953"/>
      <c r="L37" s="1953"/>
      <c r="M37" s="1953"/>
      <c r="N37" s="1953"/>
      <c r="O37" s="1953"/>
      <c r="P37" s="1953"/>
      <c r="Q37" s="1953"/>
      <c r="R37" s="1953"/>
      <c r="S37" s="1953"/>
      <c r="T37" s="1953"/>
      <c r="U37" s="1953"/>
      <c r="V37" s="1953"/>
      <c r="W37" s="1953"/>
      <c r="X37" s="1953"/>
      <c r="Y37" s="1953"/>
      <c r="Z37" s="1954"/>
      <c r="AA37" s="1920"/>
      <c r="AB37" s="1921"/>
      <c r="AC37" s="1921"/>
      <c r="AD37" s="1921"/>
      <c r="AE37" s="1921"/>
      <c r="AF37" s="1921"/>
      <c r="AG37" s="1922"/>
      <c r="AH37" s="1910"/>
      <c r="AI37" s="1911"/>
      <c r="AJ37" s="1911"/>
      <c r="AK37" s="1911"/>
      <c r="AL37" s="1911"/>
      <c r="AM37" s="1911"/>
      <c r="AN37" s="1912"/>
    </row>
    <row r="38" spans="1:41" ht="12.65" customHeight="1">
      <c r="A38" s="1955"/>
      <c r="B38" s="1956"/>
      <c r="C38" s="1956"/>
      <c r="D38" s="1956"/>
      <c r="E38" s="1956"/>
      <c r="F38" s="1956"/>
      <c r="G38" s="1956"/>
      <c r="H38" s="1957"/>
      <c r="I38" s="1955"/>
      <c r="J38" s="1956"/>
      <c r="K38" s="1956"/>
      <c r="L38" s="1956"/>
      <c r="M38" s="1956"/>
      <c r="N38" s="1956"/>
      <c r="O38" s="1956"/>
      <c r="P38" s="1956"/>
      <c r="Q38" s="1956"/>
      <c r="R38" s="1956"/>
      <c r="S38" s="1956"/>
      <c r="T38" s="1956"/>
      <c r="U38" s="1956"/>
      <c r="V38" s="1956"/>
      <c r="W38" s="1956"/>
      <c r="X38" s="1956"/>
      <c r="Y38" s="1956"/>
      <c r="Z38" s="1957"/>
      <c r="AA38" s="1923"/>
      <c r="AB38" s="1924"/>
      <c r="AC38" s="1924"/>
      <c r="AD38" s="1924"/>
      <c r="AE38" s="1924"/>
      <c r="AF38" s="1924"/>
      <c r="AG38" s="1925"/>
      <c r="AH38" s="151" t="s">
        <v>162</v>
      </c>
      <c r="AI38" s="1913"/>
      <c r="AJ38" s="1913"/>
      <c r="AK38" s="335"/>
      <c r="AL38" s="525" t="s">
        <v>163</v>
      </c>
      <c r="AM38" s="335"/>
      <c r="AN38" s="153" t="s">
        <v>164</v>
      </c>
    </row>
    <row r="39" spans="1:41" ht="12.65" customHeight="1">
      <c r="A39" s="1949"/>
      <c r="B39" s="1950"/>
      <c r="C39" s="1950"/>
      <c r="D39" s="1950"/>
      <c r="E39" s="1950"/>
      <c r="F39" s="1950"/>
      <c r="G39" s="1950"/>
      <c r="H39" s="1951"/>
      <c r="I39" s="1949"/>
      <c r="J39" s="1950"/>
      <c r="K39" s="1950"/>
      <c r="L39" s="1950"/>
      <c r="M39" s="1950"/>
      <c r="N39" s="1950"/>
      <c r="O39" s="1950"/>
      <c r="P39" s="1950"/>
      <c r="Q39" s="1950"/>
      <c r="R39" s="1950"/>
      <c r="S39" s="1950"/>
      <c r="T39" s="1950"/>
      <c r="U39" s="1950"/>
      <c r="V39" s="1950"/>
      <c r="W39" s="1950"/>
      <c r="X39" s="1950"/>
      <c r="Y39" s="1950"/>
      <c r="Z39" s="1951"/>
      <c r="AA39" s="1917"/>
      <c r="AB39" s="1918"/>
      <c r="AC39" s="1918"/>
      <c r="AD39" s="1918"/>
      <c r="AE39" s="1918"/>
      <c r="AF39" s="1918"/>
      <c r="AG39" s="1919"/>
      <c r="AH39" s="44" t="s">
        <v>161</v>
      </c>
      <c r="AI39" s="1804"/>
      <c r="AJ39" s="1804"/>
      <c r="AK39" s="526"/>
      <c r="AL39" s="29" t="s">
        <v>163</v>
      </c>
      <c r="AM39" s="526"/>
      <c r="AN39" s="30" t="s">
        <v>164</v>
      </c>
    </row>
    <row r="40" spans="1:41" ht="12.65" customHeight="1">
      <c r="A40" s="1952"/>
      <c r="B40" s="1953"/>
      <c r="C40" s="1953"/>
      <c r="D40" s="1953"/>
      <c r="E40" s="1953"/>
      <c r="F40" s="1953"/>
      <c r="G40" s="1953"/>
      <c r="H40" s="1954"/>
      <c r="I40" s="1952"/>
      <c r="J40" s="1953"/>
      <c r="K40" s="1953"/>
      <c r="L40" s="1953"/>
      <c r="M40" s="1953"/>
      <c r="N40" s="1953"/>
      <c r="O40" s="1953"/>
      <c r="P40" s="1953"/>
      <c r="Q40" s="1953"/>
      <c r="R40" s="1953"/>
      <c r="S40" s="1953"/>
      <c r="T40" s="1953"/>
      <c r="U40" s="1953"/>
      <c r="V40" s="1953"/>
      <c r="W40" s="1953"/>
      <c r="X40" s="1953"/>
      <c r="Y40" s="1953"/>
      <c r="Z40" s="1954"/>
      <c r="AA40" s="1920"/>
      <c r="AB40" s="1921"/>
      <c r="AC40" s="1921"/>
      <c r="AD40" s="1921"/>
      <c r="AE40" s="1921"/>
      <c r="AF40" s="1921"/>
      <c r="AG40" s="1922"/>
      <c r="AH40" s="1910"/>
      <c r="AI40" s="1911"/>
      <c r="AJ40" s="1911"/>
      <c r="AK40" s="1911"/>
      <c r="AL40" s="1911"/>
      <c r="AM40" s="1911"/>
      <c r="AN40" s="1912"/>
    </row>
    <row r="41" spans="1:41" ht="12.65" customHeight="1">
      <c r="A41" s="1955"/>
      <c r="B41" s="1956"/>
      <c r="C41" s="1956"/>
      <c r="D41" s="1956"/>
      <c r="E41" s="1956"/>
      <c r="F41" s="1956"/>
      <c r="G41" s="1956"/>
      <c r="H41" s="1957"/>
      <c r="I41" s="1955"/>
      <c r="J41" s="1956"/>
      <c r="K41" s="1956"/>
      <c r="L41" s="1956"/>
      <c r="M41" s="1956"/>
      <c r="N41" s="1956"/>
      <c r="O41" s="1956"/>
      <c r="P41" s="1956"/>
      <c r="Q41" s="1956"/>
      <c r="R41" s="1956"/>
      <c r="S41" s="1956"/>
      <c r="T41" s="1956"/>
      <c r="U41" s="1956"/>
      <c r="V41" s="1956"/>
      <c r="W41" s="1956"/>
      <c r="X41" s="1956"/>
      <c r="Y41" s="1956"/>
      <c r="Z41" s="1957"/>
      <c r="AA41" s="1923"/>
      <c r="AB41" s="1924"/>
      <c r="AC41" s="1924"/>
      <c r="AD41" s="1924"/>
      <c r="AE41" s="1924"/>
      <c r="AF41" s="1924"/>
      <c r="AG41" s="1925"/>
      <c r="AH41" s="151" t="s">
        <v>162</v>
      </c>
      <c r="AI41" s="1913"/>
      <c r="AJ41" s="1913"/>
      <c r="AK41" s="335"/>
      <c r="AL41" s="525" t="s">
        <v>163</v>
      </c>
      <c r="AM41" s="335"/>
      <c r="AN41" s="153" t="s">
        <v>164</v>
      </c>
    </row>
    <row r="42" spans="1:41" ht="12.65" customHeight="1">
      <c r="A42" s="1949"/>
      <c r="B42" s="1950"/>
      <c r="C42" s="1950"/>
      <c r="D42" s="1950"/>
      <c r="E42" s="1950"/>
      <c r="F42" s="1950"/>
      <c r="G42" s="1950"/>
      <c r="H42" s="1951"/>
      <c r="I42" s="1949"/>
      <c r="J42" s="1950"/>
      <c r="K42" s="1950"/>
      <c r="L42" s="1950"/>
      <c r="M42" s="1950"/>
      <c r="N42" s="1950"/>
      <c r="O42" s="1950"/>
      <c r="P42" s="1950"/>
      <c r="Q42" s="1950"/>
      <c r="R42" s="1950"/>
      <c r="S42" s="1950"/>
      <c r="T42" s="1950"/>
      <c r="U42" s="1950"/>
      <c r="V42" s="1950"/>
      <c r="W42" s="1950"/>
      <c r="X42" s="1950"/>
      <c r="Y42" s="1950"/>
      <c r="Z42" s="1951"/>
      <c r="AA42" s="1917"/>
      <c r="AB42" s="1918"/>
      <c r="AC42" s="1918"/>
      <c r="AD42" s="1918"/>
      <c r="AE42" s="1918"/>
      <c r="AF42" s="1918"/>
      <c r="AG42" s="1919"/>
      <c r="AH42" s="44" t="s">
        <v>161</v>
      </c>
      <c r="AI42" s="1804"/>
      <c r="AJ42" s="1804"/>
      <c r="AK42" s="526"/>
      <c r="AL42" s="29" t="s">
        <v>163</v>
      </c>
      <c r="AM42" s="526"/>
      <c r="AN42" s="30" t="s">
        <v>164</v>
      </c>
    </row>
    <row r="43" spans="1:41" ht="12.65" customHeight="1">
      <c r="A43" s="1952"/>
      <c r="B43" s="1953"/>
      <c r="C43" s="1953"/>
      <c r="D43" s="1953"/>
      <c r="E43" s="1953"/>
      <c r="F43" s="1953"/>
      <c r="G43" s="1953"/>
      <c r="H43" s="1954"/>
      <c r="I43" s="1952"/>
      <c r="J43" s="1953"/>
      <c r="K43" s="1953"/>
      <c r="L43" s="1953"/>
      <c r="M43" s="1953"/>
      <c r="N43" s="1953"/>
      <c r="O43" s="1953"/>
      <c r="P43" s="1953"/>
      <c r="Q43" s="1953"/>
      <c r="R43" s="1953"/>
      <c r="S43" s="1953"/>
      <c r="T43" s="1953"/>
      <c r="U43" s="1953"/>
      <c r="V43" s="1953"/>
      <c r="W43" s="1953"/>
      <c r="X43" s="1953"/>
      <c r="Y43" s="1953"/>
      <c r="Z43" s="1954"/>
      <c r="AA43" s="1920"/>
      <c r="AB43" s="1921"/>
      <c r="AC43" s="1921"/>
      <c r="AD43" s="1921"/>
      <c r="AE43" s="1921"/>
      <c r="AF43" s="1921"/>
      <c r="AG43" s="1922"/>
      <c r="AH43" s="1910"/>
      <c r="AI43" s="1911"/>
      <c r="AJ43" s="1911"/>
      <c r="AK43" s="1911"/>
      <c r="AL43" s="1911"/>
      <c r="AM43" s="1911"/>
      <c r="AN43" s="1912"/>
    </row>
    <row r="44" spans="1:41" ht="12.65" customHeight="1">
      <c r="A44" s="1955"/>
      <c r="B44" s="1956"/>
      <c r="C44" s="1956"/>
      <c r="D44" s="1956"/>
      <c r="E44" s="1956"/>
      <c r="F44" s="1956"/>
      <c r="G44" s="1956"/>
      <c r="H44" s="1957"/>
      <c r="I44" s="1955"/>
      <c r="J44" s="1956"/>
      <c r="K44" s="1956"/>
      <c r="L44" s="1956"/>
      <c r="M44" s="1956"/>
      <c r="N44" s="1956"/>
      <c r="O44" s="1956"/>
      <c r="P44" s="1956"/>
      <c r="Q44" s="1956"/>
      <c r="R44" s="1956"/>
      <c r="S44" s="1956"/>
      <c r="T44" s="1956"/>
      <c r="U44" s="1956"/>
      <c r="V44" s="1956"/>
      <c r="W44" s="1956"/>
      <c r="X44" s="1956"/>
      <c r="Y44" s="1956"/>
      <c r="Z44" s="1957"/>
      <c r="AA44" s="1923"/>
      <c r="AB44" s="1924"/>
      <c r="AC44" s="1924"/>
      <c r="AD44" s="1924"/>
      <c r="AE44" s="1924"/>
      <c r="AF44" s="1924"/>
      <c r="AG44" s="1925"/>
      <c r="AH44" s="151" t="s">
        <v>162</v>
      </c>
      <c r="AI44" s="1913"/>
      <c r="AJ44" s="1913"/>
      <c r="AK44" s="335"/>
      <c r="AL44" s="525" t="s">
        <v>163</v>
      </c>
      <c r="AM44" s="335"/>
      <c r="AN44" s="153" t="s">
        <v>164</v>
      </c>
    </row>
    <row r="45" spans="1:41" ht="12.65" customHeight="1">
      <c r="A45" s="1949"/>
      <c r="B45" s="1950"/>
      <c r="C45" s="1950"/>
      <c r="D45" s="1950"/>
      <c r="E45" s="1950"/>
      <c r="F45" s="1950"/>
      <c r="G45" s="1950"/>
      <c r="H45" s="1951"/>
      <c r="I45" s="1949"/>
      <c r="J45" s="1950"/>
      <c r="K45" s="1950"/>
      <c r="L45" s="1950"/>
      <c r="M45" s="1950"/>
      <c r="N45" s="1950"/>
      <c r="O45" s="1950"/>
      <c r="P45" s="1950"/>
      <c r="Q45" s="1950"/>
      <c r="R45" s="1950"/>
      <c r="S45" s="1950"/>
      <c r="T45" s="1950"/>
      <c r="U45" s="1950"/>
      <c r="V45" s="1950"/>
      <c r="W45" s="1950"/>
      <c r="X45" s="1950"/>
      <c r="Y45" s="1950"/>
      <c r="Z45" s="1951"/>
      <c r="AA45" s="1917"/>
      <c r="AB45" s="1918"/>
      <c r="AC45" s="1918"/>
      <c r="AD45" s="1918"/>
      <c r="AE45" s="1918"/>
      <c r="AF45" s="1918"/>
      <c r="AG45" s="1919"/>
      <c r="AH45" s="44" t="s">
        <v>161</v>
      </c>
      <c r="AI45" s="1804"/>
      <c r="AJ45" s="1804"/>
      <c r="AK45" s="526"/>
      <c r="AL45" s="29" t="s">
        <v>163</v>
      </c>
      <c r="AM45" s="526"/>
      <c r="AN45" s="30" t="s">
        <v>164</v>
      </c>
    </row>
    <row r="46" spans="1:41" ht="12.65" customHeight="1">
      <c r="A46" s="1952"/>
      <c r="B46" s="1953"/>
      <c r="C46" s="1953"/>
      <c r="D46" s="1953"/>
      <c r="E46" s="1953"/>
      <c r="F46" s="1953"/>
      <c r="G46" s="1953"/>
      <c r="H46" s="1954"/>
      <c r="I46" s="1952"/>
      <c r="J46" s="1953"/>
      <c r="K46" s="1953"/>
      <c r="L46" s="1953"/>
      <c r="M46" s="1953"/>
      <c r="N46" s="1953"/>
      <c r="O46" s="1953"/>
      <c r="P46" s="1953"/>
      <c r="Q46" s="1953"/>
      <c r="R46" s="1953"/>
      <c r="S46" s="1953"/>
      <c r="T46" s="1953"/>
      <c r="U46" s="1953"/>
      <c r="V46" s="1953"/>
      <c r="W46" s="1953"/>
      <c r="X46" s="1953"/>
      <c r="Y46" s="1953"/>
      <c r="Z46" s="1954"/>
      <c r="AA46" s="1920"/>
      <c r="AB46" s="1921"/>
      <c r="AC46" s="1921"/>
      <c r="AD46" s="1921"/>
      <c r="AE46" s="1921"/>
      <c r="AF46" s="1921"/>
      <c r="AG46" s="1922"/>
      <c r="AH46" s="1910"/>
      <c r="AI46" s="1911"/>
      <c r="AJ46" s="1911"/>
      <c r="AK46" s="1911"/>
      <c r="AL46" s="1911"/>
      <c r="AM46" s="1911"/>
      <c r="AN46" s="1912"/>
    </row>
    <row r="47" spans="1:41" ht="12.65" customHeight="1">
      <c r="A47" s="1955"/>
      <c r="B47" s="1956"/>
      <c r="C47" s="1956"/>
      <c r="D47" s="1956"/>
      <c r="E47" s="1956"/>
      <c r="F47" s="1956"/>
      <c r="G47" s="1956"/>
      <c r="H47" s="1957"/>
      <c r="I47" s="1955"/>
      <c r="J47" s="1956"/>
      <c r="K47" s="1956"/>
      <c r="L47" s="1956"/>
      <c r="M47" s="1956"/>
      <c r="N47" s="1956"/>
      <c r="O47" s="1956"/>
      <c r="P47" s="1956"/>
      <c r="Q47" s="1956"/>
      <c r="R47" s="1956"/>
      <c r="S47" s="1956"/>
      <c r="T47" s="1956"/>
      <c r="U47" s="1956"/>
      <c r="V47" s="1956"/>
      <c r="W47" s="1956"/>
      <c r="X47" s="1956"/>
      <c r="Y47" s="1956"/>
      <c r="Z47" s="1957"/>
      <c r="AA47" s="1923"/>
      <c r="AB47" s="1924"/>
      <c r="AC47" s="1924"/>
      <c r="AD47" s="1924"/>
      <c r="AE47" s="1924"/>
      <c r="AF47" s="1924"/>
      <c r="AG47" s="1925"/>
      <c r="AH47" s="151" t="s">
        <v>162</v>
      </c>
      <c r="AI47" s="1913"/>
      <c r="AJ47" s="1913"/>
      <c r="AK47" s="335"/>
      <c r="AL47" s="525" t="s">
        <v>163</v>
      </c>
      <c r="AM47" s="335"/>
      <c r="AN47" s="153" t="s">
        <v>164</v>
      </c>
    </row>
    <row r="48" spans="1:41" ht="12.65" customHeight="1">
      <c r="A48" s="1949"/>
      <c r="B48" s="1950"/>
      <c r="C48" s="1950"/>
      <c r="D48" s="1950"/>
      <c r="E48" s="1950"/>
      <c r="F48" s="1950"/>
      <c r="G48" s="1950"/>
      <c r="H48" s="1951"/>
      <c r="I48" s="1949"/>
      <c r="J48" s="1950"/>
      <c r="K48" s="1950"/>
      <c r="L48" s="1950"/>
      <c r="M48" s="1950"/>
      <c r="N48" s="1950"/>
      <c r="O48" s="1950"/>
      <c r="P48" s="1950"/>
      <c r="Q48" s="1950"/>
      <c r="R48" s="1950"/>
      <c r="S48" s="1950"/>
      <c r="T48" s="1950"/>
      <c r="U48" s="1950"/>
      <c r="V48" s="1950"/>
      <c r="W48" s="1950"/>
      <c r="X48" s="1950"/>
      <c r="Y48" s="1950"/>
      <c r="Z48" s="1951"/>
      <c r="AA48" s="1917"/>
      <c r="AB48" s="1918"/>
      <c r="AC48" s="1918"/>
      <c r="AD48" s="1918"/>
      <c r="AE48" s="1918"/>
      <c r="AF48" s="1918"/>
      <c r="AG48" s="1919"/>
      <c r="AH48" s="44" t="s">
        <v>161</v>
      </c>
      <c r="AI48" s="1804"/>
      <c r="AJ48" s="1804"/>
      <c r="AK48" s="526"/>
      <c r="AL48" s="29" t="s">
        <v>163</v>
      </c>
      <c r="AM48" s="526"/>
      <c r="AN48" s="30" t="s">
        <v>164</v>
      </c>
    </row>
    <row r="49" spans="1:59" ht="12.65" customHeight="1">
      <c r="A49" s="1952"/>
      <c r="B49" s="1953"/>
      <c r="C49" s="1953"/>
      <c r="D49" s="1953"/>
      <c r="E49" s="1953"/>
      <c r="F49" s="1953"/>
      <c r="G49" s="1953"/>
      <c r="H49" s="1954"/>
      <c r="I49" s="1952"/>
      <c r="J49" s="1953"/>
      <c r="K49" s="1953"/>
      <c r="L49" s="1953"/>
      <c r="M49" s="1953"/>
      <c r="N49" s="1953"/>
      <c r="O49" s="1953"/>
      <c r="P49" s="1953"/>
      <c r="Q49" s="1953"/>
      <c r="R49" s="1953"/>
      <c r="S49" s="1953"/>
      <c r="T49" s="1953"/>
      <c r="U49" s="1953"/>
      <c r="V49" s="1953"/>
      <c r="W49" s="1953"/>
      <c r="X49" s="1953"/>
      <c r="Y49" s="1953"/>
      <c r="Z49" s="1954"/>
      <c r="AA49" s="1920"/>
      <c r="AB49" s="1921"/>
      <c r="AC49" s="1921"/>
      <c r="AD49" s="1921"/>
      <c r="AE49" s="1921"/>
      <c r="AF49" s="1921"/>
      <c r="AG49" s="1922"/>
      <c r="AH49" s="1910"/>
      <c r="AI49" s="1911"/>
      <c r="AJ49" s="1911"/>
      <c r="AK49" s="1911"/>
      <c r="AL49" s="1911"/>
      <c r="AM49" s="1911"/>
      <c r="AN49" s="1912"/>
    </row>
    <row r="50" spans="1:59" ht="12.65" customHeight="1">
      <c r="A50" s="1955"/>
      <c r="B50" s="1956"/>
      <c r="C50" s="1956"/>
      <c r="D50" s="1956"/>
      <c r="E50" s="1956"/>
      <c r="F50" s="1956"/>
      <c r="G50" s="1956"/>
      <c r="H50" s="1957"/>
      <c r="I50" s="1955"/>
      <c r="J50" s="1956"/>
      <c r="K50" s="1956"/>
      <c r="L50" s="1956"/>
      <c r="M50" s="1956"/>
      <c r="N50" s="1956"/>
      <c r="O50" s="1956"/>
      <c r="P50" s="1956"/>
      <c r="Q50" s="1956"/>
      <c r="R50" s="1956"/>
      <c r="S50" s="1956"/>
      <c r="T50" s="1956"/>
      <c r="U50" s="1956"/>
      <c r="V50" s="1956"/>
      <c r="W50" s="1956"/>
      <c r="X50" s="1956"/>
      <c r="Y50" s="1956"/>
      <c r="Z50" s="1957"/>
      <c r="AA50" s="1923"/>
      <c r="AB50" s="1924"/>
      <c r="AC50" s="1924"/>
      <c r="AD50" s="1924"/>
      <c r="AE50" s="1924"/>
      <c r="AF50" s="1924"/>
      <c r="AG50" s="1925"/>
      <c r="AH50" s="151" t="s">
        <v>162</v>
      </c>
      <c r="AI50" s="1913"/>
      <c r="AJ50" s="1913"/>
      <c r="AK50" s="335"/>
      <c r="AL50" s="525" t="s">
        <v>163</v>
      </c>
      <c r="AM50" s="335"/>
      <c r="AN50" s="153" t="s">
        <v>164</v>
      </c>
    </row>
    <row r="51" spans="1:59" ht="12.65" customHeight="1">
      <c r="A51" s="1949"/>
      <c r="B51" s="1950"/>
      <c r="C51" s="1950"/>
      <c r="D51" s="1950"/>
      <c r="E51" s="1950"/>
      <c r="F51" s="1950"/>
      <c r="G51" s="1950"/>
      <c r="H51" s="1951"/>
      <c r="I51" s="1949"/>
      <c r="J51" s="1950"/>
      <c r="K51" s="1950"/>
      <c r="L51" s="1950"/>
      <c r="M51" s="1950"/>
      <c r="N51" s="1950"/>
      <c r="O51" s="1950"/>
      <c r="P51" s="1950"/>
      <c r="Q51" s="1950"/>
      <c r="R51" s="1950"/>
      <c r="S51" s="1950"/>
      <c r="T51" s="1950"/>
      <c r="U51" s="1950"/>
      <c r="V51" s="1950"/>
      <c r="W51" s="1950"/>
      <c r="X51" s="1950"/>
      <c r="Y51" s="1950"/>
      <c r="Z51" s="1951"/>
      <c r="AA51" s="1917"/>
      <c r="AB51" s="1918"/>
      <c r="AC51" s="1918"/>
      <c r="AD51" s="1918"/>
      <c r="AE51" s="1918"/>
      <c r="AF51" s="1918"/>
      <c r="AG51" s="1919"/>
      <c r="AH51" s="44" t="s">
        <v>161</v>
      </c>
      <c r="AI51" s="1804"/>
      <c r="AJ51" s="1804"/>
      <c r="AK51" s="526"/>
      <c r="AL51" s="29" t="s">
        <v>163</v>
      </c>
      <c r="AM51" s="526"/>
      <c r="AN51" s="30" t="s">
        <v>164</v>
      </c>
    </row>
    <row r="52" spans="1:59" ht="12.65" customHeight="1">
      <c r="A52" s="1952"/>
      <c r="B52" s="1953"/>
      <c r="C52" s="1953"/>
      <c r="D52" s="1953"/>
      <c r="E52" s="1953"/>
      <c r="F52" s="1953"/>
      <c r="G52" s="1953"/>
      <c r="H52" s="1954"/>
      <c r="I52" s="1952"/>
      <c r="J52" s="1953"/>
      <c r="K52" s="1953"/>
      <c r="L52" s="1953"/>
      <c r="M52" s="1953"/>
      <c r="N52" s="1953"/>
      <c r="O52" s="1953"/>
      <c r="P52" s="1953"/>
      <c r="Q52" s="1953"/>
      <c r="R52" s="1953"/>
      <c r="S52" s="1953"/>
      <c r="T52" s="1953"/>
      <c r="U52" s="1953"/>
      <c r="V52" s="1953"/>
      <c r="W52" s="1953"/>
      <c r="X52" s="1953"/>
      <c r="Y52" s="1953"/>
      <c r="Z52" s="1954"/>
      <c r="AA52" s="1920"/>
      <c r="AB52" s="1921"/>
      <c r="AC52" s="1921"/>
      <c r="AD52" s="1921"/>
      <c r="AE52" s="1921"/>
      <c r="AF52" s="1921"/>
      <c r="AG52" s="1922"/>
      <c r="AH52" s="1910"/>
      <c r="AI52" s="1911"/>
      <c r="AJ52" s="1911"/>
      <c r="AK52" s="1911"/>
      <c r="AL52" s="1911"/>
      <c r="AM52" s="1911"/>
      <c r="AN52" s="1912"/>
    </row>
    <row r="53" spans="1:59" ht="12.65" customHeight="1">
      <c r="A53" s="1955"/>
      <c r="B53" s="1956"/>
      <c r="C53" s="1956"/>
      <c r="D53" s="1956"/>
      <c r="E53" s="1956"/>
      <c r="F53" s="1956"/>
      <c r="G53" s="1956"/>
      <c r="H53" s="1957"/>
      <c r="I53" s="1955"/>
      <c r="J53" s="1956"/>
      <c r="K53" s="1956"/>
      <c r="L53" s="1956"/>
      <c r="M53" s="1956"/>
      <c r="N53" s="1956"/>
      <c r="O53" s="1956"/>
      <c r="P53" s="1956"/>
      <c r="Q53" s="1956"/>
      <c r="R53" s="1956"/>
      <c r="S53" s="1956"/>
      <c r="T53" s="1956"/>
      <c r="U53" s="1956"/>
      <c r="V53" s="1956"/>
      <c r="W53" s="1956"/>
      <c r="X53" s="1956"/>
      <c r="Y53" s="1956"/>
      <c r="Z53" s="1957"/>
      <c r="AA53" s="1923"/>
      <c r="AB53" s="1924"/>
      <c r="AC53" s="1924"/>
      <c r="AD53" s="1924"/>
      <c r="AE53" s="1924"/>
      <c r="AF53" s="1924"/>
      <c r="AG53" s="1925"/>
      <c r="AH53" s="519" t="s">
        <v>162</v>
      </c>
      <c r="AI53" s="1807"/>
      <c r="AJ53" s="1807"/>
      <c r="AK53" s="337"/>
      <c r="AL53" s="520" t="s">
        <v>163</v>
      </c>
      <c r="AM53" s="337"/>
      <c r="AN53" s="521" t="s">
        <v>164</v>
      </c>
    </row>
    <row r="54" spans="1:59" ht="12.65"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5"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5"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5" customHeight="1">
      <c r="A57" s="2"/>
      <c r="B57" s="1861" t="s">
        <v>2319</v>
      </c>
      <c r="C57" s="1861"/>
      <c r="D57" s="1828"/>
      <c r="E57" s="1828"/>
      <c r="F57" s="3" t="s">
        <v>163</v>
      </c>
      <c r="G57" s="1828"/>
      <c r="H57" s="1828"/>
      <c r="I57" s="3" t="s">
        <v>164</v>
      </c>
      <c r="J57" s="1828"/>
      <c r="K57" s="1828"/>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1724</v>
      </c>
    </row>
    <row r="58" spans="1:59" ht="12.65"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5"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5" customHeight="1">
      <c r="A60" s="2"/>
      <c r="B60" s="3"/>
      <c r="C60" s="3"/>
      <c r="D60" s="3"/>
      <c r="E60" s="3"/>
      <c r="F60" s="3"/>
      <c r="G60" s="3"/>
      <c r="H60" s="3"/>
      <c r="I60" s="3"/>
      <c r="J60" s="3"/>
      <c r="K60" s="914" t="s">
        <v>174</v>
      </c>
      <c r="L60" s="3"/>
      <c r="N60" s="3"/>
      <c r="P60" s="3"/>
      <c r="Q60" s="3"/>
      <c r="R60" s="3"/>
      <c r="U60" s="3"/>
      <c r="V60" s="3"/>
      <c r="W60" s="3"/>
      <c r="X60" s="332"/>
      <c r="Y60" s="332"/>
      <c r="Z60" s="1828">
        <f>G7</f>
        <v>0</v>
      </c>
      <c r="AA60" s="1828"/>
      <c r="AB60" s="1828"/>
      <c r="AC60" s="1828"/>
      <c r="AD60" s="1828"/>
      <c r="AE60" s="1828"/>
      <c r="AF60" s="1828"/>
      <c r="AG60" s="1828"/>
      <c r="AH60" s="1828"/>
      <c r="AI60" s="1828"/>
      <c r="AJ60" s="1828"/>
      <c r="AK60" s="1828"/>
      <c r="AL60" s="1828"/>
      <c r="AM60" s="332"/>
      <c r="AN60" s="4"/>
    </row>
    <row r="61" spans="1:59" ht="12.65" customHeight="1">
      <c r="A61" s="2"/>
      <c r="B61" s="3"/>
      <c r="C61" s="3"/>
      <c r="D61" s="3"/>
      <c r="E61" s="3"/>
      <c r="F61" s="3"/>
      <c r="G61" s="3"/>
      <c r="H61" s="3"/>
      <c r="I61" s="3"/>
      <c r="J61" s="3"/>
      <c r="K61" s="3" t="s">
        <v>2444</v>
      </c>
      <c r="L61" s="3"/>
      <c r="N61" s="3"/>
      <c r="P61" s="3"/>
      <c r="Q61" s="3"/>
      <c r="R61" s="3"/>
      <c r="U61" s="3" t="s">
        <v>175</v>
      </c>
      <c r="W61" s="3"/>
      <c r="X61" s="342"/>
      <c r="Y61" s="342"/>
      <c r="Z61" s="1830"/>
      <c r="AA61" s="1830"/>
      <c r="AB61" s="1830"/>
      <c r="AC61" s="1830"/>
      <c r="AD61" s="1830"/>
      <c r="AE61" s="1830"/>
      <c r="AF61" s="1830"/>
      <c r="AG61" s="1830"/>
      <c r="AH61" s="1830"/>
      <c r="AI61" s="1830"/>
      <c r="AJ61" s="1830"/>
      <c r="AK61" s="1830"/>
      <c r="AL61" s="1830"/>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5" customHeight="1">
      <c r="A63" s="269" t="s">
        <v>2914</v>
      </c>
      <c r="AN63" s="271" t="s">
        <v>2915</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5" customHeight="1">
      <c r="A64" s="917" t="s">
        <v>2445</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2446</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2447</v>
      </c>
    </row>
  </sheetData>
  <mergeCells count="100">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3:H35"/>
    <mergeCell ref="A36:H38"/>
    <mergeCell ref="I36:Z38"/>
    <mergeCell ref="AA36:AG38"/>
    <mergeCell ref="AI36:AJ36"/>
    <mergeCell ref="AI38:AJ38"/>
    <mergeCell ref="AI35:AJ35"/>
    <mergeCell ref="AI33:AJ33"/>
    <mergeCell ref="AA33:AG35"/>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I22:AJ22"/>
    <mergeCell ref="AH21:AN21"/>
    <mergeCell ref="AH24:AN24"/>
    <mergeCell ref="A12:F15"/>
    <mergeCell ref="A16:F19"/>
    <mergeCell ref="G13:AA14"/>
    <mergeCell ref="AB18:AC18"/>
    <mergeCell ref="AD18:AE18"/>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Z60:AL61"/>
    <mergeCell ref="AH34:AN34"/>
    <mergeCell ref="AH37:AN37"/>
    <mergeCell ref="AH40:AN40"/>
    <mergeCell ref="AH43:AN43"/>
    <mergeCell ref="AH46:AN46"/>
    <mergeCell ref="AH49:AN49"/>
    <mergeCell ref="AH52:AN52"/>
    <mergeCell ref="AA39:AG41"/>
    <mergeCell ref="AI39:AJ39"/>
    <mergeCell ref="AI41:AJ41"/>
    <mergeCell ref="AO23:BO25"/>
    <mergeCell ref="BQ23:BR23"/>
    <mergeCell ref="BP24:BV24"/>
    <mergeCell ref="BQ25:BR25"/>
    <mergeCell ref="AO26:BO28"/>
    <mergeCell ref="BQ26:BR26"/>
    <mergeCell ref="BP27:BV27"/>
    <mergeCell ref="BQ28:BR28"/>
  </mergeCells>
  <phoneticPr fontId="12"/>
  <conditionalFormatting sqref="D57:E57 G57:H57 J57:K57">
    <cfRule type="containsBlanks" dxfId="154" priority="22">
      <formula>LEN(TRIM(D57))=0</formula>
    </cfRule>
  </conditionalFormatting>
  <conditionalFormatting sqref="AD18:AE18">
    <cfRule type="containsBlanks" dxfId="153" priority="7">
      <formula>LEN(TRIM(AD18))=0</formula>
    </cfRule>
  </conditionalFormatting>
  <conditionalFormatting sqref="G6:AA6">
    <cfRule type="containsBlanks" dxfId="152" priority="20">
      <formula>LEN(TRIM(G6))=0</formula>
    </cfRule>
  </conditionalFormatting>
  <conditionalFormatting sqref="AB18:AC18">
    <cfRule type="containsBlanks" dxfId="151" priority="4">
      <formula>LEN(TRIM(AB18))=0</formula>
    </cfRule>
  </conditionalFormatting>
  <conditionalFormatting sqref="AD8:AE8">
    <cfRule type="containsBlanks" dxfId="150" priority="17">
      <formula>LEN(TRIM(AD8))=0</formula>
    </cfRule>
  </conditionalFormatting>
  <conditionalFormatting sqref="AG8:AH8">
    <cfRule type="containsBlanks" dxfId="149" priority="16">
      <formula>LEN(TRIM(AG8))=0</formula>
    </cfRule>
  </conditionalFormatting>
  <conditionalFormatting sqref="AJ8:AK8">
    <cfRule type="containsBlanks" dxfId="148" priority="15">
      <formula>LEN(TRIM(AJ8))=0</formula>
    </cfRule>
  </conditionalFormatting>
  <conditionalFormatting sqref="AD14:AE14">
    <cfRule type="containsBlanks" dxfId="147" priority="14">
      <formula>LEN(TRIM(AD14))=0</formula>
    </cfRule>
  </conditionalFormatting>
  <conditionalFormatting sqref="AG14:AH14">
    <cfRule type="containsBlanks" dxfId="146" priority="13">
      <formula>LEN(TRIM(AG14))=0</formula>
    </cfRule>
  </conditionalFormatting>
  <conditionalFormatting sqref="AJ14:AK14">
    <cfRule type="containsBlanks" dxfId="145" priority="12">
      <formula>LEN(TRIM(AJ14))=0</formula>
    </cfRule>
  </conditionalFormatting>
  <conditionalFormatting sqref="AM14:AN14">
    <cfRule type="containsBlanks" dxfId="144" priority="3">
      <formula>LEN(TRIM(AM14))=0</formula>
    </cfRule>
  </conditionalFormatting>
  <conditionalFormatting sqref="G13:AA14">
    <cfRule type="containsBlanks" dxfId="143" priority="2">
      <formula>LEN(TRIM(G13))=0</formula>
    </cfRule>
  </conditionalFormatting>
  <conditionalFormatting sqref="AB8:AC8 AB14:AC14">
    <cfRule type="containsBlanks" dxfId="142" priority="8">
      <formula>LEN(TRIM(AB8))=0</formula>
    </cfRule>
  </conditionalFormatting>
  <conditionalFormatting sqref="AG18:AH18">
    <cfRule type="containsBlanks" dxfId="141" priority="6">
      <formula>LEN(TRIM(AG18))=0</formula>
    </cfRule>
  </conditionalFormatting>
  <conditionalFormatting sqref="AJ18:AK18">
    <cfRule type="containsBlanks" dxfId="140" priority="5">
      <formula>LEN(TRIM(AJ18))=0</formula>
    </cfRule>
  </conditionalFormatting>
  <conditionalFormatting sqref="G17:AA18">
    <cfRule type="containsBlanks" dxfId="139"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8"/>
  <sheetViews>
    <sheetView workbookViewId="0">
      <selection sqref="A1:AU78"/>
    </sheetView>
  </sheetViews>
  <sheetFormatPr defaultColWidth="2.08984375" defaultRowHeight="12.65" customHeight="1"/>
  <cols>
    <col min="1" max="1" width="3.36328125" style="177" customWidth="1"/>
    <col min="2" max="47" width="2.08984375" style="177"/>
    <col min="48" max="53" width="2.08984375" style="419"/>
    <col min="54" max="54" width="3.26953125" style="419" bestFit="1" customWidth="1"/>
    <col min="55" max="63" width="2.08984375" style="419"/>
    <col min="64" max="16384" width="2.08984375" style="177"/>
  </cols>
  <sheetData>
    <row r="1" spans="1:63" ht="12.65" customHeight="1">
      <c r="A1" s="4231" t="s">
        <v>2341</v>
      </c>
      <c r="B1" s="4231"/>
      <c r="C1" s="4231"/>
      <c r="D1" s="4231"/>
      <c r="E1" s="4231"/>
      <c r="F1" s="4231"/>
      <c r="G1" s="4231"/>
      <c r="H1" s="4231"/>
      <c r="I1" s="4231"/>
      <c r="J1" s="4231"/>
      <c r="K1" s="4231"/>
      <c r="L1" s="4231"/>
      <c r="M1" s="4231"/>
      <c r="N1" s="4231"/>
      <c r="O1" s="4231"/>
      <c r="P1" s="4231"/>
      <c r="Q1" s="4231"/>
      <c r="R1" s="4231"/>
      <c r="S1" s="4231"/>
      <c r="T1" s="4231"/>
      <c r="U1" s="4231"/>
      <c r="V1" s="4231"/>
      <c r="W1" s="4231"/>
      <c r="X1" s="4231"/>
      <c r="Y1" s="4231"/>
      <c r="Z1" s="4231"/>
      <c r="AA1" s="4231"/>
      <c r="AB1" s="4231"/>
      <c r="AC1" s="4231"/>
      <c r="AD1" s="4231"/>
      <c r="AE1" s="4231"/>
      <c r="AF1" s="4231"/>
      <c r="AG1" s="4231"/>
      <c r="AH1" s="4231"/>
      <c r="AI1" s="4231"/>
      <c r="AJ1" s="4231"/>
      <c r="AK1" s="4231"/>
      <c r="AL1" s="4231"/>
      <c r="AM1" s="4231"/>
      <c r="AN1" s="4231"/>
      <c r="AO1" s="4231"/>
      <c r="AP1" s="4231"/>
      <c r="AQ1" s="4231"/>
      <c r="AR1" s="4231"/>
      <c r="AS1" s="4231"/>
      <c r="AT1" s="4231"/>
      <c r="AU1" s="4231"/>
    </row>
    <row r="2" spans="1:63" ht="12.65" customHeight="1">
      <c r="A2" s="4231"/>
      <c r="B2" s="4231"/>
      <c r="C2" s="4231"/>
      <c r="D2" s="4231"/>
      <c r="E2" s="4231"/>
      <c r="F2" s="4231"/>
      <c r="G2" s="4231"/>
      <c r="H2" s="4231"/>
      <c r="I2" s="4231"/>
      <c r="J2" s="4231"/>
      <c r="K2" s="4231"/>
      <c r="L2" s="4231"/>
      <c r="M2" s="4231"/>
      <c r="N2" s="4231"/>
      <c r="O2" s="4231"/>
      <c r="P2" s="4231"/>
      <c r="Q2" s="4231"/>
      <c r="R2" s="4231"/>
      <c r="S2" s="4231"/>
      <c r="T2" s="4231"/>
      <c r="U2" s="4231"/>
      <c r="V2" s="4231"/>
      <c r="W2" s="4231"/>
      <c r="X2" s="4231"/>
      <c r="Y2" s="4231"/>
      <c r="Z2" s="4231"/>
      <c r="AA2" s="4231"/>
      <c r="AB2" s="4231"/>
      <c r="AC2" s="4231"/>
      <c r="AD2" s="4231"/>
      <c r="AE2" s="4231"/>
      <c r="AF2" s="4231"/>
      <c r="AG2" s="4231"/>
      <c r="AH2" s="4231"/>
      <c r="AI2" s="4231"/>
      <c r="AJ2" s="4231"/>
      <c r="AK2" s="4231"/>
      <c r="AL2" s="4231"/>
      <c r="AM2" s="4231"/>
      <c r="AN2" s="4231"/>
      <c r="AO2" s="4231"/>
      <c r="AP2" s="4231"/>
      <c r="AQ2" s="4231"/>
      <c r="AR2" s="4231"/>
      <c r="AS2" s="4231"/>
      <c r="AT2" s="4231"/>
      <c r="AU2" s="4231"/>
    </row>
    <row r="3" spans="1:63" ht="12.65"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5"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5" customHeight="1">
      <c r="A5" s="43"/>
      <c r="B5" s="43"/>
      <c r="C5" s="43"/>
      <c r="D5" s="43"/>
      <c r="E5" s="43"/>
      <c r="F5" s="43"/>
      <c r="G5" s="43"/>
      <c r="H5" s="43"/>
      <c r="I5" s="848"/>
      <c r="J5" s="848"/>
      <c r="K5" s="848"/>
      <c r="L5" s="848"/>
      <c r="M5" s="848"/>
      <c r="N5" s="848"/>
      <c r="O5" s="848"/>
      <c r="P5" s="848"/>
      <c r="Q5" s="848"/>
      <c r="R5" s="848"/>
      <c r="S5" s="848"/>
      <c r="T5" s="848"/>
      <c r="U5" s="848"/>
      <c r="V5" s="848"/>
      <c r="W5" s="48"/>
      <c r="X5" s="4232" t="s">
        <v>1416</v>
      </c>
      <c r="Y5" s="4232"/>
      <c r="Z5" s="4232"/>
      <c r="AA5" s="4232"/>
      <c r="AB5" s="4232"/>
      <c r="AC5" s="4232"/>
      <c r="AD5" s="4232"/>
      <c r="AE5" s="4233" t="str">
        <f>CONCATENATE(一括入力シート!B11,一括入力シート!C11," - ",一括入力シート!D11)</f>
        <v xml:space="preserve"> - </v>
      </c>
      <c r="AF5" s="4233"/>
      <c r="AG5" s="4233"/>
      <c r="AH5" s="4233"/>
      <c r="AI5" s="4233"/>
      <c r="AJ5" s="4233"/>
      <c r="AK5" s="4233"/>
      <c r="AL5" s="4233"/>
      <c r="AM5" s="4233"/>
      <c r="AN5" s="4233"/>
      <c r="AO5" s="4233"/>
      <c r="AP5" s="4233"/>
      <c r="AQ5" s="4233"/>
      <c r="AR5" s="4233"/>
      <c r="AS5" s="4233"/>
      <c r="AT5" s="4233"/>
      <c r="AU5" s="4233"/>
      <c r="AY5" s="177"/>
      <c r="AZ5" s="177"/>
      <c r="BA5" s="177"/>
      <c r="BB5" s="177"/>
      <c r="BC5" s="177"/>
      <c r="BD5" s="177"/>
      <c r="BE5" s="177"/>
      <c r="BF5" s="177"/>
      <c r="BG5" s="177"/>
      <c r="BH5" s="177"/>
      <c r="BI5" s="177"/>
      <c r="BJ5" s="177"/>
      <c r="BK5" s="177"/>
    </row>
    <row r="6" spans="1:63" ht="12.65"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4234">
        <f>一括入力シート!B6</f>
        <v>0</v>
      </c>
      <c r="AF6" s="4234"/>
      <c r="AG6" s="4234"/>
      <c r="AH6" s="4234"/>
      <c r="AI6" s="4234"/>
      <c r="AJ6" s="4234"/>
      <c r="AK6" s="4234"/>
      <c r="AL6" s="4234"/>
      <c r="AM6" s="4234"/>
      <c r="AN6" s="4234"/>
      <c r="AO6" s="4234"/>
      <c r="AP6" s="4234"/>
      <c r="AQ6" s="4234"/>
      <c r="AR6" s="4234"/>
      <c r="AS6" s="4234"/>
      <c r="AT6" s="4234"/>
      <c r="AU6" s="4234"/>
      <c r="AY6" s="177"/>
      <c r="AZ6" s="177"/>
      <c r="BA6" s="177"/>
      <c r="BB6" s="177"/>
      <c r="BC6" s="177"/>
      <c r="BD6" s="177"/>
      <c r="BE6" s="177"/>
      <c r="BF6" s="177"/>
      <c r="BG6" s="177"/>
      <c r="BH6" s="177"/>
      <c r="BI6" s="177"/>
      <c r="BJ6" s="177"/>
      <c r="BK6" s="177"/>
    </row>
    <row r="7" spans="1:63" ht="12.65" customHeight="1">
      <c r="A7" s="43"/>
      <c r="B7" s="43"/>
      <c r="C7" s="43"/>
      <c r="D7" s="43"/>
      <c r="E7" s="43"/>
      <c r="F7" s="43"/>
      <c r="G7" s="43"/>
      <c r="H7" s="43"/>
      <c r="I7" s="848"/>
      <c r="J7" s="848"/>
      <c r="K7" s="848"/>
      <c r="L7" s="848"/>
      <c r="M7" s="848"/>
      <c r="N7" s="848"/>
      <c r="O7" s="848"/>
      <c r="P7" s="848"/>
      <c r="Q7" s="848"/>
      <c r="R7" s="848"/>
      <c r="S7" s="848"/>
      <c r="T7" s="848"/>
      <c r="U7" s="848"/>
      <c r="V7" s="848"/>
      <c r="W7" s="48"/>
      <c r="X7" s="4232" t="s">
        <v>1417</v>
      </c>
      <c r="Y7" s="4232"/>
      <c r="Z7" s="4232"/>
      <c r="AA7" s="4232"/>
      <c r="AB7" s="4232"/>
      <c r="AC7" s="4232"/>
      <c r="AD7" s="4232"/>
      <c r="AE7" s="4235"/>
      <c r="AF7" s="4235"/>
      <c r="AG7" s="4235"/>
      <c r="AH7" s="4235"/>
      <c r="AI7" s="4235"/>
      <c r="AJ7" s="4235"/>
      <c r="AK7" s="4235"/>
      <c r="AL7" s="4235"/>
      <c r="AM7" s="4235"/>
      <c r="AN7" s="4235"/>
      <c r="AO7" s="4235"/>
      <c r="AP7" s="4235"/>
      <c r="AQ7" s="4235"/>
      <c r="AR7" s="4235"/>
      <c r="AS7" s="4235"/>
      <c r="AT7" s="4235"/>
      <c r="AU7" s="4235"/>
      <c r="AY7" s="177"/>
      <c r="AZ7" s="177"/>
      <c r="BA7" s="177"/>
      <c r="BB7" s="177"/>
      <c r="BC7" s="177"/>
      <c r="BD7" s="177"/>
      <c r="BE7" s="177"/>
      <c r="BF7" s="177"/>
      <c r="BG7" s="177"/>
      <c r="BH7" s="177"/>
      <c r="BI7" s="177"/>
      <c r="BJ7" s="177"/>
      <c r="BK7" s="177"/>
    </row>
    <row r="8" spans="1:63" ht="12.65"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5" customHeight="1">
      <c r="A9" s="43"/>
      <c r="B9" s="43"/>
      <c r="C9" s="43"/>
      <c r="D9" s="43"/>
      <c r="E9" s="43"/>
      <c r="F9" s="43"/>
      <c r="G9" s="43"/>
      <c r="H9" s="43"/>
      <c r="I9" s="848"/>
      <c r="J9" s="848"/>
      <c r="K9" s="848"/>
      <c r="L9" s="848"/>
      <c r="M9" s="848"/>
      <c r="N9" s="848"/>
      <c r="O9" s="848"/>
      <c r="P9" s="848"/>
      <c r="Q9" s="848"/>
      <c r="R9" s="848"/>
      <c r="S9" s="848"/>
      <c r="T9" s="848"/>
      <c r="U9" s="848"/>
      <c r="V9" s="848"/>
      <c r="W9" s="48"/>
      <c r="X9" s="43" t="s">
        <v>1425</v>
      </c>
      <c r="Y9" s="43"/>
      <c r="Z9" s="43"/>
      <c r="AA9" s="43"/>
      <c r="AB9" s="43"/>
      <c r="AC9" s="43"/>
      <c r="AD9" s="43"/>
      <c r="AE9" s="4228">
        <f>一括入力シート!B44</f>
        <v>0</v>
      </c>
      <c r="AF9" s="4228"/>
      <c r="AG9" s="4228"/>
      <c r="AH9" s="4228"/>
      <c r="AI9" s="4228"/>
      <c r="AJ9" s="4228"/>
      <c r="AK9" s="4228"/>
      <c r="AL9" s="4228"/>
      <c r="AM9" s="4228"/>
      <c r="AN9" s="4228"/>
      <c r="AO9" s="4228"/>
      <c r="AP9" s="4228"/>
      <c r="AQ9" s="4228"/>
      <c r="AR9" s="4228"/>
      <c r="AS9" s="4228"/>
      <c r="AT9" s="4228"/>
      <c r="AU9" s="4228"/>
      <c r="AV9" s="419" t="s">
        <v>1547</v>
      </c>
      <c r="AY9" s="177"/>
      <c r="AZ9" s="177"/>
      <c r="BA9" s="177"/>
      <c r="BB9" s="177"/>
      <c r="BC9" s="177"/>
      <c r="BD9" s="177"/>
      <c r="BE9" s="177"/>
      <c r="BF9" s="177"/>
      <c r="BG9" s="177"/>
      <c r="BH9" s="177"/>
      <c r="BI9" s="177"/>
      <c r="BJ9" s="177"/>
      <c r="BK9" s="177"/>
    </row>
    <row r="10" spans="1:63" ht="12.65"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4229"/>
      <c r="AF10" s="4229"/>
      <c r="AG10" s="4229"/>
      <c r="AH10" s="4229"/>
      <c r="AI10" s="4229"/>
      <c r="AJ10" s="4229"/>
      <c r="AK10" s="4229"/>
      <c r="AL10" s="4229"/>
      <c r="AM10" s="4229"/>
      <c r="AN10" s="4229"/>
      <c r="AO10" s="4229"/>
      <c r="AP10" s="4229"/>
      <c r="AQ10" s="4229"/>
      <c r="AR10" s="4229"/>
      <c r="AS10" s="4229"/>
      <c r="AT10" s="4229"/>
      <c r="AU10" s="4229"/>
      <c r="AV10" s="419" t="s">
        <v>1548</v>
      </c>
      <c r="AY10" s="177"/>
      <c r="AZ10" s="177"/>
      <c r="BA10" s="177"/>
      <c r="BB10" s="177"/>
      <c r="BC10" s="177"/>
      <c r="BD10" s="177"/>
      <c r="BE10" s="177"/>
      <c r="BF10" s="177"/>
      <c r="BG10" s="177"/>
      <c r="BH10" s="177"/>
      <c r="BI10" s="177"/>
      <c r="BJ10" s="177"/>
      <c r="BK10" s="177"/>
    </row>
    <row r="11" spans="1:63" ht="12.65"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1421</v>
      </c>
      <c r="Y11" s="47"/>
      <c r="Z11" s="47"/>
      <c r="AA11" s="47"/>
      <c r="AB11" s="47"/>
      <c r="AC11" s="47"/>
      <c r="AD11" s="47"/>
      <c r="AE11" s="4237">
        <f>一括入力シート!B45</f>
        <v>0</v>
      </c>
      <c r="AF11" s="4237"/>
      <c r="AG11" s="4237"/>
      <c r="AH11" s="4237"/>
      <c r="AI11" s="4237"/>
      <c r="AJ11" s="4237"/>
      <c r="AK11" s="4237"/>
      <c r="AL11" s="4237"/>
      <c r="AM11" s="4237"/>
      <c r="AN11" s="4237"/>
      <c r="AO11" s="4237"/>
      <c r="AP11" s="4237"/>
      <c r="AQ11" s="4237"/>
      <c r="AR11" s="4237"/>
      <c r="AS11" s="4237"/>
      <c r="AT11" s="4237"/>
      <c r="AU11" s="4237"/>
      <c r="AY11" s="177"/>
      <c r="AZ11" s="177"/>
      <c r="BA11" s="177"/>
      <c r="BB11" s="177"/>
      <c r="BC11" s="177"/>
      <c r="BD11" s="177"/>
      <c r="BE11" s="177"/>
      <c r="BF11" s="177"/>
      <c r="BG11" s="177"/>
      <c r="BH11" s="177"/>
      <c r="BI11" s="177"/>
      <c r="BJ11" s="177"/>
      <c r="BK11" s="177"/>
    </row>
    <row r="12" spans="1:63" ht="12.65"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164"/>
      <c r="AF12" s="2164"/>
      <c r="AG12" s="2164"/>
      <c r="AH12" s="2164"/>
      <c r="AI12" s="2164"/>
      <c r="AJ12" s="2164"/>
      <c r="AK12" s="2164"/>
      <c r="AL12" s="2164"/>
      <c r="AM12" s="2164"/>
      <c r="AN12" s="2164"/>
      <c r="AO12" s="2164"/>
      <c r="AP12" s="2164"/>
      <c r="AQ12" s="2164"/>
      <c r="AR12" s="2164"/>
      <c r="AS12" s="2164"/>
      <c r="AT12" s="2164"/>
      <c r="AU12" s="2164"/>
      <c r="AY12" s="177"/>
      <c r="AZ12" s="177"/>
      <c r="BA12" s="177"/>
      <c r="BB12" s="177"/>
      <c r="BC12" s="177"/>
      <c r="BD12" s="177"/>
      <c r="BE12" s="177"/>
      <c r="BF12" s="177"/>
      <c r="BG12" s="177"/>
      <c r="BH12" s="177"/>
      <c r="BI12" s="177"/>
      <c r="BJ12" s="177"/>
      <c r="BK12" s="177"/>
    </row>
    <row r="13" spans="1:63" s="17" customFormat="1" ht="12.65"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1424</v>
      </c>
      <c r="Y13" s="47"/>
      <c r="Z13" s="47"/>
      <c r="AA13" s="47"/>
      <c r="AB13" s="47"/>
      <c r="AC13" s="47"/>
      <c r="AD13" s="47"/>
      <c r="AE13" s="4238">
        <f>一括入力シート!B46</f>
        <v>0</v>
      </c>
      <c r="AF13" s="4238"/>
      <c r="AG13" s="4238"/>
      <c r="AH13" s="4238"/>
      <c r="AI13" s="4238"/>
      <c r="AJ13" s="4238"/>
      <c r="AK13" s="4238"/>
      <c r="AL13" s="4238"/>
      <c r="AM13" s="4238"/>
      <c r="AN13" s="4238"/>
      <c r="AO13" s="4238"/>
      <c r="AP13" s="4238"/>
      <c r="AQ13" s="4238"/>
      <c r="AR13" s="4238"/>
      <c r="AS13" s="4238"/>
      <c r="AT13" s="4238"/>
      <c r="AU13" s="4238"/>
      <c r="AV13" s="419"/>
      <c r="AW13" s="419"/>
      <c r="AX13" s="419"/>
    </row>
    <row r="14" spans="1:63" s="17" customFormat="1" ht="12.65"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4239"/>
      <c r="AF14" s="4239"/>
      <c r="AG14" s="4239"/>
      <c r="AH14" s="4239"/>
      <c r="AI14" s="4239"/>
      <c r="AJ14" s="4239"/>
      <c r="AK14" s="4239"/>
      <c r="AL14" s="4239"/>
      <c r="AM14" s="4239"/>
      <c r="AN14" s="4239"/>
      <c r="AO14" s="4239"/>
      <c r="AP14" s="4239"/>
      <c r="AQ14" s="4239"/>
      <c r="AR14" s="4239"/>
      <c r="AS14" s="4239"/>
      <c r="AT14" s="4239"/>
      <c r="AU14" s="4239"/>
      <c r="AV14" s="419"/>
      <c r="AW14" s="419"/>
      <c r="AX14" s="419"/>
    </row>
    <row r="15" spans="1:63" s="17" customFormat="1" ht="12.65"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5"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2296</v>
      </c>
      <c r="AM16" s="4230"/>
      <c r="AN16" s="4230"/>
      <c r="AO16" s="876" t="s">
        <v>589</v>
      </c>
      <c r="AP16" s="4230"/>
      <c r="AQ16" s="4230"/>
      <c r="AR16" s="876" t="s">
        <v>1419</v>
      </c>
      <c r="AS16" s="4230"/>
      <c r="AT16" s="4230"/>
      <c r="AU16" s="876" t="s">
        <v>1418</v>
      </c>
      <c r="AV16" s="419" t="s">
        <v>2125</v>
      </c>
      <c r="AW16" s="419"/>
    </row>
    <row r="17" spans="1:63" s="17" customFormat="1" ht="12.65" customHeight="1">
      <c r="A17" s="4241" t="s">
        <v>1420</v>
      </c>
      <c r="B17" s="4241"/>
      <c r="C17" s="4241"/>
      <c r="D17" s="4241"/>
      <c r="E17" s="4241"/>
      <c r="F17" s="4241"/>
      <c r="G17" s="4241"/>
      <c r="H17" s="4241"/>
      <c r="I17" s="4241"/>
      <c r="J17" s="4241"/>
      <c r="K17" s="4241"/>
      <c r="L17" s="4241"/>
      <c r="M17" s="4241"/>
      <c r="N17" s="4241"/>
      <c r="O17" s="4241"/>
      <c r="P17" s="4241"/>
      <c r="Q17" s="4241"/>
      <c r="R17" s="4241"/>
      <c r="S17" s="4241"/>
      <c r="T17" s="4241"/>
      <c r="U17" s="4241"/>
      <c r="V17" s="43"/>
      <c r="W17" s="1757" t="s">
        <v>1423</v>
      </c>
      <c r="X17" s="1757"/>
      <c r="Y17" s="1757"/>
      <c r="Z17" s="1757"/>
      <c r="AA17" s="1757"/>
      <c r="AB17" s="1757"/>
      <c r="AC17" s="43"/>
      <c r="AD17" s="1953"/>
      <c r="AE17" s="1953"/>
      <c r="AF17" s="1953"/>
      <c r="AG17" s="1953"/>
      <c r="AH17" s="1953"/>
      <c r="AI17" s="1953"/>
      <c r="AJ17" s="1953"/>
      <c r="AK17" s="1953"/>
      <c r="AL17" s="1953"/>
      <c r="AM17" s="1953"/>
      <c r="AN17" s="1953"/>
      <c r="AO17" s="1953"/>
      <c r="AP17" s="1953"/>
      <c r="AQ17" s="1953"/>
      <c r="AR17" s="1953"/>
      <c r="AS17" s="1953"/>
      <c r="AT17" s="1953"/>
      <c r="AU17" s="879"/>
      <c r="AV17" s="419"/>
      <c r="AW17" s="419"/>
      <c r="AX17" s="419"/>
    </row>
    <row r="18" spans="1:63" s="17" customFormat="1" ht="12.65" customHeight="1">
      <c r="A18" s="4241"/>
      <c r="B18" s="4241"/>
      <c r="C18" s="4241"/>
      <c r="D18" s="4241"/>
      <c r="E18" s="4241"/>
      <c r="F18" s="4241"/>
      <c r="G18" s="4241"/>
      <c r="H18" s="4241"/>
      <c r="I18" s="4241"/>
      <c r="J18" s="4241"/>
      <c r="K18" s="4241"/>
      <c r="L18" s="4241"/>
      <c r="M18" s="4241"/>
      <c r="N18" s="4241"/>
      <c r="O18" s="4241"/>
      <c r="P18" s="4241"/>
      <c r="Q18" s="4241"/>
      <c r="R18" s="4241"/>
      <c r="S18" s="4241"/>
      <c r="T18" s="4241"/>
      <c r="U18" s="4241"/>
      <c r="V18" s="43"/>
      <c r="W18" s="43"/>
      <c r="X18" s="43"/>
      <c r="Y18" s="43"/>
      <c r="Z18" s="43"/>
      <c r="AA18" s="43"/>
      <c r="AB18" s="43"/>
      <c r="AC18" s="43"/>
      <c r="AD18" s="1953"/>
      <c r="AE18" s="1953"/>
      <c r="AF18" s="1953"/>
      <c r="AG18" s="1953"/>
      <c r="AH18" s="1953"/>
      <c r="AI18" s="1953"/>
      <c r="AJ18" s="1953"/>
      <c r="AK18" s="1953"/>
      <c r="AL18" s="1953"/>
      <c r="AM18" s="1953"/>
      <c r="AN18" s="1953"/>
      <c r="AO18" s="1953"/>
      <c r="AP18" s="1953"/>
      <c r="AQ18" s="1953"/>
      <c r="AR18" s="1953"/>
      <c r="AS18" s="1953"/>
      <c r="AT18" s="1953"/>
      <c r="AU18" s="879"/>
      <c r="AV18" s="419"/>
      <c r="AW18" s="419"/>
      <c r="AX18" s="419"/>
    </row>
    <row r="19" spans="1:63" s="17" customFormat="1" ht="12.65" customHeight="1">
      <c r="A19" s="43"/>
      <c r="B19" s="43"/>
      <c r="C19" s="43"/>
      <c r="D19" s="43"/>
      <c r="E19" s="43"/>
      <c r="F19" s="43"/>
      <c r="G19" s="43"/>
      <c r="H19" s="43"/>
      <c r="I19" s="43"/>
      <c r="J19" s="43"/>
      <c r="K19" s="43"/>
      <c r="L19" s="43"/>
      <c r="M19" s="43"/>
      <c r="N19" s="43"/>
      <c r="O19" s="43"/>
      <c r="P19" s="43"/>
      <c r="Q19" s="43"/>
      <c r="R19" s="43"/>
      <c r="S19" s="43"/>
      <c r="T19" s="43"/>
      <c r="U19" s="43"/>
      <c r="V19" s="43"/>
      <c r="W19" s="1757" t="s">
        <v>1421</v>
      </c>
      <c r="X19" s="1757"/>
      <c r="Y19" s="1757"/>
      <c r="Z19" s="1757"/>
      <c r="AA19" s="1757"/>
      <c r="AB19" s="1757"/>
      <c r="AC19" s="43"/>
      <c r="AD19" s="2964"/>
      <c r="AE19" s="2964"/>
      <c r="AF19" s="2964"/>
      <c r="AG19" s="2964"/>
      <c r="AH19" s="2964"/>
      <c r="AI19" s="2964"/>
      <c r="AJ19" s="2964"/>
      <c r="AK19" s="2964"/>
      <c r="AL19" s="2964"/>
      <c r="AM19" s="2964"/>
      <c r="AN19" s="2964"/>
      <c r="AO19" s="2964"/>
      <c r="AP19" s="2964"/>
      <c r="AQ19" s="2964"/>
      <c r="AR19" s="2964"/>
      <c r="AS19" s="2964"/>
      <c r="AT19" s="2964"/>
      <c r="AU19" s="43"/>
      <c r="AV19" s="419"/>
      <c r="AW19" s="419"/>
      <c r="AX19" s="419"/>
    </row>
    <row r="20" spans="1:63" s="17" customFormat="1" ht="12.6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2964"/>
      <c r="AE20" s="2964"/>
      <c r="AF20" s="2964"/>
      <c r="AG20" s="2964"/>
      <c r="AH20" s="2964"/>
      <c r="AI20" s="2964"/>
      <c r="AJ20" s="2964"/>
      <c r="AK20" s="2964"/>
      <c r="AL20" s="2964"/>
      <c r="AM20" s="2964"/>
      <c r="AN20" s="2964"/>
      <c r="AO20" s="2964"/>
      <c r="AP20" s="2964"/>
      <c r="AQ20" s="2964"/>
      <c r="AR20" s="2964"/>
      <c r="AS20" s="2964"/>
      <c r="AT20" s="2964"/>
      <c r="AU20" s="43"/>
      <c r="AV20" s="419" t="s">
        <v>1551</v>
      </c>
      <c r="AW20" s="419"/>
      <c r="AX20" s="419"/>
    </row>
    <row r="21" spans="1:63" s="17" customFormat="1" ht="12.65" customHeight="1">
      <c r="A21" s="43"/>
      <c r="B21" s="43"/>
      <c r="C21" s="43"/>
      <c r="D21" s="43"/>
      <c r="E21" s="43"/>
      <c r="F21" s="43"/>
      <c r="G21" s="43"/>
      <c r="H21" s="43"/>
      <c r="I21" s="43"/>
      <c r="J21" s="43"/>
      <c r="K21" s="43"/>
      <c r="L21" s="43"/>
      <c r="M21" s="43"/>
      <c r="N21" s="43"/>
      <c r="O21" s="43"/>
      <c r="P21" s="43"/>
      <c r="Q21" s="43"/>
      <c r="R21" s="43"/>
      <c r="S21" s="43"/>
      <c r="T21" s="43"/>
      <c r="U21" s="43"/>
      <c r="V21" s="43"/>
      <c r="W21" s="1757" t="s">
        <v>1422</v>
      </c>
      <c r="X21" s="1757"/>
      <c r="Y21" s="1757"/>
      <c r="Z21" s="1757"/>
      <c r="AA21" s="1757"/>
      <c r="AB21" s="1757"/>
      <c r="AC21" s="43"/>
      <c r="AD21" s="2964"/>
      <c r="AE21" s="2964"/>
      <c r="AF21" s="2964"/>
      <c r="AG21" s="2964"/>
      <c r="AH21" s="2964"/>
      <c r="AI21" s="2964"/>
      <c r="AJ21" s="2964"/>
      <c r="AK21" s="2964"/>
      <c r="AL21" s="2964"/>
      <c r="AM21" s="2964"/>
      <c r="AN21" s="2964"/>
      <c r="AO21" s="2964"/>
      <c r="AP21" s="2964"/>
      <c r="AQ21" s="2964"/>
      <c r="AR21" s="2964"/>
      <c r="AS21" s="4244" t="s">
        <v>1451</v>
      </c>
      <c r="AT21" s="4244"/>
      <c r="AU21" s="43"/>
      <c r="AV21" s="419" t="s">
        <v>1550</v>
      </c>
      <c r="AW21" s="419"/>
      <c r="AX21" s="419"/>
    </row>
    <row r="22" spans="1:63" s="17" customFormat="1" ht="12.65"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4246"/>
      <c r="AE22" s="4246"/>
      <c r="AF22" s="4246"/>
      <c r="AG22" s="4246"/>
      <c r="AH22" s="4246"/>
      <c r="AI22" s="4246"/>
      <c r="AJ22" s="4246"/>
      <c r="AK22" s="4246"/>
      <c r="AL22" s="4246"/>
      <c r="AM22" s="4246"/>
      <c r="AN22" s="4246"/>
      <c r="AO22" s="4246"/>
      <c r="AP22" s="4246"/>
      <c r="AQ22" s="4246"/>
      <c r="AR22" s="4246"/>
      <c r="AS22" s="4245"/>
      <c r="AT22" s="4245"/>
      <c r="AU22" s="43"/>
      <c r="AV22" s="419"/>
      <c r="AW22" s="419"/>
      <c r="AX22" s="419"/>
    </row>
    <row r="23" spans="1:63" s="17" customFormat="1" ht="12.6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5" customHeight="1">
      <c r="A24" s="4242" t="s">
        <v>2448</v>
      </c>
      <c r="B24" s="4242"/>
      <c r="C24" s="4242"/>
      <c r="D24" s="4242"/>
      <c r="E24" s="4242"/>
      <c r="F24" s="4242"/>
      <c r="G24" s="4242"/>
      <c r="H24" s="4242"/>
      <c r="I24" s="4242"/>
      <c r="J24" s="4242"/>
      <c r="K24" s="4242"/>
      <c r="L24" s="4242"/>
      <c r="M24" s="4242"/>
      <c r="N24" s="4242"/>
      <c r="O24" s="4242"/>
      <c r="P24" s="4242"/>
      <c r="Q24" s="4242"/>
      <c r="R24" s="4242"/>
      <c r="S24" s="4242"/>
      <c r="T24" s="4242"/>
      <c r="U24" s="4242"/>
      <c r="V24" s="4242"/>
      <c r="W24" s="4242"/>
      <c r="X24" s="4242"/>
      <c r="Y24" s="4242"/>
      <c r="Z24" s="4242"/>
      <c r="AA24" s="4242"/>
      <c r="AB24" s="4242"/>
      <c r="AC24" s="4242"/>
      <c r="AD24" s="4242"/>
      <c r="AE24" s="4242"/>
      <c r="AF24" s="4242"/>
      <c r="AG24" s="4242"/>
      <c r="AH24" s="4242"/>
      <c r="AI24" s="4242"/>
      <c r="AJ24" s="4242"/>
      <c r="AK24" s="4242"/>
      <c r="AL24" s="4242"/>
      <c r="AM24" s="4242"/>
      <c r="AN24" s="4242"/>
      <c r="AO24" s="4242"/>
      <c r="AP24" s="4242"/>
      <c r="AQ24" s="4242"/>
      <c r="AR24" s="4242"/>
      <c r="AS24" s="4242"/>
      <c r="AT24" s="4242"/>
      <c r="AU24" s="883"/>
      <c r="AV24" s="883"/>
      <c r="AW24" s="883"/>
      <c r="AX24" s="883"/>
      <c r="AY24" s="883"/>
      <c r="AZ24" s="883"/>
      <c r="BA24" s="883"/>
      <c r="BB24" s="883"/>
      <c r="BC24" s="883"/>
      <c r="BD24" s="883"/>
      <c r="BE24" s="883"/>
      <c r="BF24" s="883"/>
      <c r="BG24" s="883"/>
      <c r="BH24" s="883"/>
    </row>
    <row r="25" spans="1:63" ht="12.65" customHeight="1">
      <c r="A25" s="4242"/>
      <c r="B25" s="4242"/>
      <c r="C25" s="4242"/>
      <c r="D25" s="4242"/>
      <c r="E25" s="4242"/>
      <c r="F25" s="4242"/>
      <c r="G25" s="4242"/>
      <c r="H25" s="4242"/>
      <c r="I25" s="4242"/>
      <c r="J25" s="4242"/>
      <c r="K25" s="4242"/>
      <c r="L25" s="4242"/>
      <c r="M25" s="4242"/>
      <c r="N25" s="4242"/>
      <c r="O25" s="4242"/>
      <c r="P25" s="4242"/>
      <c r="Q25" s="4242"/>
      <c r="R25" s="4242"/>
      <c r="S25" s="4242"/>
      <c r="T25" s="4242"/>
      <c r="U25" s="4242"/>
      <c r="V25" s="4242"/>
      <c r="W25" s="4242"/>
      <c r="X25" s="4242"/>
      <c r="Y25" s="4242"/>
      <c r="Z25" s="4242"/>
      <c r="AA25" s="4242"/>
      <c r="AB25" s="4242"/>
      <c r="AC25" s="4242"/>
      <c r="AD25" s="4242"/>
      <c r="AE25" s="4242"/>
      <c r="AF25" s="4242"/>
      <c r="AG25" s="4242"/>
      <c r="AH25" s="4242"/>
      <c r="AI25" s="4242"/>
      <c r="AJ25" s="4242"/>
      <c r="AK25" s="4242"/>
      <c r="AL25" s="4242"/>
      <c r="AM25" s="4242"/>
      <c r="AN25" s="4242"/>
      <c r="AO25" s="4242"/>
      <c r="AP25" s="4242"/>
      <c r="AQ25" s="4242"/>
      <c r="AR25" s="4242"/>
      <c r="AS25" s="4242"/>
      <c r="AT25" s="4242"/>
      <c r="AU25" s="883"/>
      <c r="AV25" s="883"/>
      <c r="AW25" s="883"/>
      <c r="AX25" s="883"/>
      <c r="AY25" s="883"/>
      <c r="AZ25" s="883"/>
      <c r="BA25" s="883"/>
      <c r="BB25" s="883"/>
      <c r="BC25" s="883"/>
      <c r="BD25" s="883"/>
      <c r="BE25" s="883"/>
      <c r="BF25" s="883"/>
      <c r="BG25" s="883"/>
      <c r="BH25" s="883"/>
    </row>
    <row r="26" spans="1:63" ht="12.65" customHeight="1">
      <c r="A26" s="4242"/>
      <c r="B26" s="4242"/>
      <c r="C26" s="4242"/>
      <c r="D26" s="4242"/>
      <c r="E26" s="4242"/>
      <c r="F26" s="4242"/>
      <c r="G26" s="4242"/>
      <c r="H26" s="4242"/>
      <c r="I26" s="4242"/>
      <c r="J26" s="4242"/>
      <c r="K26" s="4242"/>
      <c r="L26" s="4242"/>
      <c r="M26" s="4242"/>
      <c r="N26" s="4242"/>
      <c r="O26" s="4242"/>
      <c r="P26" s="4242"/>
      <c r="Q26" s="4242"/>
      <c r="R26" s="4242"/>
      <c r="S26" s="4242"/>
      <c r="T26" s="4242"/>
      <c r="U26" s="4242"/>
      <c r="V26" s="4242"/>
      <c r="W26" s="4242"/>
      <c r="X26" s="4242"/>
      <c r="Y26" s="4242"/>
      <c r="Z26" s="4242"/>
      <c r="AA26" s="4242"/>
      <c r="AB26" s="4242"/>
      <c r="AC26" s="4242"/>
      <c r="AD26" s="4242"/>
      <c r="AE26" s="4242"/>
      <c r="AF26" s="4242"/>
      <c r="AG26" s="4242"/>
      <c r="AH26" s="4242"/>
      <c r="AI26" s="4242"/>
      <c r="AJ26" s="4242"/>
      <c r="AK26" s="4242"/>
      <c r="AL26" s="4242"/>
      <c r="AM26" s="4242"/>
      <c r="AN26" s="4242"/>
      <c r="AO26" s="4242"/>
      <c r="AP26" s="4242"/>
      <c r="AQ26" s="4242"/>
      <c r="AR26" s="4242"/>
      <c r="AS26" s="4242"/>
      <c r="AT26" s="4242"/>
      <c r="AU26" s="883"/>
      <c r="AV26" s="883"/>
      <c r="AW26" s="883"/>
      <c r="AX26" s="883"/>
      <c r="AY26" s="883"/>
      <c r="AZ26" s="883"/>
      <c r="BA26" s="883"/>
      <c r="BB26" s="883"/>
      <c r="BC26" s="883"/>
      <c r="BD26" s="883"/>
      <c r="BE26" s="883"/>
      <c r="BF26" s="883"/>
      <c r="BG26" s="883"/>
      <c r="BH26" s="883"/>
    </row>
    <row r="27" spans="1:63" ht="12.65" customHeight="1">
      <c r="A27" s="4242"/>
      <c r="B27" s="4242"/>
      <c r="C27" s="4242"/>
      <c r="D27" s="4242"/>
      <c r="E27" s="4242"/>
      <c r="F27" s="4242"/>
      <c r="G27" s="4242"/>
      <c r="H27" s="4242"/>
      <c r="I27" s="4242"/>
      <c r="J27" s="4242"/>
      <c r="K27" s="4242"/>
      <c r="L27" s="4242"/>
      <c r="M27" s="4242"/>
      <c r="N27" s="4242"/>
      <c r="O27" s="4242"/>
      <c r="P27" s="4242"/>
      <c r="Q27" s="4242"/>
      <c r="R27" s="4242"/>
      <c r="S27" s="4242"/>
      <c r="T27" s="4242"/>
      <c r="U27" s="4242"/>
      <c r="V27" s="4242"/>
      <c r="W27" s="4242"/>
      <c r="X27" s="4242"/>
      <c r="Y27" s="4242"/>
      <c r="Z27" s="4242"/>
      <c r="AA27" s="4242"/>
      <c r="AB27" s="4242"/>
      <c r="AC27" s="4242"/>
      <c r="AD27" s="4242"/>
      <c r="AE27" s="4242"/>
      <c r="AF27" s="4242"/>
      <c r="AG27" s="4242"/>
      <c r="AH27" s="4242"/>
      <c r="AI27" s="4242"/>
      <c r="AJ27" s="4242"/>
      <c r="AK27" s="4242"/>
      <c r="AL27" s="4242"/>
      <c r="AM27" s="4242"/>
      <c r="AN27" s="4242"/>
      <c r="AO27" s="4242"/>
      <c r="AP27" s="4242"/>
      <c r="AQ27" s="4242"/>
      <c r="AR27" s="4242"/>
      <c r="AS27" s="4242"/>
      <c r="AT27" s="4242"/>
      <c r="AU27" s="916"/>
      <c r="AV27" s="916"/>
      <c r="AW27" s="916"/>
      <c r="AX27" s="916"/>
      <c r="AY27" s="916"/>
      <c r="AZ27" s="916"/>
      <c r="BA27" s="916"/>
      <c r="BB27" s="916"/>
      <c r="BC27" s="916"/>
      <c r="BD27" s="916"/>
      <c r="BE27" s="916"/>
      <c r="BF27" s="916"/>
      <c r="BG27" s="916"/>
      <c r="BH27" s="916"/>
    </row>
    <row r="28" spans="1:63" ht="12.65" customHeight="1">
      <c r="A28" s="4242"/>
      <c r="B28" s="4242"/>
      <c r="C28" s="4242"/>
      <c r="D28" s="4242"/>
      <c r="E28" s="4242"/>
      <c r="F28" s="4242"/>
      <c r="G28" s="4242"/>
      <c r="H28" s="4242"/>
      <c r="I28" s="4242"/>
      <c r="J28" s="4242"/>
      <c r="K28" s="4242"/>
      <c r="L28" s="4242"/>
      <c r="M28" s="4242"/>
      <c r="N28" s="4242"/>
      <c r="O28" s="4242"/>
      <c r="P28" s="4242"/>
      <c r="Q28" s="4242"/>
      <c r="R28" s="4242"/>
      <c r="S28" s="4242"/>
      <c r="T28" s="4242"/>
      <c r="U28" s="4242"/>
      <c r="V28" s="4242"/>
      <c r="W28" s="4242"/>
      <c r="X28" s="4242"/>
      <c r="Y28" s="4242"/>
      <c r="Z28" s="4242"/>
      <c r="AA28" s="4242"/>
      <c r="AB28" s="4242"/>
      <c r="AC28" s="4242"/>
      <c r="AD28" s="4242"/>
      <c r="AE28" s="4242"/>
      <c r="AF28" s="4242"/>
      <c r="AG28" s="4242"/>
      <c r="AH28" s="4242"/>
      <c r="AI28" s="4242"/>
      <c r="AJ28" s="4242"/>
      <c r="AK28" s="4242"/>
      <c r="AL28" s="4242"/>
      <c r="AM28" s="4242"/>
      <c r="AN28" s="4242"/>
      <c r="AO28" s="4242"/>
      <c r="AP28" s="4242"/>
      <c r="AQ28" s="4242"/>
      <c r="AR28" s="4242"/>
      <c r="AS28" s="4242"/>
      <c r="AT28" s="4242"/>
      <c r="AU28" s="883"/>
      <c r="AV28" s="883"/>
      <c r="AW28" s="883"/>
      <c r="AX28" s="883"/>
      <c r="AY28" s="883"/>
      <c r="AZ28" s="883"/>
      <c r="BA28" s="883"/>
      <c r="BB28" s="883"/>
      <c r="BC28" s="883"/>
      <c r="BD28" s="883"/>
      <c r="BE28" s="883"/>
      <c r="BF28" s="883"/>
      <c r="BG28" s="883"/>
      <c r="BH28" s="883"/>
    </row>
    <row r="29" spans="1:63" ht="12.65" customHeight="1">
      <c r="A29" s="4242"/>
      <c r="B29" s="4242"/>
      <c r="C29" s="4242"/>
      <c r="D29" s="4242"/>
      <c r="E29" s="4242"/>
      <c r="F29" s="4242"/>
      <c r="G29" s="4242"/>
      <c r="H29" s="4242"/>
      <c r="I29" s="4242"/>
      <c r="J29" s="4242"/>
      <c r="K29" s="4242"/>
      <c r="L29" s="4242"/>
      <c r="M29" s="4242"/>
      <c r="N29" s="4242"/>
      <c r="O29" s="4242"/>
      <c r="P29" s="4242"/>
      <c r="Q29" s="4242"/>
      <c r="R29" s="4242"/>
      <c r="S29" s="4242"/>
      <c r="T29" s="4242"/>
      <c r="U29" s="4242"/>
      <c r="V29" s="4242"/>
      <c r="W29" s="4242"/>
      <c r="X29" s="4242"/>
      <c r="Y29" s="4242"/>
      <c r="Z29" s="4242"/>
      <c r="AA29" s="4242"/>
      <c r="AB29" s="4242"/>
      <c r="AC29" s="4242"/>
      <c r="AD29" s="4242"/>
      <c r="AE29" s="4242"/>
      <c r="AF29" s="4242"/>
      <c r="AG29" s="4242"/>
      <c r="AH29" s="4242"/>
      <c r="AI29" s="4242"/>
      <c r="AJ29" s="4242"/>
      <c r="AK29" s="4242"/>
      <c r="AL29" s="4242"/>
      <c r="AM29" s="4242"/>
      <c r="AN29" s="4242"/>
      <c r="AO29" s="4242"/>
      <c r="AP29" s="4242"/>
      <c r="AQ29" s="4242"/>
      <c r="AR29" s="4242"/>
      <c r="AS29" s="4242"/>
      <c r="AT29" s="4242"/>
      <c r="AU29" s="883"/>
      <c r="AV29" s="883"/>
      <c r="AW29" s="883"/>
      <c r="AX29" s="883"/>
      <c r="AY29" s="883"/>
      <c r="AZ29" s="883"/>
      <c r="BA29" s="883"/>
      <c r="BB29" s="883"/>
      <c r="BC29" s="883"/>
      <c r="BD29" s="883"/>
      <c r="BE29" s="883"/>
      <c r="BF29" s="883"/>
      <c r="BG29" s="883"/>
      <c r="BH29" s="883"/>
    </row>
    <row r="30" spans="1:63" ht="12.65" customHeight="1">
      <c r="A30" s="4242"/>
      <c r="B30" s="4242"/>
      <c r="C30" s="4242"/>
      <c r="D30" s="4242"/>
      <c r="E30" s="4242"/>
      <c r="F30" s="4242"/>
      <c r="G30" s="4242"/>
      <c r="H30" s="4242"/>
      <c r="I30" s="4242"/>
      <c r="J30" s="4242"/>
      <c r="K30" s="4242"/>
      <c r="L30" s="4242"/>
      <c r="M30" s="4242"/>
      <c r="N30" s="4242"/>
      <c r="O30" s="4242"/>
      <c r="P30" s="4242"/>
      <c r="Q30" s="4242"/>
      <c r="R30" s="4242"/>
      <c r="S30" s="4242"/>
      <c r="T30" s="4242"/>
      <c r="U30" s="4242"/>
      <c r="V30" s="4242"/>
      <c r="W30" s="4242"/>
      <c r="X30" s="4242"/>
      <c r="Y30" s="4242"/>
      <c r="Z30" s="4242"/>
      <c r="AA30" s="4242"/>
      <c r="AB30" s="4242"/>
      <c r="AC30" s="4242"/>
      <c r="AD30" s="4242"/>
      <c r="AE30" s="4242"/>
      <c r="AF30" s="4242"/>
      <c r="AG30" s="4242"/>
      <c r="AH30" s="4242"/>
      <c r="AI30" s="4242"/>
      <c r="AJ30" s="4242"/>
      <c r="AK30" s="4242"/>
      <c r="AL30" s="4242"/>
      <c r="AM30" s="4242"/>
      <c r="AN30" s="4242"/>
      <c r="AO30" s="4242"/>
      <c r="AP30" s="4242"/>
      <c r="AQ30" s="4242"/>
      <c r="AR30" s="4242"/>
      <c r="AS30" s="4242"/>
      <c r="AT30" s="4242"/>
      <c r="AU30" s="883"/>
      <c r="AV30" s="883"/>
      <c r="AW30" s="883"/>
      <c r="AX30" s="883"/>
      <c r="AY30" s="883"/>
      <c r="AZ30" s="883"/>
      <c r="BA30" s="883"/>
      <c r="BB30" s="883"/>
      <c r="BC30" s="883"/>
      <c r="BD30" s="883"/>
      <c r="BE30" s="883"/>
      <c r="BF30" s="883"/>
      <c r="BG30" s="883"/>
      <c r="BH30" s="883"/>
    </row>
    <row r="31" spans="1:63" ht="12.65" customHeight="1">
      <c r="A31" s="4242"/>
      <c r="B31" s="4242"/>
      <c r="C31" s="4242"/>
      <c r="D31" s="4242"/>
      <c r="E31" s="4242"/>
      <c r="F31" s="4242"/>
      <c r="G31" s="4242"/>
      <c r="H31" s="4242"/>
      <c r="I31" s="4242"/>
      <c r="J31" s="4242"/>
      <c r="K31" s="4242"/>
      <c r="L31" s="4242"/>
      <c r="M31" s="4242"/>
      <c r="N31" s="4242"/>
      <c r="O31" s="4242"/>
      <c r="P31" s="4242"/>
      <c r="Q31" s="4242"/>
      <c r="R31" s="4242"/>
      <c r="S31" s="4242"/>
      <c r="T31" s="4242"/>
      <c r="U31" s="4242"/>
      <c r="V31" s="4242"/>
      <c r="W31" s="4242"/>
      <c r="X31" s="4242"/>
      <c r="Y31" s="4242"/>
      <c r="Z31" s="4242"/>
      <c r="AA31" s="4242"/>
      <c r="AB31" s="4242"/>
      <c r="AC31" s="4242"/>
      <c r="AD31" s="4242"/>
      <c r="AE31" s="4242"/>
      <c r="AF31" s="4242"/>
      <c r="AG31" s="4242"/>
      <c r="AH31" s="4242"/>
      <c r="AI31" s="4242"/>
      <c r="AJ31" s="4242"/>
      <c r="AK31" s="4242"/>
      <c r="AL31" s="4242"/>
      <c r="AM31" s="4242"/>
      <c r="AN31" s="4242"/>
      <c r="AO31" s="4242"/>
      <c r="AP31" s="4242"/>
      <c r="AQ31" s="4242"/>
      <c r="AR31" s="4242"/>
      <c r="AS31" s="4242"/>
      <c r="AT31" s="4242"/>
      <c r="AU31" s="883"/>
      <c r="AV31" s="883"/>
      <c r="AW31" s="883"/>
      <c r="AX31" s="883"/>
      <c r="AY31" s="883"/>
      <c r="AZ31" s="883"/>
      <c r="BA31" s="883"/>
      <c r="BB31" s="883"/>
      <c r="BC31" s="883"/>
      <c r="BD31" s="883"/>
      <c r="BE31" s="883"/>
      <c r="BF31" s="883"/>
      <c r="BG31" s="883"/>
      <c r="BH31" s="883"/>
    </row>
    <row r="32" spans="1:63" ht="12.65" customHeight="1">
      <c r="A32" s="4242"/>
      <c r="B32" s="4242"/>
      <c r="C32" s="4242"/>
      <c r="D32" s="4242"/>
      <c r="E32" s="4242"/>
      <c r="F32" s="4242"/>
      <c r="G32" s="4242"/>
      <c r="H32" s="4242"/>
      <c r="I32" s="4242"/>
      <c r="J32" s="4242"/>
      <c r="K32" s="4242"/>
      <c r="L32" s="4242"/>
      <c r="M32" s="4242"/>
      <c r="N32" s="4242"/>
      <c r="O32" s="4242"/>
      <c r="P32" s="4242"/>
      <c r="Q32" s="4242"/>
      <c r="R32" s="4242"/>
      <c r="S32" s="4242"/>
      <c r="T32" s="4242"/>
      <c r="U32" s="4242"/>
      <c r="V32" s="4242"/>
      <c r="W32" s="4242"/>
      <c r="X32" s="4242"/>
      <c r="Y32" s="4242"/>
      <c r="Z32" s="4242"/>
      <c r="AA32" s="4242"/>
      <c r="AB32" s="4242"/>
      <c r="AC32" s="4242"/>
      <c r="AD32" s="4242"/>
      <c r="AE32" s="4242"/>
      <c r="AF32" s="4242"/>
      <c r="AG32" s="4242"/>
      <c r="AH32" s="4242"/>
      <c r="AI32" s="4242"/>
      <c r="AJ32" s="4242"/>
      <c r="AK32" s="4242"/>
      <c r="AL32" s="4242"/>
      <c r="AM32" s="4242"/>
      <c r="AN32" s="4242"/>
      <c r="AO32" s="4242"/>
      <c r="AP32" s="4242"/>
      <c r="AQ32" s="4242"/>
      <c r="AR32" s="4242"/>
      <c r="AS32" s="4242"/>
      <c r="AT32" s="4242"/>
      <c r="AU32" s="883"/>
      <c r="AV32" s="883"/>
      <c r="AW32" s="883"/>
      <c r="AX32" s="883"/>
      <c r="AY32" s="883"/>
      <c r="AZ32" s="883"/>
      <c r="BA32" s="883"/>
      <c r="BB32" s="883"/>
      <c r="BC32" s="883"/>
      <c r="BD32" s="883"/>
      <c r="BE32" s="883"/>
      <c r="BF32" s="883"/>
      <c r="BG32" s="883"/>
      <c r="BH32" s="883"/>
    </row>
    <row r="33" spans="1:63" ht="12.65"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5" customHeight="1">
      <c r="A34" s="4243" t="s">
        <v>1415</v>
      </c>
      <c r="B34" s="4243"/>
      <c r="C34" s="4243"/>
      <c r="D34" s="4243"/>
      <c r="E34" s="4243"/>
      <c r="F34" s="4243"/>
      <c r="G34" s="4243"/>
      <c r="H34" s="4243"/>
      <c r="I34" s="4243"/>
      <c r="J34" s="4243"/>
      <c r="K34" s="4243"/>
      <c r="L34" s="4243"/>
      <c r="M34" s="4243"/>
      <c r="N34" s="4243"/>
      <c r="O34" s="4243"/>
      <c r="P34" s="4243"/>
      <c r="Q34" s="4243"/>
      <c r="R34" s="4243"/>
      <c r="S34" s="4243"/>
      <c r="T34" s="4243"/>
      <c r="U34" s="4243"/>
      <c r="V34" s="4243"/>
      <c r="W34" s="4243"/>
      <c r="X34" s="4243"/>
      <c r="Y34" s="4243"/>
      <c r="Z34" s="4243"/>
      <c r="AA34" s="4243"/>
      <c r="AB34" s="4243"/>
      <c r="AC34" s="4243"/>
      <c r="AD34" s="4243"/>
      <c r="AE34" s="4243"/>
      <c r="AF34" s="4243"/>
      <c r="AG34" s="4243"/>
      <c r="AH34" s="4243"/>
      <c r="AI34" s="4243"/>
      <c r="AJ34" s="4243"/>
      <c r="AK34" s="4243"/>
      <c r="AL34" s="4243"/>
      <c r="AM34" s="4243"/>
      <c r="AN34" s="4243"/>
      <c r="AO34" s="4243"/>
      <c r="AP34" s="4243"/>
      <c r="AQ34" s="4243"/>
      <c r="AR34" s="4243"/>
      <c r="AS34" s="4243"/>
      <c r="AT34" s="4243"/>
      <c r="AU34" s="883"/>
      <c r="AV34" s="883"/>
      <c r="AW34" s="883"/>
      <c r="AX34" s="883"/>
      <c r="AY34" s="883"/>
      <c r="AZ34" s="883"/>
      <c r="BA34" s="883"/>
      <c r="BB34" s="883"/>
      <c r="BC34" s="883"/>
      <c r="BD34" s="883"/>
      <c r="BE34" s="883"/>
      <c r="BF34" s="883"/>
      <c r="BG34" s="883"/>
      <c r="BH34" s="883"/>
    </row>
    <row r="35" spans="1:63" ht="12.65" customHeight="1">
      <c r="A35" s="4243"/>
      <c r="B35" s="4243"/>
      <c r="C35" s="4243"/>
      <c r="D35" s="4243"/>
      <c r="E35" s="4243"/>
      <c r="F35" s="4243"/>
      <c r="G35" s="4243"/>
      <c r="H35" s="4243"/>
      <c r="I35" s="4243"/>
      <c r="J35" s="4243"/>
      <c r="K35" s="4243"/>
      <c r="L35" s="4243"/>
      <c r="M35" s="4243"/>
      <c r="N35" s="4243"/>
      <c r="O35" s="4243"/>
      <c r="P35" s="4243"/>
      <c r="Q35" s="4243"/>
      <c r="R35" s="4243"/>
      <c r="S35" s="4243"/>
      <c r="T35" s="4243"/>
      <c r="U35" s="4243"/>
      <c r="V35" s="4243"/>
      <c r="W35" s="4243"/>
      <c r="X35" s="4243"/>
      <c r="Y35" s="4243"/>
      <c r="Z35" s="4243"/>
      <c r="AA35" s="4243"/>
      <c r="AB35" s="4243"/>
      <c r="AC35" s="4243"/>
      <c r="AD35" s="4243"/>
      <c r="AE35" s="4243"/>
      <c r="AF35" s="4243"/>
      <c r="AG35" s="4243"/>
      <c r="AH35" s="4243"/>
      <c r="AI35" s="4243"/>
      <c r="AJ35" s="4243"/>
      <c r="AK35" s="4243"/>
      <c r="AL35" s="4243"/>
      <c r="AM35" s="4243"/>
      <c r="AN35" s="4243"/>
      <c r="AO35" s="4243"/>
      <c r="AP35" s="4243"/>
      <c r="AQ35" s="4243"/>
      <c r="AR35" s="4243"/>
      <c r="AS35" s="4243"/>
      <c r="AT35" s="4243"/>
      <c r="AU35" s="883"/>
      <c r="AV35" s="883"/>
      <c r="AW35" s="883"/>
      <c r="AX35" s="883"/>
      <c r="AY35" s="883"/>
      <c r="AZ35" s="883"/>
      <c r="BA35" s="883"/>
      <c r="BB35" s="883"/>
      <c r="BC35" s="883"/>
      <c r="BD35" s="883"/>
      <c r="BE35" s="883"/>
      <c r="BF35" s="883"/>
      <c r="BG35" s="883"/>
      <c r="BH35" s="883"/>
    </row>
    <row r="36" spans="1:63" ht="12.65"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5" customHeight="1">
      <c r="A37" s="850" t="s">
        <v>2297</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5" customHeight="1">
      <c r="A38" s="884" t="s">
        <v>2298</v>
      </c>
      <c r="B38" s="4241" t="s">
        <v>2299</v>
      </c>
      <c r="C38" s="4241"/>
      <c r="D38" s="4241"/>
      <c r="E38" s="4241"/>
      <c r="F38" s="4241"/>
      <c r="G38" s="4241"/>
      <c r="H38" s="4241"/>
      <c r="I38" s="4241"/>
      <c r="J38" s="4241"/>
      <c r="K38" s="4241"/>
      <c r="L38" s="4241"/>
      <c r="M38" s="4241"/>
      <c r="N38" s="4241"/>
      <c r="O38" s="4241"/>
      <c r="P38" s="4241"/>
      <c r="Q38" s="4241"/>
      <c r="R38" s="4241"/>
      <c r="S38" s="4241"/>
      <c r="T38" s="4241"/>
      <c r="U38" s="4241"/>
      <c r="V38" s="4241"/>
      <c r="W38" s="4241"/>
      <c r="X38" s="4241"/>
      <c r="Y38" s="4241"/>
      <c r="Z38" s="4241"/>
      <c r="AA38" s="4241"/>
      <c r="AB38" s="4241"/>
      <c r="AC38" s="4241"/>
      <c r="AD38" s="4241"/>
      <c r="AE38" s="4241"/>
      <c r="AF38" s="4241"/>
      <c r="AG38" s="4241"/>
      <c r="AH38" s="4241"/>
      <c r="AI38" s="4241"/>
      <c r="AJ38" s="4241"/>
      <c r="AK38" s="4241"/>
      <c r="AL38" s="4241"/>
      <c r="AM38" s="4241"/>
      <c r="AN38" s="4241"/>
      <c r="AO38" s="4241"/>
      <c r="AP38" s="4241"/>
      <c r="AQ38" s="4241"/>
      <c r="AR38" s="4241"/>
      <c r="AS38" s="4241"/>
      <c r="AT38" s="4241"/>
      <c r="AU38" s="880"/>
      <c r="AV38" s="880"/>
      <c r="AW38" s="880"/>
      <c r="AX38" s="880"/>
      <c r="AY38" s="880"/>
      <c r="AZ38" s="880"/>
      <c r="BA38" s="880"/>
      <c r="BB38" s="880"/>
      <c r="BC38" s="880"/>
      <c r="BD38" s="880"/>
      <c r="BE38" s="880"/>
      <c r="BF38" s="880"/>
      <c r="BG38" s="880"/>
      <c r="BH38" s="880"/>
      <c r="BI38" s="177"/>
      <c r="BJ38" s="177"/>
      <c r="BK38" s="177"/>
    </row>
    <row r="39" spans="1:63" ht="12.65" customHeight="1">
      <c r="A39" s="884" t="s">
        <v>2300</v>
      </c>
      <c r="B39" s="4236" t="s">
        <v>2301</v>
      </c>
      <c r="C39" s="4236"/>
      <c r="D39" s="4236"/>
      <c r="E39" s="4236"/>
      <c r="F39" s="4236"/>
      <c r="G39" s="4236"/>
      <c r="H39" s="4236"/>
      <c r="I39" s="4236"/>
      <c r="J39" s="4236"/>
      <c r="K39" s="4236"/>
      <c r="L39" s="4236"/>
      <c r="M39" s="4236"/>
      <c r="N39" s="4236"/>
      <c r="O39" s="4236"/>
      <c r="P39" s="4236"/>
      <c r="Q39" s="4236"/>
      <c r="R39" s="4236"/>
      <c r="S39" s="4236"/>
      <c r="T39" s="4236"/>
      <c r="U39" s="4236"/>
      <c r="V39" s="4236"/>
      <c r="W39" s="4236"/>
      <c r="X39" s="4236"/>
      <c r="Y39" s="4236"/>
      <c r="Z39" s="4236"/>
      <c r="AA39" s="4236"/>
      <c r="AB39" s="4236"/>
      <c r="AC39" s="4236"/>
      <c r="AD39" s="4236"/>
      <c r="AE39" s="4236"/>
      <c r="AF39" s="4236"/>
      <c r="AG39" s="4236"/>
      <c r="AH39" s="4236"/>
      <c r="AI39" s="4236"/>
      <c r="AJ39" s="4236"/>
      <c r="AK39" s="4236"/>
      <c r="AL39" s="4236"/>
      <c r="AM39" s="4236"/>
      <c r="AN39" s="4236"/>
      <c r="AO39" s="4236"/>
      <c r="AP39" s="4236"/>
      <c r="AQ39" s="4236"/>
      <c r="AR39" s="4236"/>
      <c r="AS39" s="4236"/>
      <c r="AT39" s="4236"/>
      <c r="AU39" s="881"/>
      <c r="AV39" s="881"/>
      <c r="AW39" s="881"/>
      <c r="AX39" s="881"/>
      <c r="AY39" s="881"/>
      <c r="AZ39" s="881"/>
      <c r="BA39" s="881"/>
      <c r="BB39" s="881"/>
      <c r="BC39" s="881"/>
      <c r="BD39" s="881"/>
      <c r="BE39" s="881"/>
      <c r="BF39" s="881"/>
      <c r="BG39" s="881"/>
      <c r="BH39" s="881"/>
      <c r="BI39" s="177"/>
      <c r="BJ39" s="177"/>
      <c r="BK39" s="177"/>
    </row>
    <row r="40" spans="1:63" ht="12.65" customHeight="1">
      <c r="A40" s="43"/>
      <c r="B40" s="4236"/>
      <c r="C40" s="4236"/>
      <c r="D40" s="4236"/>
      <c r="E40" s="4236"/>
      <c r="F40" s="4236"/>
      <c r="G40" s="4236"/>
      <c r="H40" s="4236"/>
      <c r="I40" s="4236"/>
      <c r="J40" s="4236"/>
      <c r="K40" s="4236"/>
      <c r="L40" s="4236"/>
      <c r="M40" s="4236"/>
      <c r="N40" s="4236"/>
      <c r="O40" s="4236"/>
      <c r="P40" s="4236"/>
      <c r="Q40" s="4236"/>
      <c r="R40" s="4236"/>
      <c r="S40" s="4236"/>
      <c r="T40" s="4236"/>
      <c r="U40" s="4236"/>
      <c r="V40" s="4236"/>
      <c r="W40" s="4236"/>
      <c r="X40" s="4236"/>
      <c r="Y40" s="4236"/>
      <c r="Z40" s="4236"/>
      <c r="AA40" s="4236"/>
      <c r="AB40" s="4236"/>
      <c r="AC40" s="4236"/>
      <c r="AD40" s="4236"/>
      <c r="AE40" s="4236"/>
      <c r="AF40" s="4236"/>
      <c r="AG40" s="4236"/>
      <c r="AH40" s="4236"/>
      <c r="AI40" s="4236"/>
      <c r="AJ40" s="4236"/>
      <c r="AK40" s="4236"/>
      <c r="AL40" s="4236"/>
      <c r="AM40" s="4236"/>
      <c r="AN40" s="4236"/>
      <c r="AO40" s="4236"/>
      <c r="AP40" s="4236"/>
      <c r="AQ40" s="4236"/>
      <c r="AR40" s="4236"/>
      <c r="AS40" s="4236"/>
      <c r="AT40" s="4236"/>
      <c r="AU40" s="881"/>
      <c r="AV40" s="881"/>
      <c r="AW40" s="881"/>
      <c r="AX40" s="881"/>
      <c r="AY40" s="881"/>
      <c r="AZ40" s="881"/>
      <c r="BA40" s="881"/>
      <c r="BB40" s="881"/>
      <c r="BC40" s="881"/>
      <c r="BD40" s="881"/>
      <c r="BE40" s="881"/>
      <c r="BF40" s="881"/>
      <c r="BG40" s="881"/>
      <c r="BH40" s="881"/>
      <c r="BI40" s="177"/>
      <c r="BJ40" s="177"/>
      <c r="BK40" s="177"/>
    </row>
    <row r="41" spans="1:63" ht="12.65" customHeight="1">
      <c r="A41" s="884" t="s">
        <v>2305</v>
      </c>
      <c r="B41" s="4236" t="s">
        <v>2342</v>
      </c>
      <c r="C41" s="4236"/>
      <c r="D41" s="4236"/>
      <c r="E41" s="4236"/>
      <c r="F41" s="4236"/>
      <c r="G41" s="4236"/>
      <c r="H41" s="4236"/>
      <c r="I41" s="4236"/>
      <c r="J41" s="4236"/>
      <c r="K41" s="4236"/>
      <c r="L41" s="4236"/>
      <c r="M41" s="4236"/>
      <c r="N41" s="4236"/>
      <c r="O41" s="4236"/>
      <c r="P41" s="4236"/>
      <c r="Q41" s="4236"/>
      <c r="R41" s="4236"/>
      <c r="S41" s="4236"/>
      <c r="T41" s="4236"/>
      <c r="U41" s="4236"/>
      <c r="V41" s="4236"/>
      <c r="W41" s="4236"/>
      <c r="X41" s="4236"/>
      <c r="Y41" s="4236"/>
      <c r="Z41" s="4236"/>
      <c r="AA41" s="4236"/>
      <c r="AB41" s="4236"/>
      <c r="AC41" s="4236"/>
      <c r="AD41" s="4236"/>
      <c r="AE41" s="4236"/>
      <c r="AF41" s="4236"/>
      <c r="AG41" s="4236"/>
      <c r="AH41" s="4236"/>
      <c r="AI41" s="4236"/>
      <c r="AJ41" s="4236"/>
      <c r="AK41" s="4236"/>
      <c r="AL41" s="4236"/>
      <c r="AM41" s="4236"/>
      <c r="AN41" s="4236"/>
      <c r="AO41" s="4236"/>
      <c r="AP41" s="4236"/>
      <c r="AQ41" s="4236"/>
      <c r="AR41" s="4236"/>
      <c r="AS41" s="4236"/>
      <c r="AT41" s="4236"/>
      <c r="AU41" s="881"/>
      <c r="AV41" s="881"/>
      <c r="AW41" s="881"/>
      <c r="AX41" s="881"/>
      <c r="AY41" s="881"/>
      <c r="AZ41" s="881"/>
      <c r="BA41" s="881"/>
      <c r="BB41" s="881"/>
      <c r="BC41" s="881"/>
      <c r="BD41" s="881"/>
      <c r="BE41" s="881"/>
      <c r="BF41" s="881"/>
      <c r="BG41" s="881"/>
      <c r="BH41" s="881"/>
      <c r="BI41" s="177"/>
      <c r="BJ41" s="177"/>
      <c r="BK41" s="177"/>
    </row>
    <row r="42" spans="1:63" ht="12.65" customHeight="1">
      <c r="A42" s="43"/>
      <c r="B42" s="4236"/>
      <c r="C42" s="4236"/>
      <c r="D42" s="4236"/>
      <c r="E42" s="4236"/>
      <c r="F42" s="4236"/>
      <c r="G42" s="4236"/>
      <c r="H42" s="4236"/>
      <c r="I42" s="4236"/>
      <c r="J42" s="4236"/>
      <c r="K42" s="4236"/>
      <c r="L42" s="4236"/>
      <c r="M42" s="4236"/>
      <c r="N42" s="4236"/>
      <c r="O42" s="4236"/>
      <c r="P42" s="4236"/>
      <c r="Q42" s="4236"/>
      <c r="R42" s="4236"/>
      <c r="S42" s="4236"/>
      <c r="T42" s="4236"/>
      <c r="U42" s="4236"/>
      <c r="V42" s="4236"/>
      <c r="W42" s="4236"/>
      <c r="X42" s="4236"/>
      <c r="Y42" s="4236"/>
      <c r="Z42" s="4236"/>
      <c r="AA42" s="4236"/>
      <c r="AB42" s="4236"/>
      <c r="AC42" s="4236"/>
      <c r="AD42" s="4236"/>
      <c r="AE42" s="4236"/>
      <c r="AF42" s="4236"/>
      <c r="AG42" s="4236"/>
      <c r="AH42" s="4236"/>
      <c r="AI42" s="4236"/>
      <c r="AJ42" s="4236"/>
      <c r="AK42" s="4236"/>
      <c r="AL42" s="4236"/>
      <c r="AM42" s="4236"/>
      <c r="AN42" s="4236"/>
      <c r="AO42" s="4236"/>
      <c r="AP42" s="4236"/>
      <c r="AQ42" s="4236"/>
      <c r="AR42" s="4236"/>
      <c r="AS42" s="4236"/>
      <c r="AT42" s="4236"/>
      <c r="AU42" s="881"/>
      <c r="AV42" s="881"/>
      <c r="AW42" s="881"/>
      <c r="AX42" s="881"/>
      <c r="AY42" s="881"/>
      <c r="AZ42" s="881"/>
      <c r="BA42" s="881"/>
      <c r="BB42" s="881"/>
      <c r="BC42" s="881"/>
      <c r="BD42" s="881"/>
      <c r="BE42" s="881"/>
      <c r="BF42" s="881"/>
      <c r="BG42" s="881"/>
      <c r="BH42" s="881"/>
      <c r="BI42" s="177"/>
      <c r="BJ42" s="177"/>
      <c r="BK42" s="177"/>
    </row>
    <row r="43" spans="1:63" ht="12.65" customHeight="1">
      <c r="A43" s="43"/>
      <c r="B43" s="4236"/>
      <c r="C43" s="4236"/>
      <c r="D43" s="4236"/>
      <c r="E43" s="4236"/>
      <c r="F43" s="4236"/>
      <c r="G43" s="4236"/>
      <c r="H43" s="4236"/>
      <c r="I43" s="4236"/>
      <c r="J43" s="4236"/>
      <c r="K43" s="4236"/>
      <c r="L43" s="4236"/>
      <c r="M43" s="4236"/>
      <c r="N43" s="4236"/>
      <c r="O43" s="4236"/>
      <c r="P43" s="4236"/>
      <c r="Q43" s="4236"/>
      <c r="R43" s="4236"/>
      <c r="S43" s="4236"/>
      <c r="T43" s="4236"/>
      <c r="U43" s="4236"/>
      <c r="V43" s="4236"/>
      <c r="W43" s="4236"/>
      <c r="X43" s="4236"/>
      <c r="Y43" s="4236"/>
      <c r="Z43" s="4236"/>
      <c r="AA43" s="4236"/>
      <c r="AB43" s="4236"/>
      <c r="AC43" s="4236"/>
      <c r="AD43" s="4236"/>
      <c r="AE43" s="4236"/>
      <c r="AF43" s="4236"/>
      <c r="AG43" s="4236"/>
      <c r="AH43" s="4236"/>
      <c r="AI43" s="4236"/>
      <c r="AJ43" s="4236"/>
      <c r="AK43" s="4236"/>
      <c r="AL43" s="4236"/>
      <c r="AM43" s="4236"/>
      <c r="AN43" s="4236"/>
      <c r="AO43" s="4236"/>
      <c r="AP43" s="4236"/>
      <c r="AQ43" s="4236"/>
      <c r="AR43" s="4236"/>
      <c r="AS43" s="4236"/>
      <c r="AT43" s="4236"/>
      <c r="AU43" s="881"/>
      <c r="AV43" s="881"/>
      <c r="AW43" s="881"/>
      <c r="AX43" s="881"/>
      <c r="AY43" s="881"/>
      <c r="AZ43" s="881"/>
      <c r="BA43" s="881"/>
      <c r="BB43" s="881"/>
      <c r="BC43" s="881"/>
      <c r="BD43" s="881"/>
      <c r="BE43" s="881"/>
      <c r="BF43" s="881"/>
      <c r="BG43" s="881"/>
      <c r="BH43" s="881"/>
      <c r="BI43" s="177"/>
      <c r="BJ43" s="177"/>
      <c r="BK43" s="177"/>
    </row>
    <row r="44" spans="1:63" ht="12.65" customHeight="1">
      <c r="A44" s="43"/>
      <c r="B44" s="4236"/>
      <c r="C44" s="4236"/>
      <c r="D44" s="4236"/>
      <c r="E44" s="4236"/>
      <c r="F44" s="4236"/>
      <c r="G44" s="4236"/>
      <c r="H44" s="4236"/>
      <c r="I44" s="4236"/>
      <c r="J44" s="4236"/>
      <c r="K44" s="4236"/>
      <c r="L44" s="4236"/>
      <c r="M44" s="4236"/>
      <c r="N44" s="4236"/>
      <c r="O44" s="4236"/>
      <c r="P44" s="4236"/>
      <c r="Q44" s="4236"/>
      <c r="R44" s="4236"/>
      <c r="S44" s="4236"/>
      <c r="T44" s="4236"/>
      <c r="U44" s="4236"/>
      <c r="V44" s="4236"/>
      <c r="W44" s="4236"/>
      <c r="X44" s="4236"/>
      <c r="Y44" s="4236"/>
      <c r="Z44" s="4236"/>
      <c r="AA44" s="4236"/>
      <c r="AB44" s="4236"/>
      <c r="AC44" s="4236"/>
      <c r="AD44" s="4236"/>
      <c r="AE44" s="4236"/>
      <c r="AF44" s="4236"/>
      <c r="AG44" s="4236"/>
      <c r="AH44" s="4236"/>
      <c r="AI44" s="4236"/>
      <c r="AJ44" s="4236"/>
      <c r="AK44" s="4236"/>
      <c r="AL44" s="4236"/>
      <c r="AM44" s="4236"/>
      <c r="AN44" s="4236"/>
      <c r="AO44" s="4236"/>
      <c r="AP44" s="4236"/>
      <c r="AQ44" s="4236"/>
      <c r="AR44" s="4236"/>
      <c r="AS44" s="4236"/>
      <c r="AT44" s="4236"/>
      <c r="AU44" s="881"/>
      <c r="AV44" s="881"/>
      <c r="AW44" s="881"/>
      <c r="AX44" s="881"/>
      <c r="AY44" s="881"/>
      <c r="AZ44" s="881"/>
      <c r="BA44" s="881"/>
      <c r="BB44" s="881"/>
      <c r="BC44" s="881"/>
      <c r="BD44" s="881"/>
      <c r="BE44" s="881"/>
      <c r="BF44" s="881"/>
      <c r="BG44" s="881"/>
      <c r="BH44" s="881"/>
      <c r="BI44" s="177"/>
      <c r="BJ44" s="177"/>
      <c r="BK44" s="177"/>
    </row>
    <row r="45" spans="1:63" ht="12.65" customHeight="1">
      <c r="A45" s="43"/>
      <c r="B45" s="4236"/>
      <c r="C45" s="4236"/>
      <c r="D45" s="4236"/>
      <c r="E45" s="4236"/>
      <c r="F45" s="4236"/>
      <c r="G45" s="4236"/>
      <c r="H45" s="4236"/>
      <c r="I45" s="4236"/>
      <c r="J45" s="4236"/>
      <c r="K45" s="4236"/>
      <c r="L45" s="4236"/>
      <c r="M45" s="4236"/>
      <c r="N45" s="4236"/>
      <c r="O45" s="4236"/>
      <c r="P45" s="4236"/>
      <c r="Q45" s="4236"/>
      <c r="R45" s="4236"/>
      <c r="S45" s="4236"/>
      <c r="T45" s="4236"/>
      <c r="U45" s="4236"/>
      <c r="V45" s="4236"/>
      <c r="W45" s="4236"/>
      <c r="X45" s="4236"/>
      <c r="Y45" s="4236"/>
      <c r="Z45" s="4236"/>
      <c r="AA45" s="4236"/>
      <c r="AB45" s="4236"/>
      <c r="AC45" s="4236"/>
      <c r="AD45" s="4236"/>
      <c r="AE45" s="4236"/>
      <c r="AF45" s="4236"/>
      <c r="AG45" s="4236"/>
      <c r="AH45" s="4236"/>
      <c r="AI45" s="4236"/>
      <c r="AJ45" s="4236"/>
      <c r="AK45" s="4236"/>
      <c r="AL45" s="4236"/>
      <c r="AM45" s="4236"/>
      <c r="AN45" s="4236"/>
      <c r="AO45" s="4236"/>
      <c r="AP45" s="4236"/>
      <c r="AQ45" s="4236"/>
      <c r="AR45" s="4236"/>
      <c r="AS45" s="4236"/>
      <c r="AT45" s="4236"/>
      <c r="AU45" s="881"/>
      <c r="AV45" s="881"/>
      <c r="AW45" s="881"/>
      <c r="AX45" s="881"/>
      <c r="AY45" s="881"/>
      <c r="AZ45" s="881"/>
      <c r="BA45" s="881"/>
      <c r="BB45" s="881"/>
      <c r="BC45" s="881"/>
      <c r="BD45" s="881"/>
      <c r="BE45" s="881"/>
      <c r="BF45" s="881"/>
      <c r="BG45" s="881"/>
      <c r="BH45" s="881"/>
    </row>
    <row r="46" spans="1:63" ht="12.65" customHeight="1">
      <c r="A46" s="884" t="s">
        <v>2302</v>
      </c>
      <c r="B46" s="4236" t="s">
        <v>2343</v>
      </c>
      <c r="C46" s="4236"/>
      <c r="D46" s="4236"/>
      <c r="E46" s="4236"/>
      <c r="F46" s="4236"/>
      <c r="G46" s="4236"/>
      <c r="H46" s="4236"/>
      <c r="I46" s="4236"/>
      <c r="J46" s="4236"/>
      <c r="K46" s="4236"/>
      <c r="L46" s="4236"/>
      <c r="M46" s="4236"/>
      <c r="N46" s="4236"/>
      <c r="O46" s="4236"/>
      <c r="P46" s="4236"/>
      <c r="Q46" s="4236"/>
      <c r="R46" s="4236"/>
      <c r="S46" s="4236"/>
      <c r="T46" s="4236"/>
      <c r="U46" s="4236"/>
      <c r="V46" s="4236"/>
      <c r="W46" s="4236"/>
      <c r="X46" s="4236"/>
      <c r="Y46" s="4236"/>
      <c r="Z46" s="4236"/>
      <c r="AA46" s="4236"/>
      <c r="AB46" s="4236"/>
      <c r="AC46" s="4236"/>
      <c r="AD46" s="4236"/>
      <c r="AE46" s="4236"/>
      <c r="AF46" s="4236"/>
      <c r="AG46" s="4236"/>
      <c r="AH46" s="4236"/>
      <c r="AI46" s="4236"/>
      <c r="AJ46" s="4236"/>
      <c r="AK46" s="4236"/>
      <c r="AL46" s="4236"/>
      <c r="AM46" s="4236"/>
      <c r="AN46" s="4236"/>
      <c r="AO46" s="4236"/>
      <c r="AP46" s="4236"/>
      <c r="AQ46" s="4236"/>
      <c r="AR46" s="4236"/>
      <c r="AS46" s="4236"/>
      <c r="AT46" s="4236"/>
      <c r="AU46" s="881"/>
      <c r="AV46" s="881"/>
      <c r="AW46" s="881"/>
      <c r="AX46" s="881"/>
      <c r="AY46" s="881"/>
      <c r="AZ46" s="881"/>
      <c r="BA46" s="881"/>
      <c r="BB46" s="881"/>
      <c r="BC46" s="881"/>
      <c r="BD46" s="881"/>
      <c r="BE46" s="881"/>
      <c r="BF46" s="881"/>
      <c r="BG46" s="881"/>
      <c r="BH46" s="881"/>
    </row>
    <row r="47" spans="1:63" ht="12.65" customHeight="1">
      <c r="A47" s="43"/>
      <c r="B47" s="4236"/>
      <c r="C47" s="4236"/>
      <c r="D47" s="4236"/>
      <c r="E47" s="4236"/>
      <c r="F47" s="4236"/>
      <c r="G47" s="4236"/>
      <c r="H47" s="4236"/>
      <c r="I47" s="4236"/>
      <c r="J47" s="4236"/>
      <c r="K47" s="4236"/>
      <c r="L47" s="4236"/>
      <c r="M47" s="4236"/>
      <c r="N47" s="4236"/>
      <c r="O47" s="4236"/>
      <c r="P47" s="4236"/>
      <c r="Q47" s="4236"/>
      <c r="R47" s="4236"/>
      <c r="S47" s="4236"/>
      <c r="T47" s="4236"/>
      <c r="U47" s="4236"/>
      <c r="V47" s="4236"/>
      <c r="W47" s="4236"/>
      <c r="X47" s="4236"/>
      <c r="Y47" s="4236"/>
      <c r="Z47" s="4236"/>
      <c r="AA47" s="4236"/>
      <c r="AB47" s="4236"/>
      <c r="AC47" s="4236"/>
      <c r="AD47" s="4236"/>
      <c r="AE47" s="4236"/>
      <c r="AF47" s="4236"/>
      <c r="AG47" s="4236"/>
      <c r="AH47" s="4236"/>
      <c r="AI47" s="4236"/>
      <c r="AJ47" s="4236"/>
      <c r="AK47" s="4236"/>
      <c r="AL47" s="4236"/>
      <c r="AM47" s="4236"/>
      <c r="AN47" s="4236"/>
      <c r="AO47" s="4236"/>
      <c r="AP47" s="4236"/>
      <c r="AQ47" s="4236"/>
      <c r="AR47" s="4236"/>
      <c r="AS47" s="4236"/>
      <c r="AT47" s="4236"/>
      <c r="AU47" s="881"/>
      <c r="AV47" s="881"/>
      <c r="AW47" s="881"/>
      <c r="AX47" s="881"/>
      <c r="AY47" s="881"/>
      <c r="AZ47" s="881"/>
      <c r="BA47" s="881"/>
      <c r="BB47" s="881"/>
      <c r="BC47" s="881"/>
      <c r="BD47" s="881"/>
      <c r="BE47" s="881"/>
      <c r="BF47" s="881"/>
      <c r="BG47" s="881"/>
      <c r="BH47" s="881"/>
    </row>
    <row r="48" spans="1:63" ht="12.65" customHeight="1">
      <c r="A48" s="43"/>
      <c r="B48" s="4236"/>
      <c r="C48" s="4236"/>
      <c r="D48" s="4236"/>
      <c r="E48" s="4236"/>
      <c r="F48" s="4236"/>
      <c r="G48" s="4236"/>
      <c r="H48" s="4236"/>
      <c r="I48" s="4236"/>
      <c r="J48" s="4236"/>
      <c r="K48" s="4236"/>
      <c r="L48" s="4236"/>
      <c r="M48" s="4236"/>
      <c r="N48" s="4236"/>
      <c r="O48" s="4236"/>
      <c r="P48" s="4236"/>
      <c r="Q48" s="4236"/>
      <c r="R48" s="4236"/>
      <c r="S48" s="4236"/>
      <c r="T48" s="4236"/>
      <c r="U48" s="4236"/>
      <c r="V48" s="4236"/>
      <c r="W48" s="4236"/>
      <c r="X48" s="4236"/>
      <c r="Y48" s="4236"/>
      <c r="Z48" s="4236"/>
      <c r="AA48" s="4236"/>
      <c r="AB48" s="4236"/>
      <c r="AC48" s="4236"/>
      <c r="AD48" s="4236"/>
      <c r="AE48" s="4236"/>
      <c r="AF48" s="4236"/>
      <c r="AG48" s="4236"/>
      <c r="AH48" s="4236"/>
      <c r="AI48" s="4236"/>
      <c r="AJ48" s="4236"/>
      <c r="AK48" s="4236"/>
      <c r="AL48" s="4236"/>
      <c r="AM48" s="4236"/>
      <c r="AN48" s="4236"/>
      <c r="AO48" s="4236"/>
      <c r="AP48" s="4236"/>
      <c r="AQ48" s="4236"/>
      <c r="AR48" s="4236"/>
      <c r="AS48" s="4236"/>
      <c r="AT48" s="4236"/>
      <c r="AU48" s="881"/>
      <c r="AV48" s="881"/>
      <c r="AW48" s="881"/>
      <c r="AX48" s="881"/>
      <c r="AY48" s="881"/>
      <c r="AZ48" s="881"/>
      <c r="BA48" s="881"/>
      <c r="BB48" s="881"/>
      <c r="BC48" s="881"/>
      <c r="BD48" s="881"/>
      <c r="BE48" s="881"/>
      <c r="BF48" s="881"/>
      <c r="BG48" s="881"/>
      <c r="BH48" s="881"/>
    </row>
    <row r="49" spans="1:62" ht="12.65" customHeight="1">
      <c r="A49" s="884" t="s">
        <v>2303</v>
      </c>
      <c r="B49" s="4236" t="s">
        <v>2344</v>
      </c>
      <c r="C49" s="4236"/>
      <c r="D49" s="4236"/>
      <c r="E49" s="4236"/>
      <c r="F49" s="4236"/>
      <c r="G49" s="4236"/>
      <c r="H49" s="4236"/>
      <c r="I49" s="4236"/>
      <c r="J49" s="4236"/>
      <c r="K49" s="4236"/>
      <c r="L49" s="4236"/>
      <c r="M49" s="4236"/>
      <c r="N49" s="4236"/>
      <c r="O49" s="4236"/>
      <c r="P49" s="4236"/>
      <c r="Q49" s="4236"/>
      <c r="R49" s="4236"/>
      <c r="S49" s="4236"/>
      <c r="T49" s="4236"/>
      <c r="U49" s="4236"/>
      <c r="V49" s="4236"/>
      <c r="W49" s="4236"/>
      <c r="X49" s="4236"/>
      <c r="Y49" s="4236"/>
      <c r="Z49" s="4236"/>
      <c r="AA49" s="4236"/>
      <c r="AB49" s="4236"/>
      <c r="AC49" s="4236"/>
      <c r="AD49" s="4236"/>
      <c r="AE49" s="4236"/>
      <c r="AF49" s="4236"/>
      <c r="AG49" s="4236"/>
      <c r="AH49" s="4236"/>
      <c r="AI49" s="4236"/>
      <c r="AJ49" s="4236"/>
      <c r="AK49" s="4236"/>
      <c r="AL49" s="4236"/>
      <c r="AM49" s="4236"/>
      <c r="AN49" s="4236"/>
      <c r="AO49" s="4236"/>
      <c r="AP49" s="4236"/>
      <c r="AQ49" s="4236"/>
      <c r="AR49" s="4236"/>
      <c r="AS49" s="4236"/>
      <c r="AT49" s="4236"/>
      <c r="AU49" s="881"/>
      <c r="AV49" s="881"/>
      <c r="AW49" s="881"/>
      <c r="AX49" s="881"/>
      <c r="AY49" s="881"/>
      <c r="AZ49" s="881"/>
      <c r="BA49" s="881"/>
      <c r="BB49" s="881"/>
      <c r="BC49" s="881"/>
      <c r="BD49" s="881"/>
      <c r="BE49" s="881"/>
      <c r="BF49" s="881"/>
      <c r="BG49" s="881"/>
      <c r="BH49" s="881"/>
    </row>
    <row r="50" spans="1:62" ht="12.65" customHeight="1">
      <c r="A50" s="43"/>
      <c r="B50" s="4236"/>
      <c r="C50" s="4236"/>
      <c r="D50" s="4236"/>
      <c r="E50" s="4236"/>
      <c r="F50" s="4236"/>
      <c r="G50" s="4236"/>
      <c r="H50" s="4236"/>
      <c r="I50" s="4236"/>
      <c r="J50" s="4236"/>
      <c r="K50" s="4236"/>
      <c r="L50" s="4236"/>
      <c r="M50" s="4236"/>
      <c r="N50" s="4236"/>
      <c r="O50" s="4236"/>
      <c r="P50" s="4236"/>
      <c r="Q50" s="4236"/>
      <c r="R50" s="4236"/>
      <c r="S50" s="4236"/>
      <c r="T50" s="4236"/>
      <c r="U50" s="4236"/>
      <c r="V50" s="4236"/>
      <c r="W50" s="4236"/>
      <c r="X50" s="4236"/>
      <c r="Y50" s="4236"/>
      <c r="Z50" s="4236"/>
      <c r="AA50" s="4236"/>
      <c r="AB50" s="4236"/>
      <c r="AC50" s="4236"/>
      <c r="AD50" s="4236"/>
      <c r="AE50" s="4236"/>
      <c r="AF50" s="4236"/>
      <c r="AG50" s="4236"/>
      <c r="AH50" s="4236"/>
      <c r="AI50" s="4236"/>
      <c r="AJ50" s="4236"/>
      <c r="AK50" s="4236"/>
      <c r="AL50" s="4236"/>
      <c r="AM50" s="4236"/>
      <c r="AN50" s="4236"/>
      <c r="AO50" s="4236"/>
      <c r="AP50" s="4236"/>
      <c r="AQ50" s="4236"/>
      <c r="AR50" s="4236"/>
      <c r="AS50" s="4236"/>
      <c r="AT50" s="4236"/>
      <c r="AU50" s="848"/>
      <c r="AV50" s="177"/>
      <c r="AW50" s="177"/>
      <c r="AX50" s="177"/>
      <c r="AY50" s="177"/>
      <c r="AZ50" s="177"/>
      <c r="BA50" s="177"/>
      <c r="BB50" s="177"/>
      <c r="BC50" s="177"/>
      <c r="BD50" s="177"/>
      <c r="BE50" s="177"/>
      <c r="BF50" s="177"/>
      <c r="BG50" s="177"/>
      <c r="BH50" s="177"/>
      <c r="BI50" s="177"/>
      <c r="BJ50" s="177"/>
    </row>
    <row r="51" spans="1:62" s="419" customFormat="1" ht="12.65" customHeight="1">
      <c r="A51" s="884"/>
      <c r="B51" s="4236"/>
      <c r="C51" s="4236"/>
      <c r="D51" s="4236"/>
      <c r="E51" s="4236"/>
      <c r="F51" s="4236"/>
      <c r="G51" s="4236"/>
      <c r="H51" s="4236"/>
      <c r="I51" s="4236"/>
      <c r="J51" s="4236"/>
      <c r="K51" s="4236"/>
      <c r="L51" s="4236"/>
      <c r="M51" s="4236"/>
      <c r="N51" s="4236"/>
      <c r="O51" s="4236"/>
      <c r="P51" s="4236"/>
      <c r="Q51" s="4236"/>
      <c r="R51" s="4236"/>
      <c r="S51" s="4236"/>
      <c r="T51" s="4236"/>
      <c r="U51" s="4236"/>
      <c r="V51" s="4236"/>
      <c r="W51" s="4236"/>
      <c r="X51" s="4236"/>
      <c r="Y51" s="4236"/>
      <c r="Z51" s="4236"/>
      <c r="AA51" s="4236"/>
      <c r="AB51" s="4236"/>
      <c r="AC51" s="4236"/>
      <c r="AD51" s="4236"/>
      <c r="AE51" s="4236"/>
      <c r="AF51" s="4236"/>
      <c r="AG51" s="4236"/>
      <c r="AH51" s="4236"/>
      <c r="AI51" s="4236"/>
      <c r="AJ51" s="4236"/>
      <c r="AK51" s="4236"/>
      <c r="AL51" s="4236"/>
      <c r="AM51" s="4236"/>
      <c r="AN51" s="4236"/>
      <c r="AO51" s="4236"/>
      <c r="AP51" s="4236"/>
      <c r="AQ51" s="4236"/>
      <c r="AR51" s="4236"/>
      <c r="AS51" s="4236"/>
      <c r="AT51" s="4236"/>
      <c r="AU51" s="848"/>
      <c r="AV51" s="177"/>
      <c r="AW51" s="177"/>
      <c r="AX51" s="177"/>
      <c r="AY51" s="177"/>
      <c r="AZ51" s="177"/>
      <c r="BA51" s="177"/>
      <c r="BB51" s="177"/>
      <c r="BC51" s="177"/>
      <c r="BD51" s="177"/>
      <c r="BE51" s="177"/>
      <c r="BF51" s="177"/>
      <c r="BG51" s="177"/>
      <c r="BH51" s="177"/>
      <c r="BI51" s="177"/>
      <c r="BJ51" s="177"/>
    </row>
    <row r="52" spans="1:62" s="419" customFormat="1" ht="12.65" customHeight="1">
      <c r="A52" s="43"/>
      <c r="B52" s="4236"/>
      <c r="C52" s="4236"/>
      <c r="D52" s="4236"/>
      <c r="E52" s="4236"/>
      <c r="F52" s="4236"/>
      <c r="G52" s="4236"/>
      <c r="H52" s="4236"/>
      <c r="I52" s="4236"/>
      <c r="J52" s="4236"/>
      <c r="K52" s="4236"/>
      <c r="L52" s="4236"/>
      <c r="M52" s="4236"/>
      <c r="N52" s="4236"/>
      <c r="O52" s="4236"/>
      <c r="P52" s="4236"/>
      <c r="Q52" s="4236"/>
      <c r="R52" s="4236"/>
      <c r="S52" s="4236"/>
      <c r="T52" s="4236"/>
      <c r="U52" s="4236"/>
      <c r="V52" s="4236"/>
      <c r="W52" s="4236"/>
      <c r="X52" s="4236"/>
      <c r="Y52" s="4236"/>
      <c r="Z52" s="4236"/>
      <c r="AA52" s="4236"/>
      <c r="AB52" s="4236"/>
      <c r="AC52" s="4236"/>
      <c r="AD52" s="4236"/>
      <c r="AE52" s="4236"/>
      <c r="AF52" s="4236"/>
      <c r="AG52" s="4236"/>
      <c r="AH52" s="4236"/>
      <c r="AI52" s="4236"/>
      <c r="AJ52" s="4236"/>
      <c r="AK52" s="4236"/>
      <c r="AL52" s="4236"/>
      <c r="AM52" s="4236"/>
      <c r="AN52" s="4236"/>
      <c r="AO52" s="4236"/>
      <c r="AP52" s="4236"/>
      <c r="AQ52" s="4236"/>
      <c r="AR52" s="4236"/>
      <c r="AS52" s="4236"/>
      <c r="AT52" s="4236"/>
      <c r="AU52" s="848"/>
      <c r="AV52" s="177"/>
      <c r="AW52" s="177"/>
      <c r="AX52" s="177"/>
      <c r="AY52" s="177"/>
      <c r="AZ52" s="177"/>
      <c r="BA52" s="177"/>
      <c r="BB52" s="177"/>
      <c r="BC52" s="177"/>
      <c r="BD52" s="177"/>
      <c r="BE52" s="177"/>
      <c r="BF52" s="177"/>
      <c r="BG52" s="177"/>
      <c r="BH52" s="177"/>
      <c r="BI52" s="177"/>
      <c r="BJ52" s="177"/>
    </row>
    <row r="53" spans="1:62" s="419" customFormat="1" ht="12.65"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5" customHeight="1">
      <c r="A54" s="886" t="s">
        <v>2304</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5" customHeight="1">
      <c r="A55" s="889" t="s">
        <v>2298</v>
      </c>
      <c r="B55" s="885" t="s">
        <v>2345</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5" customHeight="1">
      <c r="A56" s="889" t="s">
        <v>2300</v>
      </c>
      <c r="B56" s="4240" t="s">
        <v>2449</v>
      </c>
      <c r="C56" s="4240"/>
      <c r="D56" s="4240"/>
      <c r="E56" s="4240"/>
      <c r="F56" s="4240"/>
      <c r="G56" s="4240"/>
      <c r="H56" s="4240"/>
      <c r="I56" s="4240"/>
      <c r="J56" s="4240"/>
      <c r="K56" s="4240"/>
      <c r="L56" s="4240"/>
      <c r="M56" s="4240"/>
      <c r="N56" s="4240"/>
      <c r="O56" s="4240"/>
      <c r="P56" s="4240"/>
      <c r="Q56" s="4240"/>
      <c r="R56" s="4240"/>
      <c r="S56" s="4240"/>
      <c r="T56" s="4240"/>
      <c r="U56" s="4240"/>
      <c r="V56" s="4240"/>
      <c r="W56" s="4240"/>
      <c r="X56" s="4240"/>
      <c r="Y56" s="4240"/>
      <c r="Z56" s="4240"/>
      <c r="AA56" s="4240"/>
      <c r="AB56" s="4240"/>
      <c r="AC56" s="4240"/>
      <c r="AD56" s="4240"/>
      <c r="AE56" s="4240"/>
      <c r="AF56" s="4240"/>
      <c r="AG56" s="4240"/>
      <c r="AH56" s="4240"/>
      <c r="AI56" s="4240"/>
      <c r="AJ56" s="4240"/>
      <c r="AK56" s="4240"/>
      <c r="AL56" s="4240"/>
      <c r="AM56" s="4240"/>
      <c r="AN56" s="4240"/>
      <c r="AO56" s="4240"/>
      <c r="AP56" s="4240"/>
      <c r="AQ56" s="4240"/>
      <c r="AR56" s="4240"/>
      <c r="AS56" s="4240"/>
      <c r="AT56" s="4240"/>
      <c r="AU56" s="888"/>
      <c r="AV56" s="177"/>
      <c r="AW56" s="177"/>
      <c r="AX56" s="177"/>
      <c r="AY56" s="177"/>
      <c r="AZ56" s="177"/>
      <c r="BA56" s="177"/>
      <c r="BB56" s="848"/>
      <c r="BC56" s="881"/>
      <c r="BD56" s="177"/>
      <c r="BE56" s="177"/>
      <c r="BF56" s="177"/>
      <c r="BG56" s="177"/>
      <c r="BH56" s="177"/>
      <c r="BI56" s="177"/>
      <c r="BJ56" s="177"/>
    </row>
    <row r="57" spans="1:62" s="419" customFormat="1" ht="12.65" customHeight="1">
      <c r="A57" s="885"/>
      <c r="B57" s="4240"/>
      <c r="C57" s="4240"/>
      <c r="D57" s="4240"/>
      <c r="E57" s="4240"/>
      <c r="F57" s="4240"/>
      <c r="G57" s="4240"/>
      <c r="H57" s="4240"/>
      <c r="I57" s="4240"/>
      <c r="J57" s="4240"/>
      <c r="K57" s="4240"/>
      <c r="L57" s="4240"/>
      <c r="M57" s="4240"/>
      <c r="N57" s="4240"/>
      <c r="O57" s="4240"/>
      <c r="P57" s="4240"/>
      <c r="Q57" s="4240"/>
      <c r="R57" s="4240"/>
      <c r="S57" s="4240"/>
      <c r="T57" s="4240"/>
      <c r="U57" s="4240"/>
      <c r="V57" s="4240"/>
      <c r="W57" s="4240"/>
      <c r="X57" s="4240"/>
      <c r="Y57" s="4240"/>
      <c r="Z57" s="4240"/>
      <c r="AA57" s="4240"/>
      <c r="AB57" s="4240"/>
      <c r="AC57" s="4240"/>
      <c r="AD57" s="4240"/>
      <c r="AE57" s="4240"/>
      <c r="AF57" s="4240"/>
      <c r="AG57" s="4240"/>
      <c r="AH57" s="4240"/>
      <c r="AI57" s="4240"/>
      <c r="AJ57" s="4240"/>
      <c r="AK57" s="4240"/>
      <c r="AL57" s="4240"/>
      <c r="AM57" s="4240"/>
      <c r="AN57" s="4240"/>
      <c r="AO57" s="4240"/>
      <c r="AP57" s="4240"/>
      <c r="AQ57" s="4240"/>
      <c r="AR57" s="4240"/>
      <c r="AS57" s="4240"/>
      <c r="AT57" s="4240"/>
      <c r="AU57" s="888"/>
      <c r="AV57" s="177"/>
      <c r="AW57" s="177"/>
      <c r="AX57" s="177"/>
      <c r="AY57" s="177"/>
      <c r="AZ57" s="177"/>
      <c r="BA57" s="177"/>
      <c r="BB57" s="879"/>
      <c r="BC57" s="881"/>
      <c r="BD57" s="177"/>
      <c r="BE57" s="177"/>
      <c r="BF57" s="177"/>
      <c r="BG57" s="177"/>
      <c r="BH57" s="177"/>
      <c r="BI57" s="177"/>
      <c r="BJ57" s="177"/>
    </row>
    <row r="58" spans="1:62" s="419" customFormat="1" ht="12.65" customHeight="1">
      <c r="A58" s="889"/>
      <c r="B58" s="4240"/>
      <c r="C58" s="4240"/>
      <c r="D58" s="4240"/>
      <c r="E58" s="4240"/>
      <c r="F58" s="4240"/>
      <c r="G58" s="4240"/>
      <c r="H58" s="4240"/>
      <c r="I58" s="4240"/>
      <c r="J58" s="4240"/>
      <c r="K58" s="4240"/>
      <c r="L58" s="4240"/>
      <c r="M58" s="4240"/>
      <c r="N58" s="4240"/>
      <c r="O58" s="4240"/>
      <c r="P58" s="4240"/>
      <c r="Q58" s="4240"/>
      <c r="R58" s="4240"/>
      <c r="S58" s="4240"/>
      <c r="T58" s="4240"/>
      <c r="U58" s="4240"/>
      <c r="V58" s="4240"/>
      <c r="W58" s="4240"/>
      <c r="X58" s="4240"/>
      <c r="Y58" s="4240"/>
      <c r="Z58" s="4240"/>
      <c r="AA58" s="4240"/>
      <c r="AB58" s="4240"/>
      <c r="AC58" s="4240"/>
      <c r="AD58" s="4240"/>
      <c r="AE58" s="4240"/>
      <c r="AF58" s="4240"/>
      <c r="AG58" s="4240"/>
      <c r="AH58" s="4240"/>
      <c r="AI58" s="4240"/>
      <c r="AJ58" s="4240"/>
      <c r="AK58" s="4240"/>
      <c r="AL58" s="4240"/>
      <c r="AM58" s="4240"/>
      <c r="AN58" s="4240"/>
      <c r="AO58" s="4240"/>
      <c r="AP58" s="4240"/>
      <c r="AQ58" s="4240"/>
      <c r="AR58" s="4240"/>
      <c r="AS58" s="4240"/>
      <c r="AT58" s="4240"/>
      <c r="AU58" s="888"/>
      <c r="AV58" s="177"/>
      <c r="AW58" s="177"/>
      <c r="AX58" s="177"/>
      <c r="AY58" s="177"/>
      <c r="AZ58" s="177"/>
      <c r="BA58" s="177"/>
      <c r="BB58" s="848"/>
      <c r="BC58" s="881"/>
      <c r="BD58" s="177"/>
      <c r="BE58" s="177"/>
      <c r="BF58" s="177"/>
      <c r="BG58" s="177"/>
      <c r="BH58" s="177"/>
      <c r="BI58" s="177"/>
      <c r="BJ58" s="177"/>
    </row>
    <row r="59" spans="1:62" s="419" customFormat="1" ht="12.65" customHeight="1">
      <c r="A59" s="885"/>
      <c r="B59" s="4240"/>
      <c r="C59" s="4240"/>
      <c r="D59" s="4240"/>
      <c r="E59" s="4240"/>
      <c r="F59" s="4240"/>
      <c r="G59" s="4240"/>
      <c r="H59" s="4240"/>
      <c r="I59" s="4240"/>
      <c r="J59" s="4240"/>
      <c r="K59" s="4240"/>
      <c r="L59" s="4240"/>
      <c r="M59" s="4240"/>
      <c r="N59" s="4240"/>
      <c r="O59" s="4240"/>
      <c r="P59" s="4240"/>
      <c r="Q59" s="4240"/>
      <c r="R59" s="4240"/>
      <c r="S59" s="4240"/>
      <c r="T59" s="4240"/>
      <c r="U59" s="4240"/>
      <c r="V59" s="4240"/>
      <c r="W59" s="4240"/>
      <c r="X59" s="4240"/>
      <c r="Y59" s="4240"/>
      <c r="Z59" s="4240"/>
      <c r="AA59" s="4240"/>
      <c r="AB59" s="4240"/>
      <c r="AC59" s="4240"/>
      <c r="AD59" s="4240"/>
      <c r="AE59" s="4240"/>
      <c r="AF59" s="4240"/>
      <c r="AG59" s="4240"/>
      <c r="AH59" s="4240"/>
      <c r="AI59" s="4240"/>
      <c r="AJ59" s="4240"/>
      <c r="AK59" s="4240"/>
      <c r="AL59" s="4240"/>
      <c r="AM59" s="4240"/>
      <c r="AN59" s="4240"/>
      <c r="AO59" s="4240"/>
      <c r="AP59" s="4240"/>
      <c r="AQ59" s="4240"/>
      <c r="AR59" s="4240"/>
      <c r="AS59" s="4240"/>
      <c r="AT59" s="4240"/>
      <c r="AU59" s="888"/>
      <c r="AV59" s="177"/>
      <c r="AW59" s="177"/>
      <c r="AX59" s="177"/>
      <c r="AY59" s="177"/>
      <c r="AZ59" s="177"/>
      <c r="BA59" s="177"/>
      <c r="BB59" s="850"/>
      <c r="BC59" s="881"/>
      <c r="BD59" s="177"/>
      <c r="BE59" s="177"/>
      <c r="BF59" s="177"/>
      <c r="BG59" s="177"/>
      <c r="BH59" s="177"/>
      <c r="BI59" s="177"/>
      <c r="BJ59" s="177"/>
    </row>
    <row r="60" spans="1:62" s="419" customFormat="1" ht="12.65" customHeight="1">
      <c r="A60" s="885"/>
      <c r="B60" s="4240"/>
      <c r="C60" s="4240"/>
      <c r="D60" s="4240"/>
      <c r="E60" s="4240"/>
      <c r="F60" s="4240"/>
      <c r="G60" s="4240"/>
      <c r="H60" s="4240"/>
      <c r="I60" s="4240"/>
      <c r="J60" s="4240"/>
      <c r="K60" s="4240"/>
      <c r="L60" s="4240"/>
      <c r="M60" s="4240"/>
      <c r="N60" s="4240"/>
      <c r="O60" s="4240"/>
      <c r="P60" s="4240"/>
      <c r="Q60" s="4240"/>
      <c r="R60" s="4240"/>
      <c r="S60" s="4240"/>
      <c r="T60" s="4240"/>
      <c r="U60" s="4240"/>
      <c r="V60" s="4240"/>
      <c r="W60" s="4240"/>
      <c r="X60" s="4240"/>
      <c r="Y60" s="4240"/>
      <c r="Z60" s="4240"/>
      <c r="AA60" s="4240"/>
      <c r="AB60" s="4240"/>
      <c r="AC60" s="4240"/>
      <c r="AD60" s="4240"/>
      <c r="AE60" s="4240"/>
      <c r="AF60" s="4240"/>
      <c r="AG60" s="4240"/>
      <c r="AH60" s="4240"/>
      <c r="AI60" s="4240"/>
      <c r="AJ60" s="4240"/>
      <c r="AK60" s="4240"/>
      <c r="AL60" s="4240"/>
      <c r="AM60" s="4240"/>
      <c r="AN60" s="4240"/>
      <c r="AO60" s="4240"/>
      <c r="AP60" s="4240"/>
      <c r="AQ60" s="4240"/>
      <c r="AR60" s="4240"/>
      <c r="AS60" s="4240"/>
      <c r="AT60" s="4240"/>
      <c r="AU60" s="888"/>
      <c r="AV60" s="177"/>
      <c r="AW60" s="177"/>
      <c r="AX60" s="177"/>
      <c r="AY60" s="177"/>
      <c r="AZ60" s="177"/>
      <c r="BA60" s="177"/>
      <c r="BB60" s="879"/>
      <c r="BC60" s="882"/>
      <c r="BD60" s="177"/>
      <c r="BE60" s="177"/>
      <c r="BF60" s="177"/>
      <c r="BG60" s="177"/>
      <c r="BH60" s="177"/>
      <c r="BI60" s="177"/>
      <c r="BJ60" s="177"/>
    </row>
    <row r="61" spans="1:62" s="419" customFormat="1" ht="12.65" customHeight="1">
      <c r="A61" s="889" t="s">
        <v>2305</v>
      </c>
      <c r="B61" s="4240" t="s">
        <v>2306</v>
      </c>
      <c r="C61" s="4240"/>
      <c r="D61" s="4240"/>
      <c r="E61" s="4240"/>
      <c r="F61" s="4240"/>
      <c r="G61" s="4240"/>
      <c r="H61" s="4240"/>
      <c r="I61" s="4240"/>
      <c r="J61" s="4240"/>
      <c r="K61" s="4240"/>
      <c r="L61" s="4240"/>
      <c r="M61" s="4240"/>
      <c r="N61" s="4240"/>
      <c r="O61" s="4240"/>
      <c r="P61" s="4240"/>
      <c r="Q61" s="4240"/>
      <c r="R61" s="4240"/>
      <c r="S61" s="4240"/>
      <c r="T61" s="4240"/>
      <c r="U61" s="4240"/>
      <c r="V61" s="4240"/>
      <c r="W61" s="4240"/>
      <c r="X61" s="4240"/>
      <c r="Y61" s="4240"/>
      <c r="Z61" s="4240"/>
      <c r="AA61" s="4240"/>
      <c r="AB61" s="4240"/>
      <c r="AC61" s="4240"/>
      <c r="AD61" s="4240"/>
      <c r="AE61" s="4240"/>
      <c r="AF61" s="4240"/>
      <c r="AG61" s="4240"/>
      <c r="AH61" s="4240"/>
      <c r="AI61" s="4240"/>
      <c r="AJ61" s="4240"/>
      <c r="AK61" s="4240"/>
      <c r="AL61" s="4240"/>
      <c r="AM61" s="4240"/>
      <c r="AN61" s="4240"/>
      <c r="AO61" s="4240"/>
      <c r="AP61" s="4240"/>
      <c r="AQ61" s="4240"/>
      <c r="AR61" s="4240"/>
      <c r="AS61" s="4240"/>
      <c r="AT61" s="4240"/>
      <c r="AU61" s="888"/>
      <c r="AV61" s="177"/>
      <c r="AW61" s="177"/>
      <c r="AX61" s="177"/>
      <c r="AY61" s="177"/>
      <c r="AZ61" s="177"/>
      <c r="BA61" s="177"/>
      <c r="BB61" s="879"/>
      <c r="BC61" s="882"/>
      <c r="BD61" s="177"/>
      <c r="BE61" s="177"/>
      <c r="BF61" s="177"/>
      <c r="BG61" s="177"/>
      <c r="BH61" s="177"/>
      <c r="BI61" s="177"/>
      <c r="BJ61" s="177"/>
    </row>
    <row r="62" spans="1:62" s="419" customFormat="1" ht="12.65" customHeight="1">
      <c r="A62" s="885"/>
      <c r="B62" s="4240"/>
      <c r="C62" s="4240"/>
      <c r="D62" s="4240"/>
      <c r="E62" s="4240"/>
      <c r="F62" s="4240"/>
      <c r="G62" s="4240"/>
      <c r="H62" s="4240"/>
      <c r="I62" s="4240"/>
      <c r="J62" s="4240"/>
      <c r="K62" s="4240"/>
      <c r="L62" s="4240"/>
      <c r="M62" s="4240"/>
      <c r="N62" s="4240"/>
      <c r="O62" s="4240"/>
      <c r="P62" s="4240"/>
      <c r="Q62" s="4240"/>
      <c r="R62" s="4240"/>
      <c r="S62" s="4240"/>
      <c r="T62" s="4240"/>
      <c r="U62" s="4240"/>
      <c r="V62" s="4240"/>
      <c r="W62" s="4240"/>
      <c r="X62" s="4240"/>
      <c r="Y62" s="4240"/>
      <c r="Z62" s="4240"/>
      <c r="AA62" s="4240"/>
      <c r="AB62" s="4240"/>
      <c r="AC62" s="4240"/>
      <c r="AD62" s="4240"/>
      <c r="AE62" s="4240"/>
      <c r="AF62" s="4240"/>
      <c r="AG62" s="4240"/>
      <c r="AH62" s="4240"/>
      <c r="AI62" s="4240"/>
      <c r="AJ62" s="4240"/>
      <c r="AK62" s="4240"/>
      <c r="AL62" s="4240"/>
      <c r="AM62" s="4240"/>
      <c r="AN62" s="4240"/>
      <c r="AO62" s="4240"/>
      <c r="AP62" s="4240"/>
      <c r="AQ62" s="4240"/>
      <c r="AR62" s="4240"/>
      <c r="AS62" s="4240"/>
      <c r="AT62" s="4240"/>
      <c r="AU62" s="888"/>
      <c r="AV62" s="177"/>
      <c r="AW62" s="177"/>
      <c r="AX62" s="177"/>
      <c r="AY62" s="177"/>
      <c r="AZ62" s="177"/>
      <c r="BA62" s="177"/>
      <c r="BB62" s="850"/>
      <c r="BC62" s="882"/>
      <c r="BD62" s="177"/>
      <c r="BE62" s="177"/>
      <c r="BF62" s="177"/>
      <c r="BG62" s="177"/>
      <c r="BH62" s="177"/>
      <c r="BI62" s="177"/>
      <c r="BJ62" s="177"/>
    </row>
    <row r="63" spans="1:62" s="419" customFormat="1" ht="12.65" customHeight="1">
      <c r="A63" s="889" t="s">
        <v>2302</v>
      </c>
      <c r="B63" s="4240" t="s">
        <v>2346</v>
      </c>
      <c r="C63" s="4240"/>
      <c r="D63" s="4240"/>
      <c r="E63" s="4240"/>
      <c r="F63" s="4240"/>
      <c r="G63" s="4240"/>
      <c r="H63" s="4240"/>
      <c r="I63" s="4240"/>
      <c r="J63" s="4240"/>
      <c r="K63" s="4240"/>
      <c r="L63" s="4240"/>
      <c r="M63" s="4240"/>
      <c r="N63" s="4240"/>
      <c r="O63" s="4240"/>
      <c r="P63" s="4240"/>
      <c r="Q63" s="4240"/>
      <c r="R63" s="4240"/>
      <c r="S63" s="4240"/>
      <c r="T63" s="4240"/>
      <c r="U63" s="4240"/>
      <c r="V63" s="4240"/>
      <c r="W63" s="4240"/>
      <c r="X63" s="4240"/>
      <c r="Y63" s="4240"/>
      <c r="Z63" s="4240"/>
      <c r="AA63" s="4240"/>
      <c r="AB63" s="4240"/>
      <c r="AC63" s="4240"/>
      <c r="AD63" s="4240"/>
      <c r="AE63" s="4240"/>
      <c r="AF63" s="4240"/>
      <c r="AG63" s="4240"/>
      <c r="AH63" s="4240"/>
      <c r="AI63" s="4240"/>
      <c r="AJ63" s="4240"/>
      <c r="AK63" s="4240"/>
      <c r="AL63" s="4240"/>
      <c r="AM63" s="4240"/>
      <c r="AN63" s="4240"/>
      <c r="AO63" s="4240"/>
      <c r="AP63" s="4240"/>
      <c r="AQ63" s="4240"/>
      <c r="AR63" s="4240"/>
      <c r="AS63" s="4240"/>
      <c r="AT63" s="4240"/>
      <c r="AU63" s="888"/>
      <c r="AV63" s="177"/>
      <c r="AW63" s="177"/>
      <c r="AX63" s="177"/>
      <c r="AY63" s="177"/>
      <c r="AZ63" s="177"/>
      <c r="BA63" s="177"/>
      <c r="BB63" s="848"/>
      <c r="BC63" s="882"/>
      <c r="BD63" s="177"/>
      <c r="BE63" s="177"/>
      <c r="BF63" s="177"/>
      <c r="BG63" s="177"/>
      <c r="BH63" s="177"/>
      <c r="BI63" s="177"/>
      <c r="BJ63" s="177"/>
    </row>
    <row r="64" spans="1:62" s="419" customFormat="1" ht="12.65" customHeight="1">
      <c r="A64" s="885"/>
      <c r="B64" s="4240"/>
      <c r="C64" s="4240"/>
      <c r="D64" s="4240"/>
      <c r="E64" s="4240"/>
      <c r="F64" s="4240"/>
      <c r="G64" s="4240"/>
      <c r="H64" s="4240"/>
      <c r="I64" s="4240"/>
      <c r="J64" s="4240"/>
      <c r="K64" s="4240"/>
      <c r="L64" s="4240"/>
      <c r="M64" s="4240"/>
      <c r="N64" s="4240"/>
      <c r="O64" s="4240"/>
      <c r="P64" s="4240"/>
      <c r="Q64" s="4240"/>
      <c r="R64" s="4240"/>
      <c r="S64" s="4240"/>
      <c r="T64" s="4240"/>
      <c r="U64" s="4240"/>
      <c r="V64" s="4240"/>
      <c r="W64" s="4240"/>
      <c r="X64" s="4240"/>
      <c r="Y64" s="4240"/>
      <c r="Z64" s="4240"/>
      <c r="AA64" s="4240"/>
      <c r="AB64" s="4240"/>
      <c r="AC64" s="4240"/>
      <c r="AD64" s="4240"/>
      <c r="AE64" s="4240"/>
      <c r="AF64" s="4240"/>
      <c r="AG64" s="4240"/>
      <c r="AH64" s="4240"/>
      <c r="AI64" s="4240"/>
      <c r="AJ64" s="4240"/>
      <c r="AK64" s="4240"/>
      <c r="AL64" s="4240"/>
      <c r="AM64" s="4240"/>
      <c r="AN64" s="4240"/>
      <c r="AO64" s="4240"/>
      <c r="AP64" s="4240"/>
      <c r="AQ64" s="4240"/>
      <c r="AR64" s="4240"/>
      <c r="AS64" s="4240"/>
      <c r="AT64" s="4240"/>
      <c r="AU64" s="888"/>
      <c r="AV64" s="177"/>
      <c r="AW64" s="177"/>
      <c r="AX64" s="177"/>
      <c r="AY64" s="177"/>
      <c r="AZ64" s="177"/>
      <c r="BA64" s="177"/>
      <c r="BB64" s="43"/>
      <c r="BC64" s="882"/>
      <c r="BD64" s="177"/>
      <c r="BE64" s="177"/>
      <c r="BF64" s="177"/>
      <c r="BG64" s="177"/>
      <c r="BH64" s="177"/>
      <c r="BI64" s="177"/>
      <c r="BJ64" s="177"/>
    </row>
    <row r="65" spans="1:62" s="419" customFormat="1" ht="12.65" customHeight="1">
      <c r="A65" s="885"/>
      <c r="B65" s="4240"/>
      <c r="C65" s="4240"/>
      <c r="D65" s="4240"/>
      <c r="E65" s="4240"/>
      <c r="F65" s="4240"/>
      <c r="G65" s="4240"/>
      <c r="H65" s="4240"/>
      <c r="I65" s="4240"/>
      <c r="J65" s="4240"/>
      <c r="K65" s="4240"/>
      <c r="L65" s="4240"/>
      <c r="M65" s="4240"/>
      <c r="N65" s="4240"/>
      <c r="O65" s="4240"/>
      <c r="P65" s="4240"/>
      <c r="Q65" s="4240"/>
      <c r="R65" s="4240"/>
      <c r="S65" s="4240"/>
      <c r="T65" s="4240"/>
      <c r="U65" s="4240"/>
      <c r="V65" s="4240"/>
      <c r="W65" s="4240"/>
      <c r="X65" s="4240"/>
      <c r="Y65" s="4240"/>
      <c r="Z65" s="4240"/>
      <c r="AA65" s="4240"/>
      <c r="AB65" s="4240"/>
      <c r="AC65" s="4240"/>
      <c r="AD65" s="4240"/>
      <c r="AE65" s="4240"/>
      <c r="AF65" s="4240"/>
      <c r="AG65" s="4240"/>
      <c r="AH65" s="4240"/>
      <c r="AI65" s="4240"/>
      <c r="AJ65" s="4240"/>
      <c r="AK65" s="4240"/>
      <c r="AL65" s="4240"/>
      <c r="AM65" s="4240"/>
      <c r="AN65" s="4240"/>
      <c r="AO65" s="4240"/>
      <c r="AP65" s="4240"/>
      <c r="AQ65" s="4240"/>
      <c r="AR65" s="4240"/>
      <c r="AS65" s="4240"/>
      <c r="AT65" s="4240"/>
      <c r="AU65" s="888"/>
      <c r="AV65" s="177"/>
      <c r="AW65" s="177"/>
      <c r="AX65" s="177"/>
      <c r="AY65" s="177"/>
      <c r="AZ65" s="177"/>
      <c r="BA65" s="177"/>
      <c r="BB65" s="43"/>
      <c r="BC65" s="882"/>
      <c r="BD65" s="177"/>
      <c r="BE65" s="177"/>
      <c r="BF65" s="177"/>
      <c r="BG65" s="177"/>
      <c r="BH65" s="177"/>
      <c r="BI65" s="177"/>
      <c r="BJ65" s="177"/>
    </row>
    <row r="66" spans="1:62" s="419" customFormat="1" ht="12.65" customHeight="1">
      <c r="A66" s="889"/>
      <c r="B66" s="4240"/>
      <c r="C66" s="4240"/>
      <c r="D66" s="4240"/>
      <c r="E66" s="4240"/>
      <c r="F66" s="4240"/>
      <c r="G66" s="4240"/>
      <c r="H66" s="4240"/>
      <c r="I66" s="4240"/>
      <c r="J66" s="4240"/>
      <c r="K66" s="4240"/>
      <c r="L66" s="4240"/>
      <c r="M66" s="4240"/>
      <c r="N66" s="4240"/>
      <c r="O66" s="4240"/>
      <c r="P66" s="4240"/>
      <c r="Q66" s="4240"/>
      <c r="R66" s="4240"/>
      <c r="S66" s="4240"/>
      <c r="T66" s="4240"/>
      <c r="U66" s="4240"/>
      <c r="V66" s="4240"/>
      <c r="W66" s="4240"/>
      <c r="X66" s="4240"/>
      <c r="Y66" s="4240"/>
      <c r="Z66" s="4240"/>
      <c r="AA66" s="4240"/>
      <c r="AB66" s="4240"/>
      <c r="AC66" s="4240"/>
      <c r="AD66" s="4240"/>
      <c r="AE66" s="4240"/>
      <c r="AF66" s="4240"/>
      <c r="AG66" s="4240"/>
      <c r="AH66" s="4240"/>
      <c r="AI66" s="4240"/>
      <c r="AJ66" s="4240"/>
      <c r="AK66" s="4240"/>
      <c r="AL66" s="4240"/>
      <c r="AM66" s="4240"/>
      <c r="AN66" s="4240"/>
      <c r="AO66" s="4240"/>
      <c r="AP66" s="4240"/>
      <c r="AQ66" s="4240"/>
      <c r="AR66" s="4240"/>
      <c r="AS66" s="4240"/>
      <c r="AT66" s="4240"/>
      <c r="AU66" s="888"/>
      <c r="AV66" s="177"/>
      <c r="AW66" s="177"/>
      <c r="AX66" s="177"/>
      <c r="AY66" s="177"/>
      <c r="AZ66" s="177"/>
      <c r="BA66" s="177"/>
      <c r="BB66" s="850"/>
      <c r="BC66" s="882"/>
      <c r="BD66" s="177"/>
      <c r="BE66" s="177"/>
      <c r="BF66" s="177"/>
      <c r="BG66" s="177"/>
      <c r="BH66" s="177"/>
      <c r="BI66" s="177"/>
      <c r="BJ66" s="177"/>
    </row>
    <row r="67" spans="1:62" s="419" customFormat="1" ht="12.65"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5" customHeight="1">
      <c r="A68" s="885" t="s">
        <v>2307</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5" customHeight="1">
      <c r="A69" s="885" t="s">
        <v>2308</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5" customHeight="1">
      <c r="A70" s="885" t="s">
        <v>2347</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5" customHeight="1">
      <c r="A71" s="885" t="s">
        <v>2352</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5" customHeight="1">
      <c r="A72" s="885" t="s">
        <v>2353</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5" customHeight="1">
      <c r="A73" s="885" t="s">
        <v>2348</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5" customHeight="1">
      <c r="A74" s="885" t="s">
        <v>2349</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5" customHeight="1">
      <c r="A75" s="43" t="s">
        <v>2350</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5" customHeight="1">
      <c r="A76" s="43" t="s">
        <v>2351</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5"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5"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 ref="AD19:AT20"/>
    <mergeCell ref="B49:AT52"/>
    <mergeCell ref="AE11:AU12"/>
    <mergeCell ref="AE13:AU14"/>
    <mergeCell ref="AM16:AN16"/>
    <mergeCell ref="AE9:AU10"/>
    <mergeCell ref="AP16:AQ16"/>
    <mergeCell ref="AS16:AT16"/>
    <mergeCell ref="A1:AU2"/>
    <mergeCell ref="X5:AD5"/>
    <mergeCell ref="AE5:AU5"/>
    <mergeCell ref="AE6:AU7"/>
    <mergeCell ref="X7:AD7"/>
  </mergeCells>
  <phoneticPr fontId="67"/>
  <conditionalFormatting sqref="AM16 AP16 AS16">
    <cfRule type="containsBlanks" dxfId="112"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view="pageBreakPreview" zoomScaleNormal="100" zoomScaleSheetLayoutView="100" workbookViewId="0">
      <selection activeCell="A10" sqref="A10:C10"/>
    </sheetView>
  </sheetViews>
  <sheetFormatPr defaultColWidth="8.7265625" defaultRowHeight="13"/>
  <cols>
    <col min="1" max="1" width="34.90625" style="1614" customWidth="1"/>
    <col min="2" max="2" width="31.08984375" style="1614" customWidth="1"/>
    <col min="3" max="3" width="39" style="1614" customWidth="1"/>
    <col min="4" max="16384" width="8.7265625" style="1614"/>
  </cols>
  <sheetData>
    <row r="1" spans="1:3" ht="20.149999999999999" customHeight="1">
      <c r="B1" s="1619"/>
      <c r="C1" s="1627" t="s">
        <v>3031</v>
      </c>
    </row>
    <row r="2" spans="1:3" ht="20.149999999999999" customHeight="1">
      <c r="A2" s="4257" t="s">
        <v>3013</v>
      </c>
      <c r="B2" s="4248"/>
    </row>
    <row r="3" spans="1:3" ht="20.149999999999999" customHeight="1">
      <c r="B3" s="1615" t="s">
        <v>3014</v>
      </c>
    </row>
    <row r="4" spans="1:3" ht="20">
      <c r="A4" s="1616"/>
    </row>
    <row r="5" spans="1:3" ht="20.149999999999999" customHeight="1">
      <c r="A5" s="1617"/>
      <c r="B5" s="1622" t="s">
        <v>3015</v>
      </c>
      <c r="C5" s="1621"/>
    </row>
    <row r="6" spans="1:3" ht="20.149999999999999" customHeight="1">
      <c r="A6" s="1617"/>
      <c r="B6" s="1620" t="s">
        <v>3016</v>
      </c>
      <c r="C6" s="1631">
        <f>一括入力シート!B45</f>
        <v>0</v>
      </c>
    </row>
    <row r="7" spans="1:3" ht="20.149999999999999" customHeight="1">
      <c r="A7" s="1617"/>
      <c r="B7" s="1623" t="s">
        <v>3017</v>
      </c>
      <c r="C7" s="1632">
        <f>一括入力シート!B54</f>
        <v>0</v>
      </c>
    </row>
    <row r="8" spans="1:3" ht="17.5">
      <c r="A8" s="1618"/>
    </row>
    <row r="9" spans="1:3" ht="17.5">
      <c r="A9" s="1618"/>
    </row>
    <row r="10" spans="1:3" ht="19" customHeight="1">
      <c r="A10" s="4249" t="s">
        <v>3018</v>
      </c>
      <c r="B10" s="4249"/>
      <c r="C10" s="4249"/>
    </row>
    <row r="11" spans="1:3" ht="20">
      <c r="A11" s="1616"/>
    </row>
    <row r="12" spans="1:3" ht="20">
      <c r="A12" s="1616"/>
    </row>
    <row r="13" spans="1:3" ht="22.5" customHeight="1">
      <c r="A13" s="4250" t="s">
        <v>3019</v>
      </c>
      <c r="B13" s="4250"/>
      <c r="C13" s="4250"/>
    </row>
    <row r="14" spans="1:3" ht="20.5" thickBot="1">
      <c r="A14" s="1616"/>
    </row>
    <row r="15" spans="1:3" ht="65.5" customHeight="1" thickBot="1">
      <c r="A15" s="1625" t="s">
        <v>3020</v>
      </c>
      <c r="B15" s="4251">
        <f>一括入力シート!B6</f>
        <v>0</v>
      </c>
      <c r="C15" s="4252"/>
    </row>
    <row r="16" spans="1:3" ht="39.4" customHeight="1">
      <c r="A16" s="4258" t="s">
        <v>3021</v>
      </c>
      <c r="B16" s="4253" t="s">
        <v>3022</v>
      </c>
      <c r="C16" s="4254"/>
    </row>
    <row r="17" spans="1:3" ht="39.4" customHeight="1">
      <c r="A17" s="4259"/>
      <c r="B17" s="4255" t="s">
        <v>3023</v>
      </c>
      <c r="C17" s="4256"/>
    </row>
    <row r="18" spans="1:3" ht="39.4" customHeight="1">
      <c r="A18" s="4259"/>
      <c r="B18" s="4255" t="s">
        <v>3029</v>
      </c>
      <c r="C18" s="4256"/>
    </row>
    <row r="19" spans="1:3" ht="39.4" customHeight="1">
      <c r="A19" s="4259"/>
      <c r="B19" s="4255" t="s">
        <v>3030</v>
      </c>
      <c r="C19" s="4256"/>
    </row>
    <row r="20" spans="1:3" ht="39.4" customHeight="1">
      <c r="A20" s="4259"/>
      <c r="B20" s="4255" t="s">
        <v>3024</v>
      </c>
      <c r="C20" s="4256"/>
    </row>
    <row r="21" spans="1:3" ht="39.4" customHeight="1">
      <c r="A21" s="4259"/>
      <c r="B21" s="1624"/>
      <c r="C21" s="1626"/>
    </row>
    <row r="22" spans="1:3" ht="39.4" customHeight="1" thickBot="1">
      <c r="A22" s="4260"/>
      <c r="B22" s="4262" t="s">
        <v>3025</v>
      </c>
      <c r="C22" s="4263"/>
    </row>
    <row r="23" spans="1:3" ht="13" customHeight="1">
      <c r="A23" s="1629"/>
      <c r="B23" s="1630"/>
      <c r="C23" s="1630"/>
    </row>
    <row r="24" spans="1:3">
      <c r="A24" s="4261" t="s">
        <v>3026</v>
      </c>
      <c r="B24" s="4248"/>
    </row>
    <row r="25" spans="1:3">
      <c r="A25" s="4261" t="s">
        <v>3027</v>
      </c>
      <c r="B25" s="4248"/>
    </row>
    <row r="26" spans="1:3">
      <c r="A26" s="4247" t="s">
        <v>3028</v>
      </c>
      <c r="B26" s="4248"/>
    </row>
  </sheetData>
  <mergeCells count="14">
    <mergeCell ref="A2:B2"/>
    <mergeCell ref="A16:A22"/>
    <mergeCell ref="A24:B24"/>
    <mergeCell ref="B22:C22"/>
    <mergeCell ref="A25:B25"/>
    <mergeCell ref="A26:B26"/>
    <mergeCell ref="A10:C10"/>
    <mergeCell ref="A13:C13"/>
    <mergeCell ref="B15:C15"/>
    <mergeCell ref="B16:C16"/>
    <mergeCell ref="B17:C17"/>
    <mergeCell ref="B20:C20"/>
    <mergeCell ref="B18:C18"/>
    <mergeCell ref="B19:C19"/>
  </mergeCells>
  <phoneticPr fontId="67"/>
  <pageMargins left="0.75" right="0.75" top="1" bottom="1" header="0.5" footer="0.5"/>
  <pageSetup paperSize="9" scale="83"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8"/>
  <sheetViews>
    <sheetView view="pageBreakPreview" zoomScaleNormal="80" zoomScaleSheetLayoutView="100" workbookViewId="0">
      <selection sqref="A1:Q1"/>
    </sheetView>
  </sheetViews>
  <sheetFormatPr defaultColWidth="9.36328125" defaultRowHeight="12"/>
  <cols>
    <col min="1" max="1" width="6.08984375" style="1565" customWidth="1"/>
    <col min="2" max="3" width="4.453125" style="1565" customWidth="1"/>
    <col min="4" max="4" width="7.08984375" style="1565" customWidth="1"/>
    <col min="5" max="6" width="5.453125" style="1565" customWidth="1"/>
    <col min="7" max="7" width="5.453125" style="1613" customWidth="1"/>
    <col min="8" max="8" width="5.453125" style="1565" customWidth="1"/>
    <col min="9" max="9" width="4.453125" style="1565" customWidth="1"/>
    <col min="10" max="10" width="6.08984375" style="1565" customWidth="1"/>
    <col min="11" max="12" width="4.453125" style="1565" customWidth="1"/>
    <col min="13" max="13" width="7.08984375" style="1565" customWidth="1"/>
    <col min="14" max="17" width="5.453125" style="1565" customWidth="1"/>
    <col min="18" max="18" width="5" style="1565" bestFit="1" customWidth="1"/>
    <col min="19" max="37" width="3.90625" style="1565" customWidth="1"/>
    <col min="38" max="16384" width="9.36328125" style="1565"/>
  </cols>
  <sheetData>
    <row r="1" spans="1:17" ht="30" customHeight="1">
      <c r="A1" s="4266" t="s">
        <v>2976</v>
      </c>
      <c r="B1" s="4266"/>
      <c r="C1" s="4266"/>
      <c r="D1" s="4266"/>
      <c r="E1" s="4266"/>
      <c r="F1" s="4266"/>
      <c r="G1" s="4266"/>
      <c r="H1" s="4266"/>
      <c r="I1" s="4266"/>
      <c r="J1" s="4266"/>
      <c r="K1" s="4266"/>
      <c r="L1" s="4266"/>
      <c r="M1" s="4266"/>
      <c r="N1" s="4266"/>
      <c r="O1" s="4266"/>
      <c r="P1" s="4266"/>
      <c r="Q1" s="4266"/>
    </row>
    <row r="2" spans="1:17" s="1566" customFormat="1" ht="18" customHeight="1">
      <c r="A2" s="4264" t="s">
        <v>2977</v>
      </c>
      <c r="B2" s="4265"/>
      <c r="C2" s="4267">
        <f>一括入力シート!B6</f>
        <v>0</v>
      </c>
      <c r="D2" s="4268"/>
      <c r="E2" s="4268"/>
      <c r="F2" s="4268"/>
      <c r="G2" s="4268"/>
      <c r="H2" s="4268"/>
      <c r="I2" s="4268"/>
      <c r="J2" s="4268"/>
      <c r="K2" s="4269"/>
      <c r="L2" s="4264" t="s">
        <v>2978</v>
      </c>
      <c r="M2" s="4270"/>
      <c r="N2" s="4267">
        <f>一括入力シート!B45</f>
        <v>0</v>
      </c>
      <c r="O2" s="4268"/>
      <c r="P2" s="4268"/>
      <c r="Q2" s="4269"/>
    </row>
    <row r="3" spans="1:17" s="1566" customFormat="1" ht="18" customHeight="1">
      <c r="A3" s="4264" t="s">
        <v>2979</v>
      </c>
      <c r="B3" s="4265"/>
      <c r="C3" s="1567" t="s">
        <v>2980</v>
      </c>
      <c r="D3" s="1628">
        <f>一括入力シート!B26</f>
        <v>0</v>
      </c>
      <c r="E3" s="1569" t="s">
        <v>2981</v>
      </c>
      <c r="F3" s="1628">
        <f>一括入力シート!C26</f>
        <v>0</v>
      </c>
      <c r="G3" s="1569" t="s">
        <v>2982</v>
      </c>
      <c r="H3" s="1628">
        <f>一括入力シート!D26</f>
        <v>0</v>
      </c>
      <c r="I3" s="1569" t="s">
        <v>2983</v>
      </c>
      <c r="J3" s="1569" t="s">
        <v>2980</v>
      </c>
      <c r="K3" s="1628">
        <f>一括入力シート!B39</f>
        <v>0</v>
      </c>
      <c r="L3" s="1569" t="s">
        <v>2981</v>
      </c>
      <c r="M3" s="1628">
        <f>一括入力シート!C39</f>
        <v>0</v>
      </c>
      <c r="N3" s="1569" t="s">
        <v>2982</v>
      </c>
      <c r="O3" s="1628">
        <f>一括入力シート!D39</f>
        <v>0</v>
      </c>
      <c r="P3" s="1569" t="s">
        <v>2984</v>
      </c>
      <c r="Q3" s="1570"/>
    </row>
    <row r="4" spans="1:17" s="1566" customFormat="1" ht="18" customHeight="1">
      <c r="A4" s="4274" t="s">
        <v>2985</v>
      </c>
      <c r="B4" s="4275"/>
      <c r="C4" s="1571" t="s">
        <v>2986</v>
      </c>
      <c r="D4" s="1567" t="s">
        <v>2980</v>
      </c>
      <c r="E4" s="1568"/>
      <c r="F4" s="1569" t="s">
        <v>2981</v>
      </c>
      <c r="G4" s="1568"/>
      <c r="H4" s="1569" t="s">
        <v>2982</v>
      </c>
      <c r="I4" s="1568"/>
      <c r="J4" s="1569" t="s">
        <v>2984</v>
      </c>
      <c r="K4" s="1571" t="s">
        <v>2987</v>
      </c>
      <c r="L4" s="1572"/>
      <c r="M4" s="1569" t="s">
        <v>2981</v>
      </c>
      <c r="N4" s="1572"/>
      <c r="O4" s="1569" t="s">
        <v>2982</v>
      </c>
      <c r="P4" s="1572"/>
      <c r="Q4" s="1570" t="s">
        <v>2984</v>
      </c>
    </row>
    <row r="5" spans="1:17" ht="18" customHeight="1">
      <c r="G5" s="1565"/>
      <c r="L5" s="1573" t="s">
        <v>2988</v>
      </c>
      <c r="M5" s="1574"/>
      <c r="N5" s="1575" t="s">
        <v>2989</v>
      </c>
      <c r="O5" s="1574"/>
      <c r="Q5" s="1576" t="s">
        <v>2990</v>
      </c>
    </row>
    <row r="6" spans="1:17" ht="18" customHeight="1">
      <c r="A6" s="1577" t="s">
        <v>2980</v>
      </c>
      <c r="B6" s="1578"/>
      <c r="C6" s="1577" t="s">
        <v>2981</v>
      </c>
      <c r="D6" s="1578"/>
      <c r="E6" s="1577" t="s">
        <v>2982</v>
      </c>
      <c r="F6" s="1579"/>
      <c r="G6" s="1579"/>
      <c r="H6" s="1580"/>
      <c r="I6" s="1577"/>
      <c r="J6" s="1578"/>
      <c r="K6" s="1577" t="s">
        <v>2981</v>
      </c>
      <c r="L6" s="1578"/>
      <c r="M6" s="1577" t="s">
        <v>2982</v>
      </c>
      <c r="N6" s="1580"/>
      <c r="O6" s="1580"/>
      <c r="P6" s="1580"/>
      <c r="Q6" s="1580"/>
    </row>
    <row r="7" spans="1:17" s="1575" customFormat="1" ht="13">
      <c r="A7" s="4276" t="s">
        <v>591</v>
      </c>
      <c r="B7" s="4276" t="s">
        <v>2991</v>
      </c>
      <c r="C7" s="4277" t="s">
        <v>2992</v>
      </c>
      <c r="D7" s="4278"/>
      <c r="E7" s="4279" t="s">
        <v>2993</v>
      </c>
      <c r="F7" s="4280"/>
      <c r="G7" s="4280"/>
      <c r="H7" s="4281"/>
      <c r="J7" s="4276" t="s">
        <v>591</v>
      </c>
      <c r="K7" s="4276" t="s">
        <v>2991</v>
      </c>
      <c r="L7" s="4277" t="s">
        <v>2992</v>
      </c>
      <c r="M7" s="4278"/>
      <c r="N7" s="4279" t="s">
        <v>2993</v>
      </c>
      <c r="O7" s="4280"/>
      <c r="P7" s="4280"/>
      <c r="Q7" s="4281"/>
    </row>
    <row r="8" spans="1:17" s="1575" customFormat="1">
      <c r="A8" s="4276"/>
      <c r="B8" s="4276"/>
      <c r="C8" s="1581" t="s">
        <v>2986</v>
      </c>
      <c r="D8" s="1581" t="s">
        <v>2987</v>
      </c>
      <c r="E8" s="4282"/>
      <c r="F8" s="4283"/>
      <c r="G8" s="4283"/>
      <c r="H8" s="4284"/>
      <c r="J8" s="4276"/>
      <c r="K8" s="4276"/>
      <c r="L8" s="1581" t="s">
        <v>2986</v>
      </c>
      <c r="M8" s="1581" t="s">
        <v>2987</v>
      </c>
      <c r="N8" s="4282"/>
      <c r="O8" s="4283"/>
      <c r="P8" s="4283"/>
      <c r="Q8" s="4284"/>
    </row>
    <row r="9" spans="1:17">
      <c r="A9" s="1582">
        <v>1</v>
      </c>
      <c r="B9" s="1583" t="s">
        <v>2994</v>
      </c>
      <c r="C9" s="1584"/>
      <c r="D9" s="1585"/>
      <c r="E9" s="4271"/>
      <c r="F9" s="4272"/>
      <c r="G9" s="4272"/>
      <c r="H9" s="4273"/>
      <c r="J9" s="1582">
        <v>1</v>
      </c>
      <c r="K9" s="1583"/>
      <c r="L9" s="1584"/>
      <c r="M9" s="1586"/>
      <c r="N9" s="4271"/>
      <c r="O9" s="4272"/>
      <c r="P9" s="4272"/>
      <c r="Q9" s="4273"/>
    </row>
    <row r="10" spans="1:17">
      <c r="A10" s="1582">
        <v>2</v>
      </c>
      <c r="B10" s="1583" t="s">
        <v>2995</v>
      </c>
      <c r="C10" s="1584"/>
      <c r="D10" s="1585"/>
      <c r="E10" s="4271"/>
      <c r="F10" s="4272"/>
      <c r="G10" s="4272"/>
      <c r="H10" s="4273"/>
      <c r="J10" s="1582">
        <v>2</v>
      </c>
      <c r="K10" s="1583"/>
      <c r="L10" s="1584"/>
      <c r="M10" s="1586"/>
      <c r="N10" s="4271"/>
      <c r="O10" s="4272"/>
      <c r="P10" s="4272"/>
      <c r="Q10" s="4273"/>
    </row>
    <row r="11" spans="1:17">
      <c r="A11" s="1582">
        <v>3</v>
      </c>
      <c r="B11" s="1583" t="s">
        <v>2996</v>
      </c>
      <c r="C11" s="1584"/>
      <c r="D11" s="1585"/>
      <c r="E11" s="4271"/>
      <c r="F11" s="4272"/>
      <c r="G11" s="4272"/>
      <c r="H11" s="4273"/>
      <c r="J11" s="1582">
        <v>3</v>
      </c>
      <c r="K11" s="1583"/>
      <c r="L11" s="1584"/>
      <c r="M11" s="1586"/>
      <c r="N11" s="4271"/>
      <c r="O11" s="4272"/>
      <c r="P11" s="4272"/>
      <c r="Q11" s="4273"/>
    </row>
    <row r="12" spans="1:17">
      <c r="A12" s="1582">
        <v>4</v>
      </c>
      <c r="B12" s="1583" t="s">
        <v>2997</v>
      </c>
      <c r="C12" s="1584"/>
      <c r="D12" s="1585"/>
      <c r="E12" s="4271"/>
      <c r="F12" s="4272"/>
      <c r="G12" s="4272"/>
      <c r="H12" s="4273"/>
      <c r="J12" s="1582">
        <v>4</v>
      </c>
      <c r="K12" s="1583"/>
      <c r="L12" s="1584"/>
      <c r="M12" s="1586"/>
      <c r="N12" s="4271"/>
      <c r="O12" s="4272"/>
      <c r="P12" s="4272"/>
      <c r="Q12" s="4273"/>
    </row>
    <row r="13" spans="1:17">
      <c r="A13" s="1582">
        <v>5</v>
      </c>
      <c r="B13" s="1583" t="s">
        <v>2998</v>
      </c>
      <c r="C13" s="1584"/>
      <c r="D13" s="1585"/>
      <c r="E13" s="4271"/>
      <c r="F13" s="4272"/>
      <c r="G13" s="4272"/>
      <c r="H13" s="4273"/>
      <c r="J13" s="1582">
        <v>5</v>
      </c>
      <c r="K13" s="1583"/>
      <c r="L13" s="1584"/>
      <c r="M13" s="1586"/>
      <c r="N13" s="4271"/>
      <c r="O13" s="4272"/>
      <c r="P13" s="4272"/>
      <c r="Q13" s="4273"/>
    </row>
    <row r="14" spans="1:17">
      <c r="A14" s="1582">
        <v>6</v>
      </c>
      <c r="B14" s="1583" t="s">
        <v>2999</v>
      </c>
      <c r="C14" s="1584"/>
      <c r="D14" s="1585"/>
      <c r="E14" s="4271"/>
      <c r="F14" s="4272"/>
      <c r="G14" s="4272"/>
      <c r="H14" s="4273"/>
      <c r="J14" s="1582">
        <v>6</v>
      </c>
      <c r="K14" s="1583"/>
      <c r="L14" s="1584"/>
      <c r="M14" s="1586"/>
      <c r="N14" s="4271"/>
      <c r="O14" s="4272"/>
      <c r="P14" s="4272"/>
      <c r="Q14" s="4273"/>
    </row>
    <row r="15" spans="1:17">
      <c r="A15" s="1582">
        <v>7</v>
      </c>
      <c r="B15" s="1583" t="s">
        <v>3000</v>
      </c>
      <c r="C15" s="1584"/>
      <c r="D15" s="1585"/>
      <c r="E15" s="4271"/>
      <c r="F15" s="4272"/>
      <c r="G15" s="4272"/>
      <c r="H15" s="4273"/>
      <c r="J15" s="1582">
        <v>7</v>
      </c>
      <c r="K15" s="1583"/>
      <c r="L15" s="1584"/>
      <c r="M15" s="1586"/>
      <c r="N15" s="4271"/>
      <c r="O15" s="4272"/>
      <c r="P15" s="4272"/>
      <c r="Q15" s="4273"/>
    </row>
    <row r="16" spans="1:17">
      <c r="A16" s="1582">
        <v>8</v>
      </c>
      <c r="B16" s="1583" t="s">
        <v>2994</v>
      </c>
      <c r="C16" s="1584"/>
      <c r="D16" s="1585"/>
      <c r="E16" s="4271"/>
      <c r="F16" s="4272"/>
      <c r="G16" s="4272"/>
      <c r="H16" s="4273"/>
      <c r="J16" s="1582">
        <v>8</v>
      </c>
      <c r="K16" s="1583"/>
      <c r="L16" s="1584"/>
      <c r="M16" s="1586"/>
      <c r="N16" s="4271"/>
      <c r="O16" s="4272"/>
      <c r="P16" s="4272"/>
      <c r="Q16" s="4273"/>
    </row>
    <row r="17" spans="1:17">
      <c r="A17" s="1582">
        <v>9</v>
      </c>
      <c r="B17" s="1583" t="s">
        <v>2995</v>
      </c>
      <c r="C17" s="1584"/>
      <c r="D17" s="1585"/>
      <c r="E17" s="4271"/>
      <c r="F17" s="4272"/>
      <c r="G17" s="4272"/>
      <c r="H17" s="4273"/>
      <c r="J17" s="1582">
        <v>9</v>
      </c>
      <c r="K17" s="1583"/>
      <c r="L17" s="1584"/>
      <c r="M17" s="1586"/>
      <c r="N17" s="4271"/>
      <c r="O17" s="4272"/>
      <c r="P17" s="4272"/>
      <c r="Q17" s="4273"/>
    </row>
    <row r="18" spans="1:17">
      <c r="A18" s="1582">
        <v>10</v>
      </c>
      <c r="B18" s="1583" t="s">
        <v>2996</v>
      </c>
      <c r="C18" s="1584"/>
      <c r="D18" s="1585"/>
      <c r="E18" s="4271"/>
      <c r="F18" s="4272"/>
      <c r="G18" s="4272"/>
      <c r="H18" s="4273"/>
      <c r="J18" s="1582">
        <v>10</v>
      </c>
      <c r="K18" s="1583"/>
      <c r="L18" s="1584"/>
      <c r="M18" s="1586"/>
      <c r="N18" s="4271"/>
      <c r="O18" s="4272"/>
      <c r="P18" s="4272"/>
      <c r="Q18" s="4273"/>
    </row>
    <row r="19" spans="1:17">
      <c r="A19" s="1582">
        <v>11</v>
      </c>
      <c r="B19" s="1583" t="s">
        <v>2997</v>
      </c>
      <c r="C19" s="1584"/>
      <c r="D19" s="1585"/>
      <c r="E19" s="4271"/>
      <c r="F19" s="4272"/>
      <c r="G19" s="4272"/>
      <c r="H19" s="4273"/>
      <c r="J19" s="1582">
        <v>11</v>
      </c>
      <c r="K19" s="1583"/>
      <c r="L19" s="1584"/>
      <c r="M19" s="1586"/>
      <c r="N19" s="4271"/>
      <c r="O19" s="4272"/>
      <c r="P19" s="4272"/>
      <c r="Q19" s="4273"/>
    </row>
    <row r="20" spans="1:17">
      <c r="A20" s="1582">
        <v>12</v>
      </c>
      <c r="B20" s="1583" t="s">
        <v>2998</v>
      </c>
      <c r="C20" s="1584"/>
      <c r="D20" s="1585"/>
      <c r="E20" s="4271"/>
      <c r="F20" s="4272"/>
      <c r="G20" s="4272"/>
      <c r="H20" s="4273"/>
      <c r="J20" s="1582">
        <v>12</v>
      </c>
      <c r="K20" s="1583"/>
      <c r="L20" s="1584"/>
      <c r="M20" s="1586"/>
      <c r="N20" s="4271"/>
      <c r="O20" s="4272"/>
      <c r="P20" s="4272"/>
      <c r="Q20" s="4273"/>
    </row>
    <row r="21" spans="1:17">
      <c r="A21" s="1582">
        <v>13</v>
      </c>
      <c r="B21" s="1583" t="s">
        <v>2999</v>
      </c>
      <c r="C21" s="1584"/>
      <c r="D21" s="1585"/>
      <c r="E21" s="4271"/>
      <c r="F21" s="4272"/>
      <c r="G21" s="4272"/>
      <c r="H21" s="4273"/>
      <c r="J21" s="1582">
        <v>13</v>
      </c>
      <c r="K21" s="1583"/>
      <c r="L21" s="1584"/>
      <c r="M21" s="1586"/>
      <c r="N21" s="4271"/>
      <c r="O21" s="4272"/>
      <c r="P21" s="4272"/>
      <c r="Q21" s="4273"/>
    </row>
    <row r="22" spans="1:17">
      <c r="A22" s="1582">
        <v>14</v>
      </c>
      <c r="B22" s="1583" t="s">
        <v>3000</v>
      </c>
      <c r="C22" s="1584"/>
      <c r="D22" s="1585"/>
      <c r="E22" s="4271"/>
      <c r="F22" s="4272"/>
      <c r="G22" s="4272"/>
      <c r="H22" s="4273"/>
      <c r="J22" s="1582">
        <v>14</v>
      </c>
      <c r="K22" s="1583"/>
      <c r="L22" s="1584"/>
      <c r="M22" s="1586"/>
      <c r="N22" s="4271"/>
      <c r="O22" s="4272"/>
      <c r="P22" s="4272"/>
      <c r="Q22" s="4273"/>
    </row>
    <row r="23" spans="1:17">
      <c r="A23" s="1582">
        <v>15</v>
      </c>
      <c r="B23" s="1583" t="s">
        <v>2994</v>
      </c>
      <c r="C23" s="1584"/>
      <c r="D23" s="1585"/>
      <c r="E23" s="4271"/>
      <c r="F23" s="4272"/>
      <c r="G23" s="4272"/>
      <c r="H23" s="4273"/>
      <c r="J23" s="1582">
        <v>15</v>
      </c>
      <c r="K23" s="1583"/>
      <c r="L23" s="1584"/>
      <c r="M23" s="1586"/>
      <c r="N23" s="4271"/>
      <c r="O23" s="4272"/>
      <c r="P23" s="4272"/>
      <c r="Q23" s="4273"/>
    </row>
    <row r="24" spans="1:17">
      <c r="A24" s="1582">
        <v>16</v>
      </c>
      <c r="B24" s="1583" t="s">
        <v>2995</v>
      </c>
      <c r="C24" s="1584"/>
      <c r="D24" s="1585"/>
      <c r="E24" s="4271"/>
      <c r="F24" s="4272"/>
      <c r="G24" s="4272"/>
      <c r="H24" s="4273"/>
      <c r="J24" s="1582">
        <v>16</v>
      </c>
      <c r="K24" s="1583"/>
      <c r="L24" s="1584"/>
      <c r="M24" s="1586"/>
      <c r="N24" s="4271"/>
      <c r="O24" s="4272"/>
      <c r="P24" s="4272"/>
      <c r="Q24" s="4273"/>
    </row>
    <row r="25" spans="1:17">
      <c r="A25" s="1582">
        <v>17</v>
      </c>
      <c r="B25" s="1583" t="s">
        <v>2996</v>
      </c>
      <c r="C25" s="1584"/>
      <c r="D25" s="1585"/>
      <c r="E25" s="4271"/>
      <c r="F25" s="4272"/>
      <c r="G25" s="4272"/>
      <c r="H25" s="4273"/>
      <c r="J25" s="1582">
        <v>17</v>
      </c>
      <c r="K25" s="1583"/>
      <c r="L25" s="1584"/>
      <c r="M25" s="1586"/>
      <c r="N25" s="4271"/>
      <c r="O25" s="4272"/>
      <c r="P25" s="4272"/>
      <c r="Q25" s="4273"/>
    </row>
    <row r="26" spans="1:17">
      <c r="A26" s="1582">
        <v>18</v>
      </c>
      <c r="B26" s="1583" t="s">
        <v>2997</v>
      </c>
      <c r="C26" s="1584"/>
      <c r="D26" s="1585"/>
      <c r="E26" s="4271"/>
      <c r="F26" s="4272"/>
      <c r="G26" s="4272"/>
      <c r="H26" s="4273"/>
      <c r="J26" s="1582">
        <v>18</v>
      </c>
      <c r="K26" s="1583"/>
      <c r="L26" s="1584"/>
      <c r="M26" s="1586"/>
      <c r="N26" s="4271"/>
      <c r="O26" s="4272"/>
      <c r="P26" s="4272"/>
      <c r="Q26" s="4273"/>
    </row>
    <row r="27" spans="1:17">
      <c r="A27" s="1582">
        <v>19</v>
      </c>
      <c r="B27" s="1583" t="s">
        <v>2998</v>
      </c>
      <c r="C27" s="1584"/>
      <c r="D27" s="1585"/>
      <c r="E27" s="4271"/>
      <c r="F27" s="4272"/>
      <c r="G27" s="4272"/>
      <c r="H27" s="4273"/>
      <c r="J27" s="1582">
        <v>19</v>
      </c>
      <c r="K27" s="1583"/>
      <c r="L27" s="1584"/>
      <c r="M27" s="1586"/>
      <c r="N27" s="4271"/>
      <c r="O27" s="4272"/>
      <c r="P27" s="4272"/>
      <c r="Q27" s="4273"/>
    </row>
    <row r="28" spans="1:17">
      <c r="A28" s="1582">
        <v>20</v>
      </c>
      <c r="B28" s="1583" t="s">
        <v>2999</v>
      </c>
      <c r="C28" s="1584"/>
      <c r="D28" s="1585"/>
      <c r="E28" s="4271"/>
      <c r="F28" s="4272"/>
      <c r="G28" s="4272"/>
      <c r="H28" s="4273"/>
      <c r="J28" s="1582">
        <v>20</v>
      </c>
      <c r="K28" s="1583"/>
      <c r="L28" s="1584"/>
      <c r="M28" s="1586"/>
      <c r="N28" s="4271"/>
      <c r="O28" s="4272"/>
      <c r="P28" s="4272"/>
      <c r="Q28" s="4273"/>
    </row>
    <row r="29" spans="1:17">
      <c r="A29" s="1582">
        <v>21</v>
      </c>
      <c r="B29" s="1583" t="s">
        <v>3000</v>
      </c>
      <c r="C29" s="1584"/>
      <c r="D29" s="1585"/>
      <c r="E29" s="4271"/>
      <c r="F29" s="4272"/>
      <c r="G29" s="4272"/>
      <c r="H29" s="4273"/>
      <c r="J29" s="1582">
        <v>21</v>
      </c>
      <c r="K29" s="1583"/>
      <c r="L29" s="1584"/>
      <c r="M29" s="1586"/>
      <c r="N29" s="4271"/>
      <c r="O29" s="4272"/>
      <c r="P29" s="4272"/>
      <c r="Q29" s="4273"/>
    </row>
    <row r="30" spans="1:17">
      <c r="A30" s="1582">
        <v>22</v>
      </c>
      <c r="B30" s="1583" t="s">
        <v>2994</v>
      </c>
      <c r="C30" s="1584"/>
      <c r="D30" s="1585"/>
      <c r="E30" s="4271"/>
      <c r="F30" s="4272"/>
      <c r="G30" s="4272"/>
      <c r="H30" s="4273"/>
      <c r="J30" s="1582">
        <v>22</v>
      </c>
      <c r="K30" s="1583"/>
      <c r="L30" s="1584"/>
      <c r="M30" s="1586"/>
      <c r="N30" s="4271"/>
      <c r="O30" s="4272"/>
      <c r="P30" s="4272"/>
      <c r="Q30" s="4273"/>
    </row>
    <row r="31" spans="1:17">
      <c r="A31" s="1582">
        <v>23</v>
      </c>
      <c r="B31" s="1583" t="s">
        <v>2995</v>
      </c>
      <c r="C31" s="1584"/>
      <c r="D31" s="1585"/>
      <c r="E31" s="4271"/>
      <c r="F31" s="4272"/>
      <c r="G31" s="4272"/>
      <c r="H31" s="4273"/>
      <c r="J31" s="1582">
        <v>23</v>
      </c>
      <c r="K31" s="1583"/>
      <c r="L31" s="1584"/>
      <c r="M31" s="1586"/>
      <c r="N31" s="4271"/>
      <c r="O31" s="4272"/>
      <c r="P31" s="4272"/>
      <c r="Q31" s="4273"/>
    </row>
    <row r="32" spans="1:17">
      <c r="A32" s="1582">
        <v>24</v>
      </c>
      <c r="B32" s="1583" t="s">
        <v>2996</v>
      </c>
      <c r="C32" s="1584"/>
      <c r="D32" s="1585"/>
      <c r="E32" s="4271"/>
      <c r="F32" s="4272"/>
      <c r="G32" s="4272"/>
      <c r="H32" s="4273"/>
      <c r="J32" s="1582">
        <v>24</v>
      </c>
      <c r="K32" s="1583"/>
      <c r="L32" s="1584"/>
      <c r="M32" s="1586"/>
      <c r="N32" s="4271"/>
      <c r="O32" s="4272"/>
      <c r="P32" s="4272"/>
      <c r="Q32" s="4273"/>
    </row>
    <row r="33" spans="1:22">
      <c r="A33" s="1582">
        <v>25</v>
      </c>
      <c r="B33" s="1583" t="s">
        <v>2997</v>
      </c>
      <c r="C33" s="1584"/>
      <c r="D33" s="1585"/>
      <c r="E33" s="4271"/>
      <c r="F33" s="4272"/>
      <c r="G33" s="4272"/>
      <c r="H33" s="4273"/>
      <c r="J33" s="1582">
        <v>25</v>
      </c>
      <c r="K33" s="1583"/>
      <c r="L33" s="1584"/>
      <c r="M33" s="1586"/>
      <c r="N33" s="4271"/>
      <c r="O33" s="4272"/>
      <c r="P33" s="4272"/>
      <c r="Q33" s="4273"/>
    </row>
    <row r="34" spans="1:22">
      <c r="A34" s="1582">
        <v>26</v>
      </c>
      <c r="B34" s="1583" t="s">
        <v>2998</v>
      </c>
      <c r="C34" s="1584"/>
      <c r="D34" s="1585"/>
      <c r="E34" s="4271"/>
      <c r="F34" s="4272"/>
      <c r="G34" s="4272"/>
      <c r="H34" s="4273"/>
      <c r="J34" s="1582">
        <v>26</v>
      </c>
      <c r="K34" s="1583"/>
      <c r="L34" s="1584"/>
      <c r="M34" s="1586"/>
      <c r="N34" s="4271"/>
      <c r="O34" s="4272"/>
      <c r="P34" s="4272"/>
      <c r="Q34" s="4273"/>
    </row>
    <row r="35" spans="1:22">
      <c r="A35" s="1582">
        <v>27</v>
      </c>
      <c r="B35" s="1583" t="s">
        <v>2999</v>
      </c>
      <c r="C35" s="1584"/>
      <c r="D35" s="1585"/>
      <c r="E35" s="4271"/>
      <c r="F35" s="4272"/>
      <c r="G35" s="4272"/>
      <c r="H35" s="4273"/>
      <c r="J35" s="1582">
        <v>27</v>
      </c>
      <c r="K35" s="1583"/>
      <c r="L35" s="1584"/>
      <c r="M35" s="1586"/>
      <c r="N35" s="4271"/>
      <c r="O35" s="4272"/>
      <c r="P35" s="4272"/>
      <c r="Q35" s="4273"/>
    </row>
    <row r="36" spans="1:22">
      <c r="A36" s="1582">
        <v>28</v>
      </c>
      <c r="B36" s="1583" t="s">
        <v>3000</v>
      </c>
      <c r="C36" s="1584"/>
      <c r="D36" s="1585"/>
      <c r="E36" s="4271"/>
      <c r="F36" s="4272"/>
      <c r="G36" s="4272"/>
      <c r="H36" s="4273"/>
      <c r="J36" s="1582">
        <v>28</v>
      </c>
      <c r="K36" s="1583"/>
      <c r="L36" s="1584"/>
      <c r="M36" s="1586"/>
      <c r="N36" s="4271"/>
      <c r="O36" s="4272"/>
      <c r="P36" s="4272"/>
      <c r="Q36" s="4273"/>
    </row>
    <row r="37" spans="1:22">
      <c r="A37" s="1582">
        <v>29</v>
      </c>
      <c r="B37" s="1583" t="s">
        <v>2994</v>
      </c>
      <c r="C37" s="1584"/>
      <c r="D37" s="1585"/>
      <c r="E37" s="4271"/>
      <c r="F37" s="4272"/>
      <c r="G37" s="4272"/>
      <c r="H37" s="4273"/>
      <c r="J37" s="1582">
        <v>29</v>
      </c>
      <c r="K37" s="1583"/>
      <c r="L37" s="1584"/>
      <c r="M37" s="1586"/>
      <c r="N37" s="4271"/>
      <c r="O37" s="4272"/>
      <c r="P37" s="4272"/>
      <c r="Q37" s="4273"/>
    </row>
    <row r="38" spans="1:22">
      <c r="A38" s="1582">
        <v>30</v>
      </c>
      <c r="B38" s="1583" t="s">
        <v>2995</v>
      </c>
      <c r="C38" s="1584"/>
      <c r="D38" s="1585"/>
      <c r="E38" s="4271"/>
      <c r="F38" s="4272"/>
      <c r="G38" s="4272"/>
      <c r="H38" s="4273"/>
      <c r="J38" s="1582">
        <v>30</v>
      </c>
      <c r="K38" s="1583"/>
      <c r="L38" s="1584"/>
      <c r="M38" s="1586"/>
      <c r="N38" s="4271"/>
      <c r="O38" s="4272"/>
      <c r="P38" s="4272"/>
      <c r="Q38" s="4273"/>
    </row>
    <row r="39" spans="1:22" ht="12.5" thickBot="1">
      <c r="A39" s="1587"/>
      <c r="B39" s="1583" t="s">
        <v>2996</v>
      </c>
      <c r="C39" s="1584"/>
      <c r="D39" s="1585"/>
      <c r="E39" s="4271"/>
      <c r="F39" s="4272"/>
      <c r="G39" s="4272"/>
      <c r="H39" s="4273"/>
      <c r="J39" s="1587">
        <v>31</v>
      </c>
      <c r="K39" s="1588"/>
      <c r="L39" s="1589"/>
      <c r="M39" s="1590"/>
      <c r="N39" s="4271"/>
      <c r="O39" s="4272"/>
      <c r="P39" s="4272"/>
      <c r="Q39" s="4273"/>
    </row>
    <row r="40" spans="1:22" s="1594" customFormat="1" ht="26.5" customHeight="1" thickBot="1">
      <c r="A40" s="4285" t="s">
        <v>3001</v>
      </c>
      <c r="B40" s="1591" t="s">
        <v>3002</v>
      </c>
      <c r="C40" s="1592"/>
      <c r="D40" s="1593">
        <f>IF(C42=0,0,C40/C42)</f>
        <v>0</v>
      </c>
      <c r="E40" s="4288" t="s">
        <v>3003</v>
      </c>
      <c r="F40" s="4289"/>
      <c r="G40" s="4289"/>
      <c r="H40" s="4290"/>
      <c r="J40" s="4285" t="s">
        <v>3001</v>
      </c>
      <c r="K40" s="1591" t="s">
        <v>3002</v>
      </c>
      <c r="L40" s="1592"/>
      <c r="M40" s="1593">
        <f>IF(L42=0,0,L40/L42)</f>
        <v>0</v>
      </c>
      <c r="N40" s="4288" t="s">
        <v>3003</v>
      </c>
      <c r="O40" s="4289"/>
      <c r="P40" s="4289"/>
      <c r="Q40" s="4290"/>
    </row>
    <row r="41" spans="1:22" ht="17.149999999999999" customHeight="1" thickBot="1">
      <c r="A41" s="4286"/>
      <c r="B41" s="1595" t="s">
        <v>3004</v>
      </c>
      <c r="C41" s="1596">
        <f>COUNTIF(C10:C40,"■")+COUNTIF(C10:C40,"▲")</f>
        <v>0</v>
      </c>
      <c r="D41" s="1597">
        <f>COUNTIF(D9:D39,"■")+COUNTIF(D9:D39,"▲")</f>
        <v>0</v>
      </c>
      <c r="E41" s="4291" t="s">
        <v>3005</v>
      </c>
      <c r="F41" s="1598" t="s">
        <v>3004</v>
      </c>
      <c r="G41" s="4293">
        <f>C41</f>
        <v>0</v>
      </c>
      <c r="H41" s="4294"/>
      <c r="J41" s="4286"/>
      <c r="K41" s="1595" t="s">
        <v>3004</v>
      </c>
      <c r="L41" s="1596">
        <f>COUNTIF(L10:L40,"■")+COUNTIF(L10:L40,"▲")</f>
        <v>0</v>
      </c>
      <c r="M41" s="1597">
        <f>COUNTIF(M9:M39,"■")+COUNTIF(M9:M39,"▲")</f>
        <v>0</v>
      </c>
      <c r="N41" s="4291" t="s">
        <v>3005</v>
      </c>
      <c r="O41" s="1598" t="s">
        <v>3004</v>
      </c>
      <c r="P41" s="4293">
        <f>D41+M41</f>
        <v>0</v>
      </c>
      <c r="Q41" s="4294"/>
      <c r="R41" s="1599">
        <f>P41</f>
        <v>0</v>
      </c>
      <c r="S41" s="1599"/>
    </row>
    <row r="42" spans="1:22" s="1577" customFormat="1" ht="13.5" thickBot="1">
      <c r="A42" s="4287"/>
      <c r="B42" s="1600" t="s">
        <v>3006</v>
      </c>
      <c r="C42" s="1601">
        <f>IF(COUNTIF(C9:C39,"")=31,0,COUNTIF(C9:C39,"")+COUNTIF(C9:C39,"■")+COUNTIF(C9:C39,"▲"))</f>
        <v>0</v>
      </c>
      <c r="D42" s="1602">
        <f>IF(COUNTIF(D9:D39,"")=31,0,COUNTIF(D9:D39,"")+COUNTIF(D9:D39,"■")+COUNTIF(D9:D39,"▲"))</f>
        <v>0</v>
      </c>
      <c r="E42" s="4292"/>
      <c r="F42" s="1603" t="s">
        <v>3006</v>
      </c>
      <c r="G42" s="4301">
        <f>C42</f>
        <v>0</v>
      </c>
      <c r="H42" s="4302"/>
      <c r="J42" s="4287"/>
      <c r="K42" s="1600" t="s">
        <v>3006</v>
      </c>
      <c r="L42" s="1601">
        <f>IF(COUNTIF(L9:L39,"")=31,0,COUNTIF(L9:L39,"")+COUNTIF(L9:L39,"■")+COUNTIF(L9:L39,"▲"))</f>
        <v>0</v>
      </c>
      <c r="M42" s="1602">
        <f>IF(COUNTIF(M9:M39,"")=31,0,COUNTIF(M9:M39,"")+COUNTIF(M9:M39,"■")+COUNTIF(M9:M39,"▲"))</f>
        <v>0</v>
      </c>
      <c r="N42" s="4292"/>
      <c r="O42" s="1603" t="s">
        <v>3006</v>
      </c>
      <c r="P42" s="4301">
        <f>D42+M42</f>
        <v>0</v>
      </c>
      <c r="Q42" s="4302"/>
      <c r="R42" s="1604">
        <f>P42</f>
        <v>0</v>
      </c>
      <c r="T42" s="1565"/>
      <c r="U42" s="1565"/>
      <c r="V42" s="1565"/>
    </row>
    <row r="43" spans="1:22" ht="34.5" thickBot="1">
      <c r="A43" s="1605" t="s">
        <v>3007</v>
      </c>
      <c r="B43" s="1606" t="s">
        <v>3008</v>
      </c>
      <c r="C43" s="1607">
        <f>IF(C42=0,0,C41/C42)</f>
        <v>0</v>
      </c>
      <c r="D43" s="1608">
        <f>IF(D42=0,0,D41/D42)</f>
        <v>0</v>
      </c>
      <c r="E43" s="1609" t="s">
        <v>3007</v>
      </c>
      <c r="F43" s="1610" t="s">
        <v>3009</v>
      </c>
      <c r="G43" s="4303" t="e">
        <f>G41/G42</f>
        <v>#DIV/0!</v>
      </c>
      <c r="H43" s="4304"/>
      <c r="J43" s="1611"/>
      <c r="K43" s="1606" t="s">
        <v>3008</v>
      </c>
      <c r="L43" s="1607">
        <f>IF(L42=0,0,L41/L42)</f>
        <v>0</v>
      </c>
      <c r="M43" s="1608">
        <f>IF(M42=0,0,M41/M42)</f>
        <v>0</v>
      </c>
      <c r="N43" s="1609"/>
      <c r="O43" s="1610" t="s">
        <v>3009</v>
      </c>
      <c r="P43" s="4303" t="e">
        <f>P41/P42</f>
        <v>#DIV/0!</v>
      </c>
      <c r="Q43" s="4304"/>
    </row>
    <row r="44" spans="1:22" s="1612" customFormat="1" ht="13.5" customHeight="1">
      <c r="A44" s="4295" t="s">
        <v>3010</v>
      </c>
      <c r="B44" s="4296"/>
      <c r="C44" s="4296"/>
      <c r="D44" s="4296"/>
      <c r="E44" s="4296"/>
      <c r="F44" s="4296"/>
      <c r="G44" s="4296"/>
      <c r="H44" s="4296"/>
      <c r="I44" s="4296"/>
      <c r="J44" s="4296"/>
      <c r="K44" s="4296"/>
      <c r="L44" s="4296"/>
      <c r="M44" s="4296"/>
      <c r="N44" s="4296"/>
      <c r="O44" s="4296"/>
      <c r="P44" s="4296"/>
      <c r="Q44" s="4296"/>
    </row>
    <row r="45" spans="1:22" s="1612" customFormat="1" ht="8.5">
      <c r="A45" s="4297" t="s">
        <v>3011</v>
      </c>
      <c r="B45" s="4298"/>
      <c r="C45" s="4298"/>
      <c r="D45" s="4298"/>
      <c r="E45" s="4298"/>
      <c r="F45" s="4298"/>
      <c r="G45" s="4298"/>
      <c r="H45" s="4298"/>
      <c r="I45" s="4298"/>
      <c r="J45" s="4298"/>
      <c r="K45" s="4298"/>
      <c r="L45" s="4298"/>
      <c r="M45" s="4298"/>
      <c r="N45" s="4298"/>
      <c r="O45" s="4298"/>
      <c r="P45" s="4298"/>
      <c r="Q45" s="4299"/>
    </row>
    <row r="46" spans="1:22" s="1612" customFormat="1" ht="23.5" customHeight="1">
      <c r="A46" s="4300" t="s">
        <v>3012</v>
      </c>
      <c r="B46" s="4298"/>
      <c r="C46" s="4298"/>
      <c r="D46" s="4298"/>
      <c r="E46" s="4298"/>
      <c r="F46" s="4298"/>
      <c r="G46" s="4298"/>
      <c r="H46" s="4298"/>
      <c r="I46" s="4298"/>
      <c r="J46" s="4298"/>
      <c r="K46" s="4298"/>
      <c r="L46" s="4298"/>
      <c r="M46" s="4298"/>
      <c r="N46" s="4298"/>
      <c r="O46" s="4298"/>
      <c r="P46" s="4298"/>
      <c r="Q46" s="4299"/>
    </row>
    <row r="48" spans="1:22">
      <c r="F48" s="1613"/>
    </row>
  </sheetData>
  <mergeCells count="92">
    <mergeCell ref="A44:Q44"/>
    <mergeCell ref="A45:Q45"/>
    <mergeCell ref="A46:Q46"/>
    <mergeCell ref="N41:N42"/>
    <mergeCell ref="P41:Q41"/>
    <mergeCell ref="G42:H42"/>
    <mergeCell ref="P42:Q42"/>
    <mergeCell ref="G43:H43"/>
    <mergeCell ref="P43:Q43"/>
    <mergeCell ref="E38:H38"/>
    <mergeCell ref="N38:Q38"/>
    <mergeCell ref="E39:H39"/>
    <mergeCell ref="N39:Q39"/>
    <mergeCell ref="A40:A42"/>
    <mergeCell ref="E40:H40"/>
    <mergeCell ref="J40:J42"/>
    <mergeCell ref="N40:Q40"/>
    <mergeCell ref="E41:E42"/>
    <mergeCell ref="G41:H41"/>
    <mergeCell ref="E35:H35"/>
    <mergeCell ref="N35:Q35"/>
    <mergeCell ref="E36:H36"/>
    <mergeCell ref="N36:Q36"/>
    <mergeCell ref="E37:H37"/>
    <mergeCell ref="N37:Q37"/>
    <mergeCell ref="E32:H32"/>
    <mergeCell ref="N32:Q32"/>
    <mergeCell ref="E33:H33"/>
    <mergeCell ref="N33:Q33"/>
    <mergeCell ref="E34:H34"/>
    <mergeCell ref="N34:Q34"/>
    <mergeCell ref="E29:H29"/>
    <mergeCell ref="N29:Q29"/>
    <mergeCell ref="E30:H30"/>
    <mergeCell ref="N30:Q30"/>
    <mergeCell ref="E31:H31"/>
    <mergeCell ref="N31:Q31"/>
    <mergeCell ref="E26:H26"/>
    <mergeCell ref="N26:Q26"/>
    <mergeCell ref="E27:H27"/>
    <mergeCell ref="N27:Q27"/>
    <mergeCell ref="E28:H28"/>
    <mergeCell ref="N28:Q28"/>
    <mergeCell ref="E23:H23"/>
    <mergeCell ref="N23:Q23"/>
    <mergeCell ref="E24:H24"/>
    <mergeCell ref="N24:Q24"/>
    <mergeCell ref="E25:H25"/>
    <mergeCell ref="N25:Q25"/>
    <mergeCell ref="E20:H20"/>
    <mergeCell ref="N20:Q20"/>
    <mergeCell ref="E21:H21"/>
    <mergeCell ref="N21:Q21"/>
    <mergeCell ref="E22:H22"/>
    <mergeCell ref="N22:Q22"/>
    <mergeCell ref="E17:H17"/>
    <mergeCell ref="N17:Q17"/>
    <mergeCell ref="E18:H18"/>
    <mergeCell ref="N18:Q18"/>
    <mergeCell ref="E19:H19"/>
    <mergeCell ref="N19:Q19"/>
    <mergeCell ref="E14:H14"/>
    <mergeCell ref="N14:Q14"/>
    <mergeCell ref="E15:H15"/>
    <mergeCell ref="N15:Q15"/>
    <mergeCell ref="E16:H16"/>
    <mergeCell ref="N16:Q16"/>
    <mergeCell ref="E11:H11"/>
    <mergeCell ref="N11:Q11"/>
    <mergeCell ref="E12:H12"/>
    <mergeCell ref="N12:Q12"/>
    <mergeCell ref="E13:H13"/>
    <mergeCell ref="N13:Q13"/>
    <mergeCell ref="E10:H10"/>
    <mergeCell ref="N10:Q10"/>
    <mergeCell ref="A4:B4"/>
    <mergeCell ref="A7:A8"/>
    <mergeCell ref="B7:B8"/>
    <mergeCell ref="C7:D7"/>
    <mergeCell ref="E7:H8"/>
    <mergeCell ref="J7:J8"/>
    <mergeCell ref="K7:K8"/>
    <mergeCell ref="L7:M7"/>
    <mergeCell ref="N7:Q8"/>
    <mergeCell ref="E9:H9"/>
    <mergeCell ref="N9:Q9"/>
    <mergeCell ref="A3:B3"/>
    <mergeCell ref="A1:Q1"/>
    <mergeCell ref="A2:B2"/>
    <mergeCell ref="C2:K2"/>
    <mergeCell ref="L2:M2"/>
    <mergeCell ref="N2:Q2"/>
  </mergeCells>
  <phoneticPr fontId="67"/>
  <conditionalFormatting sqref="C2 N2 D40 A9:A39">
    <cfRule type="cellIs" dxfId="111" priority="108" operator="notEqual">
      <formula>""</formula>
    </cfRule>
  </conditionalFormatting>
  <conditionalFormatting sqref="D3:E3">
    <cfRule type="cellIs" dxfId="110" priority="106" operator="notEqual">
      <formula>""</formula>
    </cfRule>
    <cfRule type="cellIs" dxfId="109" priority="107" operator="equal">
      <formula>""</formula>
    </cfRule>
  </conditionalFormatting>
  <conditionalFormatting sqref="G3">
    <cfRule type="cellIs" dxfId="108" priority="104" operator="notEqual">
      <formula>""</formula>
    </cfRule>
    <cfRule type="cellIs" dxfId="107" priority="105" operator="equal">
      <formula>""</formula>
    </cfRule>
  </conditionalFormatting>
  <conditionalFormatting sqref="I3">
    <cfRule type="cellIs" dxfId="106" priority="102" operator="notEqual">
      <formula>""</formula>
    </cfRule>
    <cfRule type="cellIs" dxfId="105" priority="103" operator="equal">
      <formula>""</formula>
    </cfRule>
  </conditionalFormatting>
  <conditionalFormatting sqref="L3">
    <cfRule type="cellIs" dxfId="104" priority="100" operator="notEqual">
      <formula>""</formula>
    </cfRule>
    <cfRule type="cellIs" dxfId="103" priority="101" operator="equal">
      <formula>""</formula>
    </cfRule>
  </conditionalFormatting>
  <conditionalFormatting sqref="N3">
    <cfRule type="cellIs" dxfId="102" priority="98" operator="notEqual">
      <formula>""</formula>
    </cfRule>
    <cfRule type="cellIs" dxfId="101" priority="99" operator="equal">
      <formula>""</formula>
    </cfRule>
  </conditionalFormatting>
  <conditionalFormatting sqref="P3">
    <cfRule type="cellIs" dxfId="100" priority="96" operator="notEqual">
      <formula>""</formula>
    </cfRule>
    <cfRule type="cellIs" dxfId="99" priority="97" operator="equal">
      <formula>""</formula>
    </cfRule>
  </conditionalFormatting>
  <conditionalFormatting sqref="B6:C6">
    <cfRule type="cellIs" dxfId="98" priority="94" operator="notEqual">
      <formula>""</formula>
    </cfRule>
    <cfRule type="cellIs" dxfId="97" priority="95" operator="equal">
      <formula>""</formula>
    </cfRule>
  </conditionalFormatting>
  <conditionalFormatting sqref="L4 N4 P4">
    <cfRule type="cellIs" dxfId="96" priority="93" operator="notEqual">
      <formula>""</formula>
    </cfRule>
  </conditionalFormatting>
  <conditionalFormatting sqref="C6">
    <cfRule type="cellIs" dxfId="95" priority="91" operator="notEqual">
      <formula>""</formula>
    </cfRule>
    <cfRule type="cellIs" dxfId="94" priority="92" operator="equal">
      <formula>""</formula>
    </cfRule>
  </conditionalFormatting>
  <conditionalFormatting sqref="D6:E6">
    <cfRule type="cellIs" dxfId="93" priority="89" operator="notEqual">
      <formula>""</formula>
    </cfRule>
    <cfRule type="cellIs" dxfId="92" priority="90" operator="equal">
      <formula>""</formula>
    </cfRule>
  </conditionalFormatting>
  <conditionalFormatting sqref="E6">
    <cfRule type="cellIs" dxfId="91" priority="87" operator="notEqual">
      <formula>""</formula>
    </cfRule>
    <cfRule type="cellIs" dxfId="90" priority="88" operator="equal">
      <formula>""</formula>
    </cfRule>
  </conditionalFormatting>
  <conditionalFormatting sqref="F3">
    <cfRule type="cellIs" dxfId="89" priority="85" operator="notEqual">
      <formula>""</formula>
    </cfRule>
    <cfRule type="cellIs" dxfId="88" priority="86" operator="equal">
      <formula>""</formula>
    </cfRule>
  </conditionalFormatting>
  <conditionalFormatting sqref="H3">
    <cfRule type="cellIs" dxfId="87" priority="83" operator="notEqual">
      <formula>""</formula>
    </cfRule>
    <cfRule type="cellIs" dxfId="86" priority="84" operator="equal">
      <formula>""</formula>
    </cfRule>
  </conditionalFormatting>
  <conditionalFormatting sqref="K3">
    <cfRule type="cellIs" dxfId="85" priority="81" operator="notEqual">
      <formula>""</formula>
    </cfRule>
    <cfRule type="cellIs" dxfId="84" priority="82" operator="equal">
      <formula>""</formula>
    </cfRule>
  </conditionalFormatting>
  <conditionalFormatting sqref="M3">
    <cfRule type="cellIs" dxfId="83" priority="79" operator="notEqual">
      <formula>""</formula>
    </cfRule>
    <cfRule type="cellIs" dxfId="82" priority="80" operator="equal">
      <formula>""</formula>
    </cfRule>
  </conditionalFormatting>
  <conditionalFormatting sqref="O3">
    <cfRule type="cellIs" dxfId="81" priority="77" operator="notEqual">
      <formula>""</formula>
    </cfRule>
    <cfRule type="cellIs" dxfId="80" priority="78" operator="equal">
      <formula>""</formula>
    </cfRule>
  </conditionalFormatting>
  <conditionalFormatting sqref="N10">
    <cfRule type="cellIs" dxfId="79" priority="68" operator="notEqual">
      <formula>""</formula>
    </cfRule>
  </conditionalFormatting>
  <conditionalFormatting sqref="J9:J39">
    <cfRule type="cellIs" dxfId="78" priority="76" operator="notEqual">
      <formula>""</formula>
    </cfRule>
  </conditionalFormatting>
  <conditionalFormatting sqref="J6:K6">
    <cfRule type="cellIs" dxfId="77" priority="74" operator="notEqual">
      <formula>""</formula>
    </cfRule>
    <cfRule type="cellIs" dxfId="76" priority="75" operator="equal">
      <formula>""</formula>
    </cfRule>
  </conditionalFormatting>
  <conditionalFormatting sqref="K6">
    <cfRule type="cellIs" dxfId="75" priority="72" operator="notEqual">
      <formula>""</formula>
    </cfRule>
    <cfRule type="cellIs" dxfId="74" priority="73" operator="equal">
      <formula>""</formula>
    </cfRule>
  </conditionalFormatting>
  <conditionalFormatting sqref="L6">
    <cfRule type="cellIs" dxfId="73" priority="70" operator="notEqual">
      <formula>""</formula>
    </cfRule>
    <cfRule type="cellIs" dxfId="72" priority="71" operator="equal">
      <formula>""</formula>
    </cfRule>
  </conditionalFormatting>
  <conditionalFormatting sqref="N9">
    <cfRule type="cellIs" dxfId="71" priority="69" operator="notEqual">
      <formula>""</formula>
    </cfRule>
  </conditionalFormatting>
  <conditionalFormatting sqref="N11">
    <cfRule type="cellIs" dxfId="70" priority="67" operator="notEqual">
      <formula>""</formula>
    </cfRule>
  </conditionalFormatting>
  <conditionalFormatting sqref="N12">
    <cfRule type="cellIs" dxfId="69" priority="66" operator="notEqual">
      <formula>""</formula>
    </cfRule>
  </conditionalFormatting>
  <conditionalFormatting sqref="N13:N20">
    <cfRule type="cellIs" dxfId="68" priority="65" operator="notEqual">
      <formula>""</formula>
    </cfRule>
  </conditionalFormatting>
  <conditionalFormatting sqref="N21:N31">
    <cfRule type="cellIs" dxfId="67" priority="64" operator="notEqual">
      <formula>""</formula>
    </cfRule>
  </conditionalFormatting>
  <conditionalFormatting sqref="N33:N37">
    <cfRule type="cellIs" dxfId="66" priority="63" operator="notEqual">
      <formula>""</formula>
    </cfRule>
  </conditionalFormatting>
  <conditionalFormatting sqref="N38:N39">
    <cfRule type="cellIs" dxfId="65" priority="62" operator="notEqual">
      <formula>""</formula>
    </cfRule>
  </conditionalFormatting>
  <conditionalFormatting sqref="M6">
    <cfRule type="cellIs" dxfId="64" priority="60" operator="notEqual">
      <formula>""</formula>
    </cfRule>
    <cfRule type="cellIs" dxfId="63" priority="61" operator="equal">
      <formula>""</formula>
    </cfRule>
  </conditionalFormatting>
  <conditionalFormatting sqref="M6">
    <cfRule type="cellIs" dxfId="62" priority="58" operator="notEqual">
      <formula>""</formula>
    </cfRule>
    <cfRule type="cellIs" dxfId="61" priority="59" operator="equal">
      <formula>""</formula>
    </cfRule>
  </conditionalFormatting>
  <conditionalFormatting sqref="L9:M39">
    <cfRule type="expression" dxfId="60" priority="54">
      <formula>#REF!&lt;&gt;""</formula>
    </cfRule>
    <cfRule type="expression" dxfId="59" priority="55">
      <formula>#REF!&lt;&gt;""</formula>
    </cfRule>
    <cfRule type="expression" dxfId="58" priority="56">
      <formula>#REF!&lt;&gt;""</formula>
    </cfRule>
    <cfRule type="expression" dxfId="57" priority="57">
      <formula>#REF!&lt;&gt;""</formula>
    </cfRule>
  </conditionalFormatting>
  <conditionalFormatting sqref="L9:M39">
    <cfRule type="cellIs" dxfId="56" priority="53" operator="equal">
      <formula>""</formula>
    </cfRule>
  </conditionalFormatting>
  <conditionalFormatting sqref="M9:M39">
    <cfRule type="cellIs" dxfId="55" priority="52" operator="equal">
      <formula>""</formula>
    </cfRule>
  </conditionalFormatting>
  <conditionalFormatting sqref="L9:L39">
    <cfRule type="cellIs" dxfId="54" priority="51" operator="notEqual">
      <formula>""</formula>
    </cfRule>
  </conditionalFormatting>
  <conditionalFormatting sqref="D4:F4">
    <cfRule type="cellIs" dxfId="53" priority="49" operator="notEqual">
      <formula>""</formula>
    </cfRule>
    <cfRule type="cellIs" dxfId="52" priority="50" operator="equal">
      <formula>""</formula>
    </cfRule>
  </conditionalFormatting>
  <conditionalFormatting sqref="G4">
    <cfRule type="cellIs" dxfId="51" priority="47" operator="notEqual">
      <formula>""</formula>
    </cfRule>
    <cfRule type="cellIs" dxfId="50" priority="48" operator="equal">
      <formula>""</formula>
    </cfRule>
  </conditionalFormatting>
  <conditionalFormatting sqref="I4">
    <cfRule type="cellIs" dxfId="49" priority="45" operator="notEqual">
      <formula>""</formula>
    </cfRule>
    <cfRule type="cellIs" dxfId="48" priority="46" operator="equal">
      <formula>""</formula>
    </cfRule>
  </conditionalFormatting>
  <conditionalFormatting sqref="F4">
    <cfRule type="cellIs" dxfId="47" priority="43" operator="notEqual">
      <formula>""</formula>
    </cfRule>
    <cfRule type="cellIs" dxfId="46" priority="44" operator="equal">
      <formula>""</formula>
    </cfRule>
  </conditionalFormatting>
  <conditionalFormatting sqref="H4">
    <cfRule type="cellIs" dxfId="45" priority="41" operator="notEqual">
      <formula>""</formula>
    </cfRule>
    <cfRule type="cellIs" dxfId="44" priority="42" operator="equal">
      <formula>""</formula>
    </cfRule>
  </conditionalFormatting>
  <conditionalFormatting sqref="M4">
    <cfRule type="cellIs" dxfId="43" priority="39" operator="notEqual">
      <formula>""</formula>
    </cfRule>
    <cfRule type="cellIs" dxfId="42" priority="40" operator="equal">
      <formula>""</formula>
    </cfRule>
  </conditionalFormatting>
  <conditionalFormatting sqref="O4">
    <cfRule type="cellIs" dxfId="41" priority="37" operator="notEqual">
      <formula>""</formula>
    </cfRule>
    <cfRule type="cellIs" dxfId="40" priority="38" operator="equal">
      <formula>""</formula>
    </cfRule>
  </conditionalFormatting>
  <conditionalFormatting sqref="Q4">
    <cfRule type="cellIs" dxfId="39" priority="35" operator="notEqual">
      <formula>""</formula>
    </cfRule>
    <cfRule type="cellIs" dxfId="38" priority="36" operator="equal">
      <formula>""</formula>
    </cfRule>
  </conditionalFormatting>
  <conditionalFormatting sqref="M5 O5">
    <cfRule type="cellIs" dxfId="37" priority="34" operator="notEqual">
      <formula>""</formula>
    </cfRule>
  </conditionalFormatting>
  <conditionalFormatting sqref="K9:K39">
    <cfRule type="cellIs" dxfId="36" priority="33" operator="notEqual">
      <formula>""</formula>
    </cfRule>
  </conditionalFormatting>
  <conditionalFormatting sqref="K9:K39">
    <cfRule type="expression" dxfId="35" priority="32">
      <formula>OR(K9="土",K9="日")</formula>
    </cfRule>
  </conditionalFormatting>
  <conditionalFormatting sqref="H4">
    <cfRule type="cellIs" dxfId="34" priority="30" operator="notEqual">
      <formula>""</formula>
    </cfRule>
    <cfRule type="cellIs" dxfId="33" priority="31" operator="equal">
      <formula>""</formula>
    </cfRule>
  </conditionalFormatting>
  <conditionalFormatting sqref="J4">
    <cfRule type="cellIs" dxfId="32" priority="28" operator="notEqual">
      <formula>""</formula>
    </cfRule>
    <cfRule type="cellIs" dxfId="31" priority="29" operator="equal">
      <formula>""</formula>
    </cfRule>
  </conditionalFormatting>
  <conditionalFormatting sqref="G4">
    <cfRule type="cellIs" dxfId="30" priority="26" operator="notEqual">
      <formula>""</formula>
    </cfRule>
    <cfRule type="cellIs" dxfId="29" priority="27" operator="equal">
      <formula>""</formula>
    </cfRule>
  </conditionalFormatting>
  <conditionalFormatting sqref="I4">
    <cfRule type="cellIs" dxfId="28" priority="24" operator="notEqual">
      <formula>""</formula>
    </cfRule>
    <cfRule type="cellIs" dxfId="27" priority="25" operator="equal">
      <formula>""</formula>
    </cfRule>
  </conditionalFormatting>
  <conditionalFormatting sqref="N32">
    <cfRule type="cellIs" dxfId="26" priority="23" operator="notEqual">
      <formula>""</formula>
    </cfRule>
  </conditionalFormatting>
  <conditionalFormatting sqref="C40">
    <cfRule type="cellIs" dxfId="25" priority="22" operator="notEqual">
      <formula>""</formula>
    </cfRule>
  </conditionalFormatting>
  <conditionalFormatting sqref="A43">
    <cfRule type="cellIs" dxfId="24" priority="21" operator="notEqual">
      <formula>""</formula>
    </cfRule>
  </conditionalFormatting>
  <conditionalFormatting sqref="A43">
    <cfRule type="expression" dxfId="23" priority="20">
      <formula>OR(A43="土",A43="日")</formula>
    </cfRule>
  </conditionalFormatting>
  <conditionalFormatting sqref="E43">
    <cfRule type="cellIs" dxfId="22" priority="19" operator="notEqual">
      <formula>""</formula>
    </cfRule>
  </conditionalFormatting>
  <conditionalFormatting sqref="E43">
    <cfRule type="expression" dxfId="21" priority="18">
      <formula>OR(E43="土",E43="日")</formula>
    </cfRule>
  </conditionalFormatting>
  <conditionalFormatting sqref="J43">
    <cfRule type="cellIs" dxfId="20" priority="17" operator="notEqual">
      <formula>""</formula>
    </cfRule>
  </conditionalFormatting>
  <conditionalFormatting sqref="J43">
    <cfRule type="expression" dxfId="19" priority="16">
      <formula>OR(J43="土",J43="日")</formula>
    </cfRule>
  </conditionalFormatting>
  <conditionalFormatting sqref="N43">
    <cfRule type="cellIs" dxfId="18" priority="15" operator="notEqual">
      <formula>""</formula>
    </cfRule>
  </conditionalFormatting>
  <conditionalFormatting sqref="N43">
    <cfRule type="expression" dxfId="17" priority="14">
      <formula>OR(N43="土",N43="日")</formula>
    </cfRule>
  </conditionalFormatting>
  <conditionalFormatting sqref="B9:C39">
    <cfRule type="cellIs" dxfId="16" priority="9" operator="notEqual">
      <formula>""</formula>
    </cfRule>
  </conditionalFormatting>
  <conditionalFormatting sqref="B9:B39">
    <cfRule type="expression" dxfId="15" priority="10">
      <formula>OR(B9="土",B9="日")</formula>
    </cfRule>
  </conditionalFormatting>
  <conditionalFormatting sqref="C9:D39">
    <cfRule type="cellIs" dxfId="14" priority="12" operator="equal">
      <formula>""</formula>
    </cfRule>
    <cfRule type="expression" dxfId="13" priority="13">
      <formula>#REF!&lt;&gt;""</formula>
    </cfRule>
  </conditionalFormatting>
  <conditionalFormatting sqref="D9:D39">
    <cfRule type="cellIs" dxfId="12" priority="11" operator="equal">
      <formula>""</formula>
    </cfRule>
  </conditionalFormatting>
  <conditionalFormatting sqref="E9:E39">
    <cfRule type="cellIs" dxfId="11" priority="8" operator="notEqual">
      <formula>""</formula>
    </cfRule>
  </conditionalFormatting>
  <conditionalFormatting sqref="C41:D41">
    <cfRule type="cellIs" dxfId="10" priority="7" operator="notEqual">
      <formula>""</formula>
    </cfRule>
  </conditionalFormatting>
  <conditionalFormatting sqref="C43:D43">
    <cfRule type="cellIs" dxfId="9" priority="6" operator="notEqual">
      <formula>""</formula>
    </cfRule>
  </conditionalFormatting>
  <conditionalFormatting sqref="L43:M43">
    <cfRule type="cellIs" dxfId="8" priority="5" operator="notEqual">
      <formula>""</formula>
    </cfRule>
  </conditionalFormatting>
  <conditionalFormatting sqref="M40">
    <cfRule type="cellIs" dxfId="7" priority="4" operator="notEqual">
      <formula>""</formula>
    </cfRule>
  </conditionalFormatting>
  <conditionalFormatting sqref="L40">
    <cfRule type="cellIs" dxfId="6" priority="3" operator="notEqual">
      <formula>""</formula>
    </cfRule>
  </conditionalFormatting>
  <conditionalFormatting sqref="M41">
    <cfRule type="cellIs" dxfId="5" priority="2" operator="notEqual">
      <formula>""</formula>
    </cfRule>
  </conditionalFormatting>
  <conditionalFormatting sqref="L41">
    <cfRule type="cellIs" dxfId="4" priority="1" operator="notEqual">
      <formula>""</formula>
    </cfRule>
  </conditionalFormatting>
  <dataValidations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5"/>
  <sheetViews>
    <sheetView workbookViewId="0">
      <selection activeCell="N5" sqref="N5:AN6"/>
    </sheetView>
  </sheetViews>
  <sheetFormatPr defaultColWidth="2.08984375" defaultRowHeight="12.65" customHeight="1"/>
  <cols>
    <col min="1" max="40" width="2.08984375" style="179"/>
    <col min="41" max="59" width="2.08984375" style="385"/>
    <col min="60" max="61" width="2.08984375" style="399"/>
    <col min="62" max="16384" width="2.08984375" style="179"/>
  </cols>
  <sheetData>
    <row r="1" spans="1:64" ht="12.65" customHeight="1">
      <c r="A1" s="179" t="s">
        <v>2170</v>
      </c>
    </row>
    <row r="3" spans="1:64" ht="12.65" customHeight="1">
      <c r="A3" s="28"/>
      <c r="B3" s="28"/>
      <c r="C3" s="28"/>
      <c r="D3" s="28"/>
      <c r="E3" s="28"/>
      <c r="F3" s="28"/>
      <c r="G3" s="28"/>
      <c r="H3" s="28"/>
      <c r="I3" s="28"/>
      <c r="J3" s="28"/>
      <c r="K3" s="28"/>
      <c r="L3" s="1857" t="s">
        <v>11</v>
      </c>
      <c r="M3" s="1857"/>
      <c r="N3" s="2274" t="s">
        <v>18</v>
      </c>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4"/>
    </row>
    <row r="4" spans="1:64" ht="12.65" customHeight="1">
      <c r="A4" s="28"/>
      <c r="B4" s="28"/>
      <c r="C4" s="28"/>
      <c r="D4" s="28"/>
      <c r="E4" s="28"/>
      <c r="F4" s="28"/>
      <c r="G4" s="28"/>
      <c r="H4" s="28"/>
      <c r="I4" s="28"/>
      <c r="J4" s="28"/>
      <c r="K4" s="28"/>
      <c r="L4" s="1857"/>
      <c r="M4" s="1857"/>
      <c r="N4" s="2274"/>
      <c r="O4" s="2274"/>
      <c r="P4" s="2274"/>
      <c r="Q4" s="2274"/>
      <c r="R4" s="2274"/>
      <c r="S4" s="2274"/>
      <c r="T4" s="2274"/>
      <c r="U4" s="2274"/>
      <c r="V4" s="2274"/>
      <c r="W4" s="2274"/>
      <c r="X4" s="2274"/>
      <c r="Y4" s="2274"/>
      <c r="Z4" s="2274"/>
      <c r="AA4" s="2274"/>
      <c r="AB4" s="2274"/>
      <c r="AC4" s="2274"/>
      <c r="AD4" s="2274"/>
      <c r="AE4" s="2274"/>
      <c r="AF4" s="2274"/>
      <c r="AG4" s="2274"/>
      <c r="AH4" s="2274"/>
      <c r="AI4" s="2274"/>
      <c r="AJ4" s="2274"/>
      <c r="AK4" s="2274"/>
      <c r="AL4" s="2274"/>
      <c r="AM4" s="2274"/>
      <c r="AN4" s="2274"/>
    </row>
    <row r="5" spans="1:64" ht="12.65" customHeight="1">
      <c r="A5" s="28"/>
      <c r="B5" s="28"/>
      <c r="C5" s="28"/>
      <c r="D5" s="28"/>
      <c r="E5" s="28"/>
      <c r="F5" s="28"/>
      <c r="G5" s="28"/>
      <c r="H5" s="28"/>
      <c r="I5" s="28"/>
      <c r="J5" s="28"/>
      <c r="K5" s="28"/>
      <c r="L5" s="1857" t="s">
        <v>10</v>
      </c>
      <c r="M5" s="1857"/>
      <c r="N5" s="2274" t="s">
        <v>9</v>
      </c>
      <c r="O5" s="2274"/>
      <c r="P5" s="2274"/>
      <c r="Q5" s="2274"/>
      <c r="R5" s="2274"/>
      <c r="S5" s="2274"/>
      <c r="T5" s="2274"/>
      <c r="U5" s="2274"/>
      <c r="V5" s="2274"/>
      <c r="W5" s="2274"/>
      <c r="X5" s="2274"/>
      <c r="Y5" s="2274"/>
      <c r="Z5" s="2274"/>
      <c r="AA5" s="2274"/>
      <c r="AB5" s="2274"/>
      <c r="AC5" s="2274"/>
      <c r="AD5" s="2274"/>
      <c r="AE5" s="2274"/>
      <c r="AF5" s="2274"/>
      <c r="AG5" s="2274"/>
      <c r="AH5" s="2274"/>
      <c r="AI5" s="2274"/>
      <c r="AJ5" s="2274"/>
      <c r="AK5" s="2274"/>
      <c r="AL5" s="2274"/>
      <c r="AM5" s="2274"/>
      <c r="AN5" s="2274"/>
    </row>
    <row r="6" spans="1:64" ht="12.65" customHeight="1">
      <c r="A6" s="28"/>
      <c r="B6" s="28"/>
      <c r="C6" s="28"/>
      <c r="D6" s="28"/>
      <c r="E6" s="28"/>
      <c r="F6" s="28"/>
      <c r="G6" s="28"/>
      <c r="H6" s="28"/>
      <c r="I6" s="28"/>
      <c r="J6" s="28"/>
      <c r="K6" s="28"/>
      <c r="L6" s="1857"/>
      <c r="M6" s="1857"/>
      <c r="N6" s="2274"/>
      <c r="O6" s="2274"/>
      <c r="P6" s="2274"/>
      <c r="Q6" s="2274"/>
      <c r="R6" s="2274"/>
      <c r="S6" s="2274"/>
      <c r="T6" s="2274"/>
      <c r="U6" s="2274"/>
      <c r="V6" s="2274"/>
      <c r="W6" s="2274"/>
      <c r="X6" s="2274"/>
      <c r="Y6" s="2274"/>
      <c r="Z6" s="2274"/>
      <c r="AA6" s="2274"/>
      <c r="AB6" s="2274"/>
      <c r="AC6" s="2274"/>
      <c r="AD6" s="2274"/>
      <c r="AE6" s="2274"/>
      <c r="AF6" s="2274"/>
      <c r="AG6" s="2274"/>
      <c r="AH6" s="2274"/>
      <c r="AI6" s="2274"/>
      <c r="AJ6" s="2274"/>
      <c r="AK6" s="2274"/>
      <c r="AL6" s="2274"/>
      <c r="AM6" s="2274"/>
      <c r="AN6" s="2274"/>
    </row>
    <row r="7" spans="1:64" ht="12.65" customHeight="1">
      <c r="A7" s="28"/>
      <c r="B7" s="28"/>
      <c r="C7" s="28"/>
      <c r="D7" s="28"/>
      <c r="E7" s="28"/>
      <c r="F7" s="28"/>
      <c r="G7" s="28"/>
      <c r="H7" s="28"/>
      <c r="I7" s="28"/>
      <c r="J7" s="28"/>
      <c r="K7" s="28"/>
      <c r="L7" s="1857" t="s">
        <v>11</v>
      </c>
      <c r="M7" s="1857"/>
      <c r="N7" s="2274" t="s">
        <v>32</v>
      </c>
      <c r="O7" s="2274"/>
      <c r="P7" s="2274"/>
      <c r="Q7" s="2274"/>
      <c r="R7" s="2274"/>
      <c r="S7" s="2274"/>
      <c r="T7" s="2274"/>
      <c r="U7" s="2274"/>
      <c r="V7" s="2274"/>
      <c r="W7" s="2274"/>
      <c r="X7" s="2274"/>
      <c r="Y7" s="2274"/>
      <c r="Z7" s="2274"/>
      <c r="AA7" s="2274"/>
      <c r="AB7" s="2274"/>
      <c r="AC7" s="2274"/>
      <c r="AD7" s="2274"/>
      <c r="AE7" s="2274"/>
      <c r="AF7" s="2274"/>
      <c r="AG7" s="2274"/>
      <c r="AH7" s="2274"/>
      <c r="AI7" s="2274"/>
      <c r="AJ7" s="2274"/>
      <c r="AK7" s="2274"/>
      <c r="AL7" s="2274"/>
      <c r="AM7" s="2274"/>
      <c r="AN7" s="2274"/>
    </row>
    <row r="8" spans="1:64" ht="12.65" customHeight="1">
      <c r="A8" s="28"/>
      <c r="B8" s="28"/>
      <c r="C8" s="28"/>
      <c r="D8" s="28"/>
      <c r="E8" s="28"/>
      <c r="F8" s="28"/>
      <c r="G8" s="28"/>
      <c r="H8" s="28"/>
      <c r="I8" s="28"/>
      <c r="J8" s="28"/>
      <c r="K8" s="28"/>
      <c r="L8" s="1857"/>
      <c r="M8" s="1857"/>
      <c r="N8" s="2274"/>
      <c r="O8" s="2274"/>
      <c r="P8" s="2274"/>
      <c r="Q8" s="2274"/>
      <c r="R8" s="2274"/>
      <c r="S8" s="2274"/>
      <c r="T8" s="2274"/>
      <c r="U8" s="2274"/>
      <c r="V8" s="2274"/>
      <c r="W8" s="2274"/>
      <c r="X8" s="2274"/>
      <c r="Y8" s="2274"/>
      <c r="Z8" s="2274"/>
      <c r="AA8" s="2274"/>
      <c r="AB8" s="2274"/>
      <c r="AC8" s="2274"/>
      <c r="AD8" s="2274"/>
      <c r="AE8" s="2274"/>
      <c r="AF8" s="2274"/>
      <c r="AG8" s="2274"/>
      <c r="AH8" s="2274"/>
      <c r="AI8" s="2274"/>
      <c r="AJ8" s="2274"/>
      <c r="AK8" s="2274"/>
      <c r="AL8" s="2274"/>
      <c r="AM8" s="2274"/>
      <c r="AN8" s="2274"/>
    </row>
    <row r="9" spans="1:64" ht="12.65" customHeight="1">
      <c r="A9" s="2273" t="s">
        <v>133</v>
      </c>
      <c r="B9" s="2273"/>
      <c r="C9" s="2273"/>
      <c r="D9" s="2273"/>
      <c r="E9" s="2273"/>
      <c r="F9" s="2273"/>
      <c r="G9" s="2273"/>
      <c r="H9" s="2273"/>
      <c r="I9" s="2273"/>
      <c r="J9" s="2273"/>
      <c r="K9" s="2273"/>
      <c r="L9" s="2273"/>
      <c r="M9" s="2273"/>
      <c r="N9" s="2273"/>
      <c r="O9" s="2273"/>
      <c r="P9" s="2273"/>
      <c r="Q9" s="2273"/>
      <c r="R9" s="2273"/>
      <c r="S9" s="2273"/>
      <c r="T9" s="2273"/>
      <c r="U9" s="2273"/>
      <c r="V9" s="2273"/>
      <c r="W9" s="2273"/>
      <c r="X9" s="2273"/>
      <c r="Y9" s="2273"/>
      <c r="Z9" s="2273"/>
      <c r="AA9" s="2273"/>
      <c r="AB9" s="2273"/>
      <c r="AC9" s="2273"/>
      <c r="AD9" s="2273"/>
      <c r="AE9" s="2273"/>
      <c r="AF9" s="2273"/>
      <c r="AG9" s="2273"/>
      <c r="AH9" s="2273"/>
      <c r="AI9" s="2273"/>
      <c r="AJ9" s="2273"/>
      <c r="AK9" s="2273"/>
      <c r="AL9" s="2273"/>
      <c r="AM9" s="2273"/>
      <c r="AN9" s="2273"/>
    </row>
    <row r="10" spans="1:64" ht="12.65" customHeight="1">
      <c r="A10" s="2273"/>
      <c r="B10" s="2273"/>
      <c r="C10" s="2273"/>
      <c r="D10" s="2273"/>
      <c r="E10" s="2273"/>
      <c r="F10" s="2273"/>
      <c r="G10" s="2273"/>
      <c r="H10" s="2273"/>
      <c r="I10" s="2273"/>
      <c r="J10" s="2273"/>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row>
    <row r="11" spans="1:64" ht="12.65" customHeight="1">
      <c r="A11" s="1984" t="s">
        <v>19</v>
      </c>
      <c r="B11" s="1985"/>
      <c r="C11" s="1985"/>
      <c r="D11" s="1985"/>
      <c r="E11" s="1985"/>
      <c r="F11" s="1985"/>
      <c r="G11" s="1985"/>
      <c r="H11" s="1986"/>
      <c r="I11" s="376"/>
      <c r="J11" s="377"/>
      <c r="K11" s="377"/>
      <c r="L11" s="377"/>
      <c r="M11" s="377"/>
      <c r="N11" s="377"/>
      <c r="O11" s="377"/>
      <c r="P11" s="377"/>
      <c r="Q11" s="2276" t="s">
        <v>2318</v>
      </c>
      <c r="R11" s="2276"/>
      <c r="S11" s="2276"/>
      <c r="T11" s="2276"/>
      <c r="U11" s="2276"/>
      <c r="V11" s="2276" t="s">
        <v>85</v>
      </c>
      <c r="W11" s="2276"/>
      <c r="X11" s="2276"/>
      <c r="Y11" s="2276"/>
      <c r="Z11" s="2276" t="s">
        <v>84</v>
      </c>
      <c r="AA11" s="2276"/>
      <c r="AB11" s="2276"/>
      <c r="AC11" s="2276"/>
      <c r="AD11" s="2276" t="s">
        <v>83</v>
      </c>
      <c r="AE11" s="2276"/>
      <c r="AF11" s="377"/>
      <c r="AG11" s="377"/>
      <c r="AH11" s="377"/>
      <c r="AI11" s="377"/>
      <c r="AJ11" s="377"/>
      <c r="AK11" s="377"/>
      <c r="AL11" s="377"/>
      <c r="AM11" s="377"/>
      <c r="AN11" s="378"/>
      <c r="AO11" s="386" t="s">
        <v>1531</v>
      </c>
      <c r="AP11" s="386"/>
    </row>
    <row r="12" spans="1:64" ht="12.65" customHeight="1">
      <c r="A12" s="2240"/>
      <c r="B12" s="2241"/>
      <c r="C12" s="2241"/>
      <c r="D12" s="2241"/>
      <c r="E12" s="2241"/>
      <c r="F12" s="2241"/>
      <c r="G12" s="2241"/>
      <c r="H12" s="2242"/>
      <c r="I12" s="379"/>
      <c r="J12" s="380"/>
      <c r="K12" s="380"/>
      <c r="L12" s="380"/>
      <c r="M12" s="380"/>
      <c r="N12" s="380"/>
      <c r="O12" s="380"/>
      <c r="P12" s="380"/>
      <c r="Q12" s="2279"/>
      <c r="R12" s="2279"/>
      <c r="S12" s="2279"/>
      <c r="T12" s="2279"/>
      <c r="U12" s="2279"/>
      <c r="V12" s="2279"/>
      <c r="W12" s="2279"/>
      <c r="X12" s="2279"/>
      <c r="Y12" s="2279"/>
      <c r="Z12" s="2279"/>
      <c r="AA12" s="2279"/>
      <c r="AB12" s="2279"/>
      <c r="AC12" s="2279"/>
      <c r="AD12" s="2279"/>
      <c r="AE12" s="2279"/>
      <c r="AF12" s="380"/>
      <c r="AG12" s="380"/>
      <c r="AH12" s="380"/>
      <c r="AI12" s="380"/>
      <c r="AJ12" s="380"/>
      <c r="AK12" s="380"/>
      <c r="AL12" s="380"/>
      <c r="AM12" s="380"/>
      <c r="AN12" s="381"/>
      <c r="AO12" s="386" t="s">
        <v>1532</v>
      </c>
      <c r="AP12" s="386"/>
    </row>
    <row r="13" spans="1:64" ht="12.65" customHeight="1">
      <c r="A13" s="2243"/>
      <c r="B13" s="2244"/>
      <c r="C13" s="2244"/>
      <c r="D13" s="2244"/>
      <c r="E13" s="2244"/>
      <c r="F13" s="2244"/>
      <c r="G13" s="2244"/>
      <c r="H13" s="2245"/>
      <c r="I13" s="382"/>
      <c r="J13" s="383"/>
      <c r="K13" s="383"/>
      <c r="L13" s="383"/>
      <c r="M13" s="383"/>
      <c r="N13" s="383"/>
      <c r="O13" s="383"/>
      <c r="P13" s="383"/>
      <c r="Q13" s="2350"/>
      <c r="R13" s="2350"/>
      <c r="S13" s="2350"/>
      <c r="T13" s="2350"/>
      <c r="U13" s="2350"/>
      <c r="V13" s="2350"/>
      <c r="W13" s="2350"/>
      <c r="X13" s="2350"/>
      <c r="Y13" s="2350"/>
      <c r="Z13" s="2350"/>
      <c r="AA13" s="2350"/>
      <c r="AB13" s="2350"/>
      <c r="AC13" s="2350"/>
      <c r="AD13" s="2350"/>
      <c r="AE13" s="2350"/>
      <c r="AF13" s="383"/>
      <c r="AG13" s="383"/>
      <c r="AH13" s="383"/>
      <c r="AI13" s="383"/>
      <c r="AJ13" s="383"/>
      <c r="AK13" s="383"/>
      <c r="AL13" s="383"/>
      <c r="AM13" s="383"/>
      <c r="AN13" s="384"/>
      <c r="AO13" s="386" t="s">
        <v>2614</v>
      </c>
      <c r="AP13" s="386"/>
      <c r="AQ13" s="386"/>
      <c r="AR13" s="386"/>
      <c r="AS13" s="386"/>
      <c r="AT13" s="386"/>
      <c r="AU13" s="386"/>
      <c r="AV13" s="386"/>
      <c r="AW13" s="386"/>
      <c r="AX13" s="386"/>
      <c r="AY13" s="386"/>
      <c r="AZ13" s="386"/>
      <c r="BA13" s="386"/>
      <c r="BH13" s="385"/>
      <c r="BI13" s="385"/>
      <c r="BJ13" s="385"/>
      <c r="BK13" s="385"/>
      <c r="BL13" s="385"/>
    </row>
    <row r="14" spans="1:64" ht="12.65" customHeight="1">
      <c r="A14" s="1984" t="s">
        <v>20</v>
      </c>
      <c r="B14" s="1985"/>
      <c r="C14" s="1985"/>
      <c r="D14" s="1985"/>
      <c r="E14" s="1985"/>
      <c r="F14" s="1985"/>
      <c r="G14" s="1985"/>
      <c r="H14" s="1986"/>
      <c r="I14" s="2352">
        <f>一括入力シート!B44</f>
        <v>0</v>
      </c>
      <c r="J14" s="2353"/>
      <c r="K14" s="2353"/>
      <c r="L14" s="2353"/>
      <c r="M14" s="2353"/>
      <c r="N14" s="2353"/>
      <c r="O14" s="2353"/>
      <c r="P14" s="2353"/>
      <c r="Q14" s="2353"/>
      <c r="R14" s="2353"/>
      <c r="S14" s="2353"/>
      <c r="T14" s="2353"/>
      <c r="U14" s="2353"/>
      <c r="V14" s="2353"/>
      <c r="W14" s="2353"/>
      <c r="X14" s="2353"/>
      <c r="Y14" s="2353"/>
      <c r="Z14" s="2353"/>
      <c r="AA14" s="2353"/>
      <c r="AB14" s="2353"/>
      <c r="AC14" s="2353"/>
      <c r="AD14" s="2353"/>
      <c r="AE14" s="2353"/>
      <c r="AF14" s="2353"/>
      <c r="AG14" s="2353"/>
      <c r="AH14" s="2353"/>
      <c r="AI14" s="2353"/>
      <c r="AJ14" s="2353"/>
      <c r="AK14" s="2353"/>
      <c r="AL14" s="2353"/>
      <c r="AM14" s="2353"/>
      <c r="AN14" s="2354"/>
    </row>
    <row r="15" spans="1:64" ht="12.65" customHeight="1">
      <c r="A15" s="2240"/>
      <c r="B15" s="2241"/>
      <c r="C15" s="2241"/>
      <c r="D15" s="2241"/>
      <c r="E15" s="2241"/>
      <c r="F15" s="2241"/>
      <c r="G15" s="2241"/>
      <c r="H15" s="2242"/>
      <c r="I15" s="1926"/>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c r="AL15" s="1828"/>
      <c r="AM15" s="1828"/>
      <c r="AN15" s="1829"/>
    </row>
    <row r="16" spans="1:64" ht="12.65" customHeight="1">
      <c r="A16" s="2252" t="s">
        <v>4</v>
      </c>
      <c r="B16" s="2253"/>
      <c r="C16" s="2253"/>
      <c r="D16" s="2253"/>
      <c r="E16" s="2253"/>
      <c r="F16" s="2253"/>
      <c r="G16" s="2253"/>
      <c r="H16" s="2254"/>
      <c r="I16" s="1926">
        <f>一括入力シート!B45</f>
        <v>0</v>
      </c>
      <c r="J16" s="1828"/>
      <c r="K16" s="1828"/>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1828"/>
      <c r="AL16" s="1828"/>
      <c r="AM16" s="1828"/>
      <c r="AN16" s="1829"/>
    </row>
    <row r="17" spans="1:64" ht="12.65" customHeight="1">
      <c r="A17" s="2252"/>
      <c r="B17" s="2253"/>
      <c r="C17" s="2253"/>
      <c r="D17" s="2253"/>
      <c r="E17" s="2253"/>
      <c r="F17" s="2253"/>
      <c r="G17" s="2253"/>
      <c r="H17" s="2254"/>
      <c r="I17" s="1926"/>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c r="AL17" s="1828"/>
      <c r="AM17" s="1828"/>
      <c r="AN17" s="1829"/>
    </row>
    <row r="18" spans="1:64" ht="12.65" customHeight="1">
      <c r="A18" s="2252"/>
      <c r="B18" s="2253"/>
      <c r="C18" s="2253"/>
      <c r="D18" s="2253"/>
      <c r="E18" s="2253"/>
      <c r="F18" s="2253"/>
      <c r="G18" s="2253"/>
      <c r="H18" s="2254"/>
      <c r="I18" s="1926"/>
      <c r="J18" s="1828"/>
      <c r="K18" s="1828"/>
      <c r="L18" s="1828"/>
      <c r="M18" s="1828"/>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c r="AL18" s="1828"/>
      <c r="AM18" s="1828"/>
      <c r="AN18" s="1829"/>
    </row>
    <row r="19" spans="1:64" ht="12.65" customHeight="1">
      <c r="A19" s="2252" t="s">
        <v>5</v>
      </c>
      <c r="B19" s="2253"/>
      <c r="C19" s="2253"/>
      <c r="D19" s="2253"/>
      <c r="E19" s="2253"/>
      <c r="F19" s="2253"/>
      <c r="G19" s="2253"/>
      <c r="H19" s="2254"/>
      <c r="I19" s="1926" t="str">
        <f>一括入力シート!B46&amp;IF(一括入力シート!B46="","",CONCATENATE("　　　　　"))</f>
        <v/>
      </c>
      <c r="J19" s="1828"/>
      <c r="K19" s="1828"/>
      <c r="L19" s="1828"/>
      <c r="M19" s="1828"/>
      <c r="N19" s="1828"/>
      <c r="O19" s="1828"/>
      <c r="P19" s="1828"/>
      <c r="Q19" s="1828"/>
      <c r="R19" s="1828"/>
      <c r="S19" s="1828"/>
      <c r="T19" s="1828"/>
      <c r="U19" s="1828"/>
      <c r="V19" s="1828"/>
      <c r="W19" s="1828"/>
      <c r="X19" s="1828"/>
      <c r="Y19" s="1828"/>
      <c r="Z19" s="1828"/>
      <c r="AA19" s="1828"/>
      <c r="AB19" s="1828"/>
      <c r="AC19" s="1828"/>
      <c r="AD19" s="1828"/>
      <c r="AE19" s="1828"/>
      <c r="AF19" s="1828"/>
      <c r="AG19" s="1828"/>
      <c r="AH19" s="1828"/>
      <c r="AI19" s="1828"/>
      <c r="AJ19" s="1828"/>
      <c r="AK19" s="1828"/>
      <c r="AL19" s="1828"/>
      <c r="AM19" s="1828"/>
      <c r="AN19" s="1829"/>
    </row>
    <row r="20" spans="1:64" ht="12.65" customHeight="1">
      <c r="A20" s="2252"/>
      <c r="B20" s="2253"/>
      <c r="C20" s="2253"/>
      <c r="D20" s="2253"/>
      <c r="E20" s="2253"/>
      <c r="F20" s="2253"/>
      <c r="G20" s="2253"/>
      <c r="H20" s="2254"/>
      <c r="I20" s="1926"/>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c r="AL20" s="1828"/>
      <c r="AM20" s="1828"/>
      <c r="AN20" s="1829"/>
    </row>
    <row r="21" spans="1:64" ht="12.65" customHeight="1">
      <c r="A21" s="2252"/>
      <c r="B21" s="2253"/>
      <c r="C21" s="2253"/>
      <c r="D21" s="2253"/>
      <c r="E21" s="2253"/>
      <c r="F21" s="2253"/>
      <c r="G21" s="2253"/>
      <c r="H21" s="2254"/>
      <c r="I21" s="1926"/>
      <c r="J21" s="1828"/>
      <c r="K21" s="1828"/>
      <c r="L21" s="1828"/>
      <c r="M21" s="1828"/>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c r="AL21" s="1828"/>
      <c r="AM21" s="1828"/>
      <c r="AN21" s="1829"/>
    </row>
    <row r="22" spans="1:64" ht="12.65" customHeight="1">
      <c r="A22" s="2252"/>
      <c r="B22" s="2351"/>
      <c r="C22" s="2351"/>
      <c r="D22" s="2351"/>
      <c r="E22" s="2351"/>
      <c r="F22" s="2351"/>
      <c r="G22" s="2351"/>
      <c r="H22" s="2259"/>
      <c r="I22" s="958"/>
      <c r="J22" s="2263" t="s">
        <v>2456</v>
      </c>
      <c r="K22" s="2263"/>
      <c r="L22" s="2263"/>
      <c r="M22" s="2263"/>
      <c r="N22" s="2263"/>
      <c r="O22" s="2263"/>
      <c r="P22" s="2263"/>
      <c r="Q22" s="2266">
        <f>一括入力シート!B54</f>
        <v>0</v>
      </c>
      <c r="R22" s="2266"/>
      <c r="S22" s="2266"/>
      <c r="T22" s="2266"/>
      <c r="U22" s="2266"/>
      <c r="V22" s="2266"/>
      <c r="W22" s="2266"/>
      <c r="X22" s="2269"/>
      <c r="Y22" s="2263" t="s">
        <v>2453</v>
      </c>
      <c r="Z22" s="2263"/>
      <c r="AA22" s="2263"/>
      <c r="AB22" s="2263"/>
      <c r="AC22" s="2706" t="str">
        <f>CONCATENATE(一括入力シート!F54," - ",一括入力シート!G54," - ",一括入力シート!H54)</f>
        <v xml:space="preserve"> -  - </v>
      </c>
      <c r="AD22" s="1850"/>
      <c r="AE22" s="1850"/>
      <c r="AF22" s="1850"/>
      <c r="AG22" s="1850"/>
      <c r="AH22" s="1850"/>
      <c r="AI22" s="1850"/>
      <c r="AJ22" s="1850"/>
      <c r="AK22" s="1850"/>
      <c r="AL22" s="1850"/>
      <c r="AM22" s="1850"/>
      <c r="AN22" s="4133"/>
      <c r="AO22" s="441" t="s">
        <v>2524</v>
      </c>
      <c r="AP22" s="386"/>
      <c r="AQ22" s="386"/>
      <c r="AR22" s="386"/>
      <c r="AS22" s="386"/>
      <c r="AT22" s="386"/>
      <c r="AU22" s="386"/>
      <c r="AV22" s="386"/>
      <c r="AW22" s="386"/>
      <c r="AX22" s="386"/>
      <c r="AY22" s="386"/>
      <c r="AZ22" s="386"/>
      <c r="BA22" s="386"/>
      <c r="BH22" s="385"/>
      <c r="BI22" s="385"/>
      <c r="BJ22" s="385"/>
      <c r="BK22" s="385"/>
      <c r="BL22" s="385"/>
    </row>
    <row r="23" spans="1:64" ht="12.65" customHeight="1">
      <c r="A23" s="2260"/>
      <c r="B23" s="2261"/>
      <c r="C23" s="2261"/>
      <c r="D23" s="2261"/>
      <c r="E23" s="2261"/>
      <c r="F23" s="2261"/>
      <c r="G23" s="2261"/>
      <c r="H23" s="2262"/>
      <c r="I23" s="959"/>
      <c r="J23" s="3260"/>
      <c r="K23" s="3260"/>
      <c r="L23" s="3260"/>
      <c r="M23" s="3260"/>
      <c r="N23" s="3260"/>
      <c r="O23" s="3260"/>
      <c r="P23" s="3260"/>
      <c r="Q23" s="3601"/>
      <c r="R23" s="3601"/>
      <c r="S23" s="3601"/>
      <c r="T23" s="3601"/>
      <c r="U23" s="3601"/>
      <c r="V23" s="3601"/>
      <c r="W23" s="3601"/>
      <c r="X23" s="2271"/>
      <c r="Y23" s="3260"/>
      <c r="Z23" s="3260"/>
      <c r="AA23" s="3260"/>
      <c r="AB23" s="3260"/>
      <c r="AC23" s="1851"/>
      <c r="AD23" s="1851"/>
      <c r="AE23" s="1851"/>
      <c r="AF23" s="1851"/>
      <c r="AG23" s="1851"/>
      <c r="AH23" s="1851"/>
      <c r="AI23" s="1851"/>
      <c r="AJ23" s="1851"/>
      <c r="AK23" s="1851"/>
      <c r="AL23" s="1851"/>
      <c r="AM23" s="1851"/>
      <c r="AN23" s="4134"/>
      <c r="AO23" s="179"/>
      <c r="AP23" s="386"/>
      <c r="AQ23" s="386"/>
      <c r="AR23" s="386"/>
      <c r="AS23" s="386"/>
      <c r="AT23" s="386"/>
      <c r="AU23" s="386"/>
      <c r="AV23" s="386"/>
      <c r="AW23" s="386"/>
      <c r="AX23" s="386"/>
      <c r="AY23" s="386"/>
      <c r="AZ23" s="386"/>
      <c r="BA23" s="386"/>
      <c r="BH23" s="385"/>
      <c r="BI23" s="385"/>
      <c r="BJ23" s="385"/>
      <c r="BK23" s="385"/>
      <c r="BL23" s="385"/>
    </row>
    <row r="24" spans="1:64" ht="12.65" customHeight="1">
      <c r="A24" s="1984" t="s">
        <v>6</v>
      </c>
      <c r="B24" s="1985"/>
      <c r="C24" s="1985"/>
      <c r="D24" s="1985"/>
      <c r="E24" s="1985"/>
      <c r="F24" s="1985"/>
      <c r="G24" s="1985"/>
      <c r="H24" s="1986"/>
      <c r="I24" s="2226">
        <f>一括入力シート!B6</f>
        <v>0</v>
      </c>
      <c r="J24" s="2227"/>
      <c r="K24" s="2227"/>
      <c r="L24" s="2227"/>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8"/>
    </row>
    <row r="25" spans="1:64" ht="12.65" customHeight="1">
      <c r="A25" s="2240"/>
      <c r="B25" s="2241"/>
      <c r="C25" s="2241"/>
      <c r="D25" s="2241"/>
      <c r="E25" s="2241"/>
      <c r="F25" s="2241"/>
      <c r="G25" s="2241"/>
      <c r="H25" s="2242"/>
      <c r="I25" s="2255"/>
      <c r="J25" s="2256"/>
      <c r="K25" s="2256"/>
      <c r="L25" s="2256"/>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7"/>
    </row>
    <row r="26" spans="1:64" ht="12.65" customHeight="1">
      <c r="A26" s="2243"/>
      <c r="B26" s="2244"/>
      <c r="C26" s="2244"/>
      <c r="D26" s="2244"/>
      <c r="E26" s="2244"/>
      <c r="F26" s="2244"/>
      <c r="G26" s="2244"/>
      <c r="H26" s="2245"/>
      <c r="I26" s="2229"/>
      <c r="J26" s="2230"/>
      <c r="K26" s="2230"/>
      <c r="L26" s="2230"/>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1"/>
    </row>
    <row r="27" spans="1:64" ht="12.65" customHeight="1">
      <c r="A27" s="1984" t="s">
        <v>21</v>
      </c>
      <c r="B27" s="1985"/>
      <c r="C27" s="1985"/>
      <c r="D27" s="1985"/>
      <c r="E27" s="1985"/>
      <c r="F27" s="1985"/>
      <c r="G27" s="1985"/>
      <c r="H27" s="1986"/>
      <c r="I27" s="2226" t="str">
        <f>一括入力シート!B8&amp;IF(一括入力シート!B9="","",CHAR(10)&amp;一括入力シート!B9)</f>
        <v/>
      </c>
      <c r="J27" s="2227"/>
      <c r="K27" s="2227"/>
      <c r="L27" s="2227"/>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8"/>
    </row>
    <row r="28" spans="1:64" ht="12.65" customHeight="1">
      <c r="A28" s="2240"/>
      <c r="B28" s="2241"/>
      <c r="C28" s="2241"/>
      <c r="D28" s="2241"/>
      <c r="E28" s="2241"/>
      <c r="F28" s="2241"/>
      <c r="G28" s="2241"/>
      <c r="H28" s="2242"/>
      <c r="I28" s="2255"/>
      <c r="J28" s="2256"/>
      <c r="K28" s="2256"/>
      <c r="L28" s="2256"/>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7"/>
    </row>
    <row r="29" spans="1:64" ht="12.65" customHeight="1">
      <c r="A29" s="2243"/>
      <c r="B29" s="2244"/>
      <c r="C29" s="2244"/>
      <c r="D29" s="2244"/>
      <c r="E29" s="2244"/>
      <c r="F29" s="2244"/>
      <c r="G29" s="2244"/>
      <c r="H29" s="2245"/>
      <c r="I29" s="2229"/>
      <c r="J29" s="2230"/>
      <c r="K29" s="2230"/>
      <c r="L29" s="2230"/>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1"/>
    </row>
    <row r="30" spans="1:64" ht="12.65" customHeight="1">
      <c r="A30" s="1984" t="s">
        <v>33</v>
      </c>
      <c r="B30" s="1985"/>
      <c r="C30" s="1985"/>
      <c r="D30" s="1985"/>
      <c r="E30" s="1985"/>
      <c r="F30" s="1985"/>
      <c r="G30" s="1985"/>
      <c r="H30" s="1986"/>
      <c r="I30" s="42"/>
      <c r="J30" s="22"/>
      <c r="K30" s="22"/>
      <c r="L30" s="22"/>
      <c r="M30" s="22"/>
      <c r="N30" s="22"/>
      <c r="O30" s="22"/>
      <c r="P30" s="2065" t="s">
        <v>2321</v>
      </c>
      <c r="Q30" s="2065"/>
      <c r="R30" s="2065"/>
      <c r="S30" s="2065"/>
      <c r="T30" s="2065"/>
      <c r="U30" s="2065"/>
      <c r="V30" s="2065" t="s">
        <v>85</v>
      </c>
      <c r="W30" s="2065"/>
      <c r="X30" s="2065"/>
      <c r="Y30" s="2065"/>
      <c r="Z30" s="2065"/>
      <c r="AA30" s="2065" t="s">
        <v>84</v>
      </c>
      <c r="AB30" s="2065"/>
      <c r="AC30" s="2065"/>
      <c r="AD30" s="2065"/>
      <c r="AE30" s="2065"/>
      <c r="AF30" s="2065" t="s">
        <v>83</v>
      </c>
      <c r="AG30" s="2065"/>
      <c r="AH30" s="22"/>
      <c r="AI30" s="22"/>
      <c r="AJ30" s="22"/>
      <c r="AK30" s="22"/>
      <c r="AL30" s="22"/>
      <c r="AM30" s="22"/>
      <c r="AN30" s="23"/>
    </row>
    <row r="31" spans="1:64" ht="12.65" customHeight="1">
      <c r="A31" s="2240"/>
      <c r="B31" s="2241"/>
      <c r="C31" s="2241"/>
      <c r="D31" s="2241"/>
      <c r="E31" s="2241"/>
      <c r="F31" s="2241"/>
      <c r="G31" s="2241"/>
      <c r="H31" s="2242"/>
      <c r="I31" s="21"/>
      <c r="J31" s="17"/>
      <c r="K31" s="17"/>
      <c r="L31" s="17"/>
      <c r="M31" s="17"/>
      <c r="N31" s="17"/>
      <c r="O31" s="17"/>
      <c r="P31" s="2068"/>
      <c r="Q31" s="2068"/>
      <c r="R31" s="2068"/>
      <c r="S31" s="2068"/>
      <c r="T31" s="2068"/>
      <c r="U31" s="2068"/>
      <c r="V31" s="2068"/>
      <c r="W31" s="2068"/>
      <c r="X31" s="2068"/>
      <c r="Y31" s="2068"/>
      <c r="Z31" s="2068"/>
      <c r="AA31" s="2068"/>
      <c r="AB31" s="2068"/>
      <c r="AC31" s="2068"/>
      <c r="AD31" s="2068"/>
      <c r="AE31" s="2068"/>
      <c r="AF31" s="2068"/>
      <c r="AG31" s="2068"/>
      <c r="AH31" s="17"/>
      <c r="AI31" s="17"/>
      <c r="AJ31" s="17"/>
      <c r="AK31" s="17"/>
      <c r="AL31" s="17"/>
      <c r="AM31" s="17"/>
      <c r="AN31" s="18"/>
    </row>
    <row r="32" spans="1:64" ht="12.65" customHeight="1">
      <c r="A32" s="2243"/>
      <c r="B32" s="2244"/>
      <c r="C32" s="2244"/>
      <c r="D32" s="2244"/>
      <c r="E32" s="2244"/>
      <c r="F32" s="2244"/>
      <c r="G32" s="2244"/>
      <c r="H32" s="2245"/>
      <c r="I32" s="24"/>
      <c r="J32" s="19"/>
      <c r="K32" s="19"/>
      <c r="L32" s="19"/>
      <c r="M32" s="19"/>
      <c r="N32" s="19"/>
      <c r="O32" s="19"/>
      <c r="P32" s="2071"/>
      <c r="Q32" s="2071"/>
      <c r="R32" s="2071"/>
      <c r="S32" s="2071"/>
      <c r="T32" s="2071"/>
      <c r="U32" s="2071"/>
      <c r="V32" s="2071"/>
      <c r="W32" s="2071"/>
      <c r="X32" s="2071"/>
      <c r="Y32" s="2071"/>
      <c r="Z32" s="2071"/>
      <c r="AA32" s="2071"/>
      <c r="AB32" s="2071"/>
      <c r="AC32" s="2071"/>
      <c r="AD32" s="2071"/>
      <c r="AE32" s="2071"/>
      <c r="AF32" s="2071"/>
      <c r="AG32" s="2071"/>
      <c r="AH32" s="19"/>
      <c r="AI32" s="19"/>
      <c r="AJ32" s="19"/>
      <c r="AK32" s="19"/>
      <c r="AL32" s="19"/>
      <c r="AM32" s="19"/>
      <c r="AN32" s="20"/>
    </row>
    <row r="33" spans="1:41" ht="12.65" customHeight="1">
      <c r="A33" s="1984" t="s">
        <v>1454</v>
      </c>
      <c r="B33" s="1985"/>
      <c r="C33" s="1985"/>
      <c r="D33" s="1985"/>
      <c r="E33" s="1985"/>
      <c r="F33" s="1985"/>
      <c r="G33" s="1985"/>
      <c r="H33" s="1986"/>
      <c r="I33" s="42"/>
      <c r="J33" s="22"/>
      <c r="K33" s="22"/>
      <c r="L33" s="22"/>
      <c r="M33" s="22"/>
      <c r="N33" s="22"/>
      <c r="O33" s="22"/>
      <c r="P33" s="2068" t="s">
        <v>2318</v>
      </c>
      <c r="Q33" s="2068"/>
      <c r="R33" s="2068"/>
      <c r="S33" s="4305">
        <f>一括入力シート!B39</f>
        <v>0</v>
      </c>
      <c r="T33" s="2068"/>
      <c r="U33" s="2068"/>
      <c r="V33" s="2068" t="s">
        <v>85</v>
      </c>
      <c r="W33" s="2068"/>
      <c r="X33" s="4305">
        <f>一括入力シート!C39</f>
        <v>0</v>
      </c>
      <c r="Y33" s="2068"/>
      <c r="Z33" s="2068"/>
      <c r="AA33" s="2068" t="s">
        <v>84</v>
      </c>
      <c r="AB33" s="2068"/>
      <c r="AC33" s="4305">
        <f>一括入力シート!D39</f>
        <v>0</v>
      </c>
      <c r="AD33" s="2068"/>
      <c r="AE33" s="2068"/>
      <c r="AF33" s="2068" t="s">
        <v>83</v>
      </c>
      <c r="AG33" s="2068"/>
      <c r="AH33" s="22"/>
      <c r="AI33" s="22"/>
      <c r="AJ33" s="22"/>
      <c r="AK33" s="22"/>
      <c r="AL33" s="22"/>
      <c r="AM33" s="22"/>
      <c r="AN33" s="23"/>
    </row>
    <row r="34" spans="1:41" ht="12.65" customHeight="1">
      <c r="A34" s="2240"/>
      <c r="B34" s="2241"/>
      <c r="C34" s="2241"/>
      <c r="D34" s="2241"/>
      <c r="E34" s="2241"/>
      <c r="F34" s="2241"/>
      <c r="G34" s="2241"/>
      <c r="H34" s="2242"/>
      <c r="I34" s="21"/>
      <c r="J34" s="17"/>
      <c r="K34" s="17"/>
      <c r="L34" s="17"/>
      <c r="M34" s="17"/>
      <c r="N34" s="17"/>
      <c r="O34" s="17"/>
      <c r="P34" s="2068"/>
      <c r="Q34" s="2068"/>
      <c r="R34" s="2068"/>
      <c r="S34" s="2068"/>
      <c r="T34" s="2068"/>
      <c r="U34" s="2068"/>
      <c r="V34" s="2068"/>
      <c r="W34" s="2068"/>
      <c r="X34" s="2068"/>
      <c r="Y34" s="2068"/>
      <c r="Z34" s="2068"/>
      <c r="AA34" s="2068"/>
      <c r="AB34" s="2068"/>
      <c r="AC34" s="2068"/>
      <c r="AD34" s="2068"/>
      <c r="AE34" s="2068"/>
      <c r="AF34" s="2068"/>
      <c r="AG34" s="2068"/>
      <c r="AH34" s="17"/>
      <c r="AI34" s="17"/>
      <c r="AJ34" s="17"/>
      <c r="AK34" s="17"/>
      <c r="AL34" s="17"/>
      <c r="AM34" s="17"/>
      <c r="AN34" s="18"/>
      <c r="AO34" s="386" t="s">
        <v>2615</v>
      </c>
    </row>
    <row r="35" spans="1:41" ht="12.65" customHeight="1">
      <c r="A35" s="2243"/>
      <c r="B35" s="2244"/>
      <c r="C35" s="2244"/>
      <c r="D35" s="2244"/>
      <c r="E35" s="2244"/>
      <c r="F35" s="2244"/>
      <c r="G35" s="2244"/>
      <c r="H35" s="2245"/>
      <c r="I35" s="24"/>
      <c r="J35" s="19"/>
      <c r="K35" s="19"/>
      <c r="L35" s="19"/>
      <c r="M35" s="19"/>
      <c r="N35" s="19"/>
      <c r="O35" s="19"/>
      <c r="P35" s="2068"/>
      <c r="Q35" s="2068"/>
      <c r="R35" s="2068"/>
      <c r="S35" s="2068"/>
      <c r="T35" s="2068"/>
      <c r="U35" s="2068"/>
      <c r="V35" s="2068"/>
      <c r="W35" s="2068"/>
      <c r="X35" s="2068"/>
      <c r="Y35" s="2068"/>
      <c r="Z35" s="2068"/>
      <c r="AA35" s="2068"/>
      <c r="AB35" s="2068"/>
      <c r="AC35" s="2068"/>
      <c r="AD35" s="2068"/>
      <c r="AE35" s="2068"/>
      <c r="AF35" s="2068"/>
      <c r="AG35" s="2068"/>
      <c r="AH35" s="19"/>
      <c r="AI35" s="19"/>
      <c r="AJ35" s="19"/>
      <c r="AK35" s="19"/>
      <c r="AL35" s="19"/>
      <c r="AM35" s="19"/>
      <c r="AN35" s="20"/>
    </row>
    <row r="36" spans="1:41" ht="12.65" customHeight="1">
      <c r="A36" s="2232" t="s">
        <v>8</v>
      </c>
      <c r="B36" s="2233"/>
      <c r="C36" s="2233"/>
      <c r="D36" s="2233"/>
      <c r="E36" s="2233"/>
      <c r="F36" s="2233"/>
      <c r="G36" s="2233"/>
      <c r="H36" s="2234"/>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5" customHeight="1">
      <c r="A37" s="2235"/>
      <c r="B37" s="2236"/>
      <c r="C37" s="2236"/>
      <c r="D37" s="2236"/>
      <c r="E37" s="2236"/>
      <c r="F37" s="2236"/>
      <c r="G37" s="2236"/>
      <c r="H37" s="2237"/>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5" customHeight="1">
      <c r="A38" s="2240" t="s">
        <v>7</v>
      </c>
      <c r="B38" s="2241"/>
      <c r="C38" s="2241"/>
      <c r="D38" s="2241"/>
      <c r="E38" s="2241"/>
      <c r="F38" s="2241"/>
      <c r="G38" s="2241"/>
      <c r="H38" s="2242"/>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5" customHeight="1">
      <c r="A39" s="2243"/>
      <c r="B39" s="2244"/>
      <c r="C39" s="2244"/>
      <c r="D39" s="2244"/>
      <c r="E39" s="2244"/>
      <c r="F39" s="2244"/>
      <c r="G39" s="2244"/>
      <c r="H39" s="2245"/>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5" customHeight="1">
      <c r="A40" s="2226"/>
      <c r="B40" s="2227"/>
      <c r="C40" s="2227"/>
      <c r="D40" s="2227"/>
      <c r="E40" s="2227"/>
      <c r="F40" s="2227"/>
      <c r="G40" s="2227"/>
      <c r="H40" s="222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5" customHeight="1">
      <c r="A41" s="2229"/>
      <c r="B41" s="2230"/>
      <c r="C41" s="2230"/>
      <c r="D41" s="2230"/>
      <c r="E41" s="2230"/>
      <c r="F41" s="2230"/>
      <c r="G41" s="2230"/>
      <c r="H41" s="2231"/>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5" customHeight="1">
      <c r="A42" s="2226"/>
      <c r="B42" s="2227"/>
      <c r="C42" s="2227"/>
      <c r="D42" s="2227"/>
      <c r="E42" s="2227"/>
      <c r="F42" s="2227"/>
      <c r="G42" s="2227"/>
      <c r="H42" s="222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5" customHeight="1">
      <c r="A43" s="2229"/>
      <c r="B43" s="2230"/>
      <c r="C43" s="2230"/>
      <c r="D43" s="2230"/>
      <c r="E43" s="2230"/>
      <c r="F43" s="2230"/>
      <c r="G43" s="2230"/>
      <c r="H43" s="2231"/>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5" customHeight="1">
      <c r="A44" s="2226"/>
      <c r="B44" s="2227"/>
      <c r="C44" s="2227"/>
      <c r="D44" s="2227"/>
      <c r="E44" s="2227"/>
      <c r="F44" s="2227"/>
      <c r="G44" s="2227"/>
      <c r="H44" s="222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5" customHeight="1">
      <c r="A45" s="2229"/>
      <c r="B45" s="2230"/>
      <c r="C45" s="2230"/>
      <c r="D45" s="2230"/>
      <c r="E45" s="2230"/>
      <c r="F45" s="2230"/>
      <c r="G45" s="2230"/>
      <c r="H45" s="2231"/>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5" customHeight="1">
      <c r="A46" s="2226"/>
      <c r="B46" s="2227"/>
      <c r="C46" s="2227"/>
      <c r="D46" s="2227"/>
      <c r="E46" s="2227"/>
      <c r="F46" s="2227"/>
      <c r="G46" s="2227"/>
      <c r="H46" s="222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5" customHeight="1">
      <c r="A47" s="2229"/>
      <c r="B47" s="2230"/>
      <c r="C47" s="2230"/>
      <c r="D47" s="2230"/>
      <c r="E47" s="2230"/>
      <c r="F47" s="2230"/>
      <c r="G47" s="2230"/>
      <c r="H47" s="2231"/>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5" customHeight="1">
      <c r="A48" s="2226"/>
      <c r="B48" s="2227"/>
      <c r="C48" s="2227"/>
      <c r="D48" s="2227"/>
      <c r="E48" s="2227"/>
      <c r="F48" s="2227"/>
      <c r="G48" s="2227"/>
      <c r="H48" s="222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5" customHeight="1">
      <c r="A49" s="2229"/>
      <c r="B49" s="2230"/>
      <c r="C49" s="2230"/>
      <c r="D49" s="2230"/>
      <c r="E49" s="2230"/>
      <c r="F49" s="2230"/>
      <c r="G49" s="2230"/>
      <c r="H49" s="2231"/>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5" customHeight="1">
      <c r="A50" s="2226"/>
      <c r="B50" s="2227"/>
      <c r="C50" s="2227"/>
      <c r="D50" s="2227"/>
      <c r="E50" s="2227"/>
      <c r="F50" s="2227"/>
      <c r="G50" s="2227"/>
      <c r="H50" s="222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5" customHeight="1">
      <c r="A51" s="2229"/>
      <c r="B51" s="2230"/>
      <c r="C51" s="2230"/>
      <c r="D51" s="2230"/>
      <c r="E51" s="2230"/>
      <c r="F51" s="2230"/>
      <c r="G51" s="2230"/>
      <c r="H51" s="2231"/>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5" customHeight="1">
      <c r="A52" s="2226"/>
      <c r="B52" s="2227"/>
      <c r="C52" s="2227"/>
      <c r="D52" s="2227"/>
      <c r="E52" s="2227"/>
      <c r="F52" s="2227"/>
      <c r="G52" s="2227"/>
      <c r="H52" s="222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5" customHeight="1">
      <c r="A53" s="2229"/>
      <c r="B53" s="2230"/>
      <c r="C53" s="2230"/>
      <c r="D53" s="2230"/>
      <c r="E53" s="2230"/>
      <c r="F53" s="2230"/>
      <c r="G53" s="2230"/>
      <c r="H53" s="2231"/>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5" customHeight="1">
      <c r="A54" s="2226"/>
      <c r="B54" s="2227"/>
      <c r="C54" s="2227"/>
      <c r="D54" s="2227"/>
      <c r="E54" s="2227"/>
      <c r="F54" s="2227"/>
      <c r="G54" s="2227"/>
      <c r="H54" s="222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5" customHeight="1">
      <c r="A55" s="2229"/>
      <c r="B55" s="2230"/>
      <c r="C55" s="2230"/>
      <c r="D55" s="2230"/>
      <c r="E55" s="2230"/>
      <c r="F55" s="2230"/>
      <c r="G55" s="2230"/>
      <c r="H55" s="2231"/>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5" customHeight="1">
      <c r="A56" s="2226"/>
      <c r="B56" s="2227"/>
      <c r="C56" s="2227"/>
      <c r="D56" s="2227"/>
      <c r="E56" s="2227"/>
      <c r="F56" s="2227"/>
      <c r="G56" s="2227"/>
      <c r="H56" s="222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5" customHeight="1">
      <c r="A57" s="2229"/>
      <c r="B57" s="2230"/>
      <c r="C57" s="2230"/>
      <c r="D57" s="2230"/>
      <c r="E57" s="2230"/>
      <c r="F57" s="2230"/>
      <c r="G57" s="2230"/>
      <c r="H57" s="2231"/>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5" customHeight="1">
      <c r="A58" s="2226"/>
      <c r="B58" s="2227"/>
      <c r="C58" s="2227"/>
      <c r="D58" s="2227"/>
      <c r="E58" s="2227"/>
      <c r="F58" s="2227"/>
      <c r="G58" s="2227"/>
      <c r="H58" s="222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5" customHeight="1">
      <c r="A59" s="2229"/>
      <c r="B59" s="2230"/>
      <c r="C59" s="2230"/>
      <c r="D59" s="2230"/>
      <c r="E59" s="2230"/>
      <c r="F59" s="2230"/>
      <c r="G59" s="2230"/>
      <c r="H59" s="2231"/>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5" customHeight="1">
      <c r="A60" s="2226"/>
      <c r="B60" s="2227"/>
      <c r="C60" s="2227"/>
      <c r="D60" s="2227"/>
      <c r="E60" s="2227"/>
      <c r="F60" s="2227"/>
      <c r="G60" s="2227"/>
      <c r="H60" s="222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5" customHeight="1">
      <c r="A61" s="2229"/>
      <c r="B61" s="2230"/>
      <c r="C61" s="2230"/>
      <c r="D61" s="2230"/>
      <c r="E61" s="2230"/>
      <c r="F61" s="2230"/>
      <c r="G61" s="2230"/>
      <c r="H61" s="2231"/>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5" customHeight="1">
      <c r="A62" s="2226"/>
      <c r="B62" s="2227"/>
      <c r="C62" s="2227"/>
      <c r="D62" s="2227"/>
      <c r="E62" s="2227"/>
      <c r="F62" s="2227"/>
      <c r="G62" s="2227"/>
      <c r="H62" s="222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5" customHeight="1">
      <c r="A63" s="2229"/>
      <c r="B63" s="2230"/>
      <c r="C63" s="2230"/>
      <c r="D63" s="2230"/>
      <c r="E63" s="2230"/>
      <c r="F63" s="2230"/>
      <c r="G63" s="2230"/>
      <c r="H63" s="2231"/>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5" customHeight="1">
      <c r="A64" s="2226"/>
      <c r="B64" s="2227"/>
      <c r="C64" s="2227"/>
      <c r="D64" s="2227"/>
      <c r="E64" s="2227"/>
      <c r="F64" s="2227"/>
      <c r="G64" s="2227"/>
      <c r="H64" s="222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5" customHeight="1">
      <c r="A65" s="2229"/>
      <c r="B65" s="2230"/>
      <c r="C65" s="2230"/>
      <c r="D65" s="2230"/>
      <c r="E65" s="2230"/>
      <c r="F65" s="2230"/>
      <c r="G65" s="2230"/>
      <c r="H65" s="2231"/>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5" customHeight="1">
      <c r="A66" s="2226"/>
      <c r="B66" s="2227"/>
      <c r="C66" s="2227"/>
      <c r="D66" s="2227"/>
      <c r="E66" s="2227"/>
      <c r="F66" s="2227"/>
      <c r="G66" s="2227"/>
      <c r="H66" s="222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5" customHeight="1">
      <c r="A67" s="2229"/>
      <c r="B67" s="2230"/>
      <c r="C67" s="2230"/>
      <c r="D67" s="2230"/>
      <c r="E67" s="2230"/>
      <c r="F67" s="2230"/>
      <c r="G67" s="2230"/>
      <c r="H67" s="2231"/>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5" customHeight="1">
      <c r="A68" s="16" t="s">
        <v>3</v>
      </c>
      <c r="D68" s="1253" t="s">
        <v>22</v>
      </c>
      <c r="AL68" s="960"/>
      <c r="AM68" s="960"/>
      <c r="AN68" s="9"/>
    </row>
    <row r="69" spans="1:40" ht="12.65" customHeight="1">
      <c r="A69" s="16"/>
      <c r="D69" s="1253" t="s">
        <v>23</v>
      </c>
      <c r="AN69" s="960"/>
    </row>
    <row r="70" spans="1:40" ht="11.15" customHeight="1"/>
    <row r="71" spans="1:40" ht="12.65" customHeight="1">
      <c r="B71" s="2238"/>
      <c r="C71" s="2238"/>
      <c r="D71" s="2238"/>
      <c r="E71" s="2238"/>
      <c r="F71" s="2238"/>
      <c r="G71" s="2238"/>
      <c r="H71" s="2238"/>
      <c r="I71" s="2238"/>
      <c r="J71" s="2238"/>
      <c r="K71" s="2238"/>
      <c r="L71" s="2238" t="s">
        <v>2649</v>
      </c>
      <c r="M71" s="2238"/>
      <c r="N71" s="2238"/>
      <c r="O71" s="2238"/>
      <c r="P71" s="2238"/>
      <c r="Q71" s="2238"/>
      <c r="R71" s="2238"/>
      <c r="S71" s="2238"/>
      <c r="T71" s="2238"/>
      <c r="U71" s="2238"/>
      <c r="V71" s="2238" t="s">
        <v>2650</v>
      </c>
      <c r="W71" s="2238"/>
      <c r="X71" s="2238"/>
      <c r="Y71" s="2238"/>
      <c r="Z71" s="2238"/>
      <c r="AA71" s="2238"/>
      <c r="AB71" s="2238"/>
      <c r="AC71" s="2238"/>
      <c r="AD71" s="2238"/>
      <c r="AE71" s="2238"/>
    </row>
    <row r="72" spans="1:40" ht="12.65" customHeight="1">
      <c r="B72" s="2238"/>
      <c r="C72" s="2238"/>
      <c r="D72" s="2238"/>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2238"/>
      <c r="AB72" s="2238"/>
      <c r="AC72" s="2238"/>
      <c r="AD72" s="2238"/>
      <c r="AE72" s="2238"/>
    </row>
    <row r="73" spans="1:40" ht="12.65" customHeight="1">
      <c r="B73" s="2223" t="s">
        <v>2919</v>
      </c>
      <c r="C73" s="2223"/>
      <c r="D73" s="2223"/>
      <c r="E73" s="2223"/>
      <c r="F73" s="2223"/>
      <c r="G73" s="2223"/>
      <c r="H73" s="2223"/>
      <c r="I73" s="2223"/>
      <c r="J73" s="2223"/>
      <c r="K73" s="2223"/>
      <c r="L73" s="2224" t="s">
        <v>2651</v>
      </c>
      <c r="M73" s="2224"/>
      <c r="N73" s="2224"/>
      <c r="O73" s="2224"/>
      <c r="P73" s="2224"/>
      <c r="Q73" s="2224"/>
      <c r="R73" s="2224"/>
      <c r="S73" s="2224"/>
      <c r="T73" s="2224"/>
      <c r="U73" s="2224"/>
      <c r="V73" s="2224" t="s">
        <v>2651</v>
      </c>
      <c r="W73" s="2224"/>
      <c r="X73" s="2224"/>
      <c r="Y73" s="2224"/>
      <c r="Z73" s="2224"/>
      <c r="AA73" s="2224"/>
      <c r="AB73" s="2224"/>
      <c r="AC73" s="2224"/>
      <c r="AD73" s="2224"/>
      <c r="AE73" s="2224"/>
    </row>
    <row r="74" spans="1:40" ht="12.65" customHeight="1">
      <c r="B74" s="2223"/>
      <c r="C74" s="2223"/>
      <c r="D74" s="2223"/>
      <c r="E74" s="2223"/>
      <c r="F74" s="2223"/>
      <c r="G74" s="2223"/>
      <c r="H74" s="2223"/>
      <c r="I74" s="2223"/>
      <c r="J74" s="2223"/>
      <c r="K74" s="2223"/>
      <c r="L74" s="2224"/>
      <c r="M74" s="2224"/>
      <c r="N74" s="2224"/>
      <c r="O74" s="2224"/>
      <c r="P74" s="2224"/>
      <c r="Q74" s="2224"/>
      <c r="R74" s="2224"/>
      <c r="S74" s="2224"/>
      <c r="T74" s="2224"/>
      <c r="U74" s="2224"/>
      <c r="V74" s="2224"/>
      <c r="W74" s="2224"/>
      <c r="X74" s="2224"/>
      <c r="Y74" s="2224"/>
      <c r="Z74" s="2224"/>
      <c r="AA74" s="2224"/>
      <c r="AB74" s="2224"/>
      <c r="AC74" s="2224"/>
      <c r="AD74" s="2224"/>
      <c r="AE74" s="2224"/>
    </row>
    <row r="75" spans="1:40" ht="33" customHeight="1">
      <c r="B75" s="2225" t="s">
        <v>3217</v>
      </c>
      <c r="C75" s="2225"/>
      <c r="D75" s="2225"/>
      <c r="E75" s="2225"/>
      <c r="F75" s="2225"/>
      <c r="G75" s="2225"/>
      <c r="H75" s="2225"/>
      <c r="I75" s="2225"/>
      <c r="J75" s="2225"/>
      <c r="K75" s="2225"/>
      <c r="L75" s="2225"/>
      <c r="M75" s="2225"/>
      <c r="N75" s="2225"/>
      <c r="O75" s="2225"/>
      <c r="P75" s="2225"/>
      <c r="Q75" s="2225"/>
      <c r="R75" s="2225"/>
      <c r="S75" s="2225"/>
      <c r="T75" s="2225"/>
      <c r="U75" s="2225"/>
      <c r="V75" s="2225"/>
      <c r="W75" s="2225"/>
      <c r="X75" s="2225"/>
      <c r="Y75" s="2225"/>
      <c r="Z75" s="2225"/>
      <c r="AA75" s="2225"/>
      <c r="AB75" s="2225"/>
      <c r="AC75" s="2225"/>
      <c r="AD75" s="2225"/>
      <c r="AE75" s="2225"/>
      <c r="AF75" s="2225"/>
      <c r="AG75" s="2225"/>
      <c r="AH75" s="2225"/>
      <c r="AI75" s="2225"/>
      <c r="AJ75" s="2225"/>
      <c r="AK75" s="2225"/>
      <c r="AL75" s="2225"/>
      <c r="AM75" s="2225"/>
      <c r="AN75" s="2225"/>
    </row>
  </sheetData>
  <mergeCells count="69">
    <mergeCell ref="L3:M4"/>
    <mergeCell ref="N3:AN4"/>
    <mergeCell ref="A9:AN10"/>
    <mergeCell ref="L7:M8"/>
    <mergeCell ref="N7:AN8"/>
    <mergeCell ref="L5:M6"/>
    <mergeCell ref="N5:AN6"/>
    <mergeCell ref="A16:H18"/>
    <mergeCell ref="I16:AN18"/>
    <mergeCell ref="A14:H15"/>
    <mergeCell ref="I14:AN15"/>
    <mergeCell ref="A11:H13"/>
    <mergeCell ref="Q11:S13"/>
    <mergeCell ref="T11:U13"/>
    <mergeCell ref="V11:W13"/>
    <mergeCell ref="X11:Y13"/>
    <mergeCell ref="Z11:AA13"/>
    <mergeCell ref="AB11:AC13"/>
    <mergeCell ref="AD11:AE13"/>
    <mergeCell ref="A27:H29"/>
    <mergeCell ref="I27:AN29"/>
    <mergeCell ref="A24:H26"/>
    <mergeCell ref="I24:AN26"/>
    <mergeCell ref="I19:AN21"/>
    <mergeCell ref="A19:H21"/>
    <mergeCell ref="A22:H23"/>
    <mergeCell ref="J22:P23"/>
    <mergeCell ref="Q22:X23"/>
    <mergeCell ref="Y22:AB23"/>
    <mergeCell ref="AC22:AN23"/>
    <mergeCell ref="X30:Z32"/>
    <mergeCell ref="AA30:AB32"/>
    <mergeCell ref="AC30:AE32"/>
    <mergeCell ref="AF30:AG32"/>
    <mergeCell ref="A30:H32"/>
    <mergeCell ref="P30:R32"/>
    <mergeCell ref="S30:U32"/>
    <mergeCell ref="V30:W32"/>
    <mergeCell ref="AC33:AE35"/>
    <mergeCell ref="AF33:AG35"/>
    <mergeCell ref="A33:H35"/>
    <mergeCell ref="P33:R35"/>
    <mergeCell ref="S33:U35"/>
    <mergeCell ref="V33:W35"/>
    <mergeCell ref="A42:H43"/>
    <mergeCell ref="A36:H37"/>
    <mergeCell ref="A38:H39"/>
    <mergeCell ref="X33:Z35"/>
    <mergeCell ref="AA33:AB35"/>
    <mergeCell ref="A40:H41"/>
    <mergeCell ref="A44:H45"/>
    <mergeCell ref="A46:H47"/>
    <mergeCell ref="A64:H65"/>
    <mergeCell ref="A66:H67"/>
    <mergeCell ref="A60:H61"/>
    <mergeCell ref="A62:H63"/>
    <mergeCell ref="A56:H57"/>
    <mergeCell ref="A58:H59"/>
    <mergeCell ref="B75:AN75"/>
    <mergeCell ref="A52:H53"/>
    <mergeCell ref="A54:H55"/>
    <mergeCell ref="A48:H49"/>
    <mergeCell ref="A50:H51"/>
    <mergeCell ref="B71:K72"/>
    <mergeCell ref="L71:U72"/>
    <mergeCell ref="V71:AE72"/>
    <mergeCell ref="B73:K74"/>
    <mergeCell ref="L73:U74"/>
    <mergeCell ref="V73:AE74"/>
  </mergeCells>
  <phoneticPr fontId="67"/>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8"/>
  <sheetViews>
    <sheetView workbookViewId="0">
      <selection sqref="A1:AN138"/>
    </sheetView>
  </sheetViews>
  <sheetFormatPr defaultColWidth="2.08984375" defaultRowHeight="12.65" customHeight="1"/>
  <cols>
    <col min="1" max="40" width="2.08984375" style="1"/>
    <col min="41" max="89" width="2.08984375" style="392"/>
    <col min="90" max="16384" width="2.08984375" style="1"/>
  </cols>
  <sheetData>
    <row r="1" spans="1:89" ht="12.65" customHeight="1">
      <c r="A1" s="4337" t="s">
        <v>193</v>
      </c>
      <c r="B1" s="4337"/>
      <c r="C1" s="4337"/>
      <c r="D1" s="4337"/>
      <c r="E1" s="4337"/>
      <c r="F1" s="4337"/>
      <c r="G1" s="4337"/>
      <c r="H1" s="4337"/>
      <c r="I1" s="4337"/>
      <c r="J1" s="4337"/>
      <c r="K1" s="4337"/>
      <c r="L1" s="4337"/>
      <c r="M1" s="4337"/>
      <c r="N1" s="4337"/>
      <c r="O1" s="4337"/>
      <c r="P1" s="4337"/>
      <c r="Q1" s="4337"/>
      <c r="R1" s="4337"/>
      <c r="S1" s="4337"/>
      <c r="T1" s="4337"/>
      <c r="U1" s="4337"/>
      <c r="V1" s="4337"/>
      <c r="W1" s="4337"/>
      <c r="X1" s="4337"/>
      <c r="Y1" s="4337"/>
      <c r="Z1" s="4337"/>
      <c r="AA1" s="4337"/>
      <c r="AB1" s="4337"/>
      <c r="AC1" s="4337"/>
      <c r="AD1" s="4337"/>
      <c r="AE1" s="4337"/>
      <c r="AF1" s="4337"/>
      <c r="AG1" s="4337"/>
      <c r="AH1" s="4337"/>
      <c r="AI1" s="1828">
        <v>1</v>
      </c>
      <c r="AJ1" s="1828"/>
      <c r="AK1" s="1861" t="s">
        <v>194</v>
      </c>
      <c r="AL1" s="1861"/>
      <c r="AM1" s="1828"/>
      <c r="AN1" s="1828"/>
    </row>
    <row r="2" spans="1:89" ht="12.65" customHeight="1">
      <c r="A2" s="4337"/>
      <c r="B2" s="4337"/>
      <c r="C2" s="4337"/>
      <c r="D2" s="4337"/>
      <c r="E2" s="4337"/>
      <c r="F2" s="4337"/>
      <c r="G2" s="4337"/>
      <c r="H2" s="4337"/>
      <c r="I2" s="4337"/>
      <c r="J2" s="4337"/>
      <c r="K2" s="4337"/>
      <c r="L2" s="4337"/>
      <c r="M2" s="4337"/>
      <c r="N2" s="4337"/>
      <c r="O2" s="4337"/>
      <c r="P2" s="4337"/>
      <c r="Q2" s="4337"/>
      <c r="R2" s="4337"/>
      <c r="S2" s="4337"/>
      <c r="T2" s="4337"/>
      <c r="U2" s="4337"/>
      <c r="V2" s="4337"/>
      <c r="W2" s="4337"/>
      <c r="X2" s="4337"/>
      <c r="Y2" s="4337"/>
      <c r="Z2" s="4337"/>
      <c r="AA2" s="4337"/>
      <c r="AB2" s="4337"/>
      <c r="AC2" s="4337"/>
      <c r="AD2" s="4337"/>
      <c r="AE2" s="4337"/>
      <c r="AF2" s="4337"/>
      <c r="AG2" s="4337"/>
      <c r="AH2" s="4337"/>
      <c r="AI2" s="1828"/>
      <c r="AJ2" s="1828"/>
      <c r="AK2" s="1861"/>
      <c r="AL2" s="1861"/>
      <c r="AM2" s="1828"/>
      <c r="AN2" s="1828"/>
    </row>
    <row r="3" spans="1:89" ht="12.65" customHeight="1">
      <c r="A3" s="4338" t="s">
        <v>198</v>
      </c>
      <c r="B3" s="4339"/>
      <c r="C3" s="4339"/>
      <c r="D3" s="4339"/>
      <c r="E3" s="4339"/>
      <c r="F3" s="4339"/>
      <c r="G3" s="4339"/>
      <c r="H3" s="4339"/>
      <c r="I3" s="4339"/>
      <c r="J3" s="4339"/>
      <c r="K3" s="4339"/>
      <c r="L3" s="4339"/>
      <c r="M3" s="4339"/>
      <c r="N3" s="4339"/>
      <c r="O3" s="4339"/>
      <c r="P3" s="4339"/>
      <c r="Q3" s="4339"/>
      <c r="R3" s="4339"/>
      <c r="S3" s="4339"/>
      <c r="T3" s="4339"/>
      <c r="U3" s="4339"/>
      <c r="V3" s="4339"/>
      <c r="W3" s="4339"/>
      <c r="X3" s="4339"/>
      <c r="Y3" s="4339"/>
      <c r="Z3" s="1935" t="s">
        <v>2339</v>
      </c>
      <c r="AA3" s="1935"/>
      <c r="AB3" s="1935"/>
      <c r="AC3" s="2353"/>
      <c r="AD3" s="2353"/>
      <c r="AE3" s="1935" t="s">
        <v>197</v>
      </c>
      <c r="AF3" s="1935"/>
      <c r="AG3" s="2353"/>
      <c r="AH3" s="2353"/>
      <c r="AI3" s="1935" t="s">
        <v>196</v>
      </c>
      <c r="AJ3" s="1935"/>
      <c r="AK3" s="2353"/>
      <c r="AL3" s="2353"/>
      <c r="AM3" s="1935" t="s">
        <v>195</v>
      </c>
      <c r="AN3" s="1936"/>
      <c r="AO3" s="392" t="s">
        <v>2126</v>
      </c>
    </row>
    <row r="4" spans="1:89" ht="12.65" customHeight="1">
      <c r="A4" s="4340"/>
      <c r="B4" s="4341"/>
      <c r="C4" s="4341"/>
      <c r="D4" s="4341"/>
      <c r="E4" s="4341"/>
      <c r="F4" s="4341"/>
      <c r="G4" s="4341"/>
      <c r="H4" s="4341"/>
      <c r="I4" s="4341"/>
      <c r="J4" s="4341"/>
      <c r="K4" s="4341"/>
      <c r="L4" s="4341"/>
      <c r="M4" s="4341"/>
      <c r="N4" s="4341"/>
      <c r="O4" s="4341"/>
      <c r="P4" s="4341"/>
      <c r="Q4" s="4341"/>
      <c r="R4" s="4341"/>
      <c r="S4" s="4341"/>
      <c r="T4" s="4341"/>
      <c r="U4" s="4341"/>
      <c r="V4" s="4341"/>
      <c r="W4" s="4341"/>
      <c r="X4" s="4341"/>
      <c r="Y4" s="4341"/>
      <c r="Z4" s="1861"/>
      <c r="AA4" s="1861"/>
      <c r="AB4" s="1861"/>
      <c r="AC4" s="1828"/>
      <c r="AD4" s="1828"/>
      <c r="AE4" s="1861"/>
      <c r="AF4" s="1861"/>
      <c r="AG4" s="1828"/>
      <c r="AH4" s="1828"/>
      <c r="AI4" s="1861"/>
      <c r="AJ4" s="1861"/>
      <c r="AK4" s="1828"/>
      <c r="AL4" s="1828"/>
      <c r="AM4" s="1861"/>
      <c r="AN4" s="1937"/>
    </row>
    <row r="5" spans="1:89" ht="12.65" customHeight="1">
      <c r="A5" s="4340"/>
      <c r="B5" s="4341"/>
      <c r="C5" s="4341"/>
      <c r="D5" s="4341"/>
      <c r="E5" s="4341"/>
      <c r="F5" s="4341"/>
      <c r="G5" s="4341"/>
      <c r="H5" s="4341"/>
      <c r="I5" s="4341"/>
      <c r="J5" s="4341"/>
      <c r="K5" s="4341"/>
      <c r="L5" s="4341"/>
      <c r="M5" s="4341"/>
      <c r="N5" s="4341"/>
      <c r="O5" s="4341"/>
      <c r="P5" s="4341"/>
      <c r="Q5" s="4341"/>
      <c r="R5" s="4341"/>
      <c r="S5" s="4341"/>
      <c r="T5" s="4341"/>
      <c r="U5" s="4341"/>
      <c r="V5" s="4341"/>
      <c r="W5" s="4341"/>
      <c r="X5" s="4341"/>
      <c r="Y5" s="4341"/>
      <c r="Z5" s="1861"/>
      <c r="AA5" s="1861"/>
      <c r="AB5" s="1861"/>
      <c r="AC5" s="1828"/>
      <c r="AD5" s="1828"/>
      <c r="AE5" s="1861"/>
      <c r="AF5" s="1861"/>
      <c r="AG5" s="1828"/>
      <c r="AH5" s="1828"/>
      <c r="AI5" s="1861"/>
      <c r="AJ5" s="1861"/>
      <c r="AK5" s="1828"/>
      <c r="AL5" s="1828"/>
      <c r="AM5" s="1861"/>
      <c r="AN5" s="1937"/>
    </row>
    <row r="6" spans="1:89" ht="12.65" customHeight="1">
      <c r="A6" s="156"/>
      <c r="B6" s="154"/>
      <c r="C6" s="154"/>
      <c r="D6" s="154"/>
      <c r="E6" s="154"/>
      <c r="F6" s="154"/>
      <c r="G6" s="17"/>
      <c r="H6" s="17"/>
      <c r="I6" s="17"/>
      <c r="J6" s="17"/>
      <c r="K6" s="17"/>
      <c r="L6" s="17"/>
      <c r="M6" s="17"/>
      <c r="N6" s="17"/>
      <c r="O6" s="17"/>
      <c r="P6" s="17"/>
      <c r="Q6" s="17"/>
      <c r="R6" s="17"/>
      <c r="S6" s="17"/>
      <c r="T6" s="17"/>
      <c r="U6" s="17"/>
      <c r="V6" s="3372">
        <f>一括入力シート!B44</f>
        <v>0</v>
      </c>
      <c r="W6" s="3372"/>
      <c r="X6" s="3372"/>
      <c r="Y6" s="3372"/>
      <c r="Z6" s="3372"/>
      <c r="AA6" s="3372"/>
      <c r="AB6" s="3372"/>
      <c r="AC6" s="3372"/>
      <c r="AD6" s="3372"/>
      <c r="AE6" s="3372"/>
      <c r="AF6" s="3372"/>
      <c r="AG6" s="3372"/>
      <c r="AH6" s="3372"/>
      <c r="AI6" s="3372"/>
      <c r="AJ6" s="3372"/>
      <c r="AK6" s="3372"/>
      <c r="AL6" s="3372"/>
      <c r="AM6" s="3372"/>
      <c r="AN6" s="4306"/>
    </row>
    <row r="7" spans="1:89" ht="12.65" customHeight="1">
      <c r="A7" s="21"/>
      <c r="B7" s="17"/>
      <c r="C7" s="17"/>
      <c r="D7" s="17"/>
      <c r="E7" s="17"/>
      <c r="F7" s="17"/>
      <c r="G7" s="17"/>
      <c r="H7" s="17"/>
      <c r="I7" s="17"/>
      <c r="J7" s="17"/>
      <c r="K7" s="17"/>
      <c r="L7" s="17"/>
      <c r="M7" s="17"/>
      <c r="N7" s="17"/>
      <c r="O7" s="17"/>
      <c r="P7" s="17"/>
      <c r="Q7" s="17"/>
      <c r="R7" s="17"/>
      <c r="S7" s="17"/>
      <c r="T7" s="17"/>
      <c r="U7" s="17"/>
      <c r="V7" s="3372"/>
      <c r="W7" s="3372"/>
      <c r="X7" s="3372"/>
      <c r="Y7" s="3372"/>
      <c r="Z7" s="3372"/>
      <c r="AA7" s="3372"/>
      <c r="AB7" s="3372"/>
      <c r="AC7" s="3372"/>
      <c r="AD7" s="3372"/>
      <c r="AE7" s="3372"/>
      <c r="AF7" s="3372"/>
      <c r="AG7" s="3372"/>
      <c r="AH7" s="3372"/>
      <c r="AI7" s="3372"/>
      <c r="AJ7" s="3372"/>
      <c r="AK7" s="3372"/>
      <c r="AL7" s="3372"/>
      <c r="AM7" s="3372"/>
      <c r="AN7" s="4306"/>
    </row>
    <row r="8" spans="1:89" ht="12.65" customHeight="1">
      <c r="A8" s="21"/>
      <c r="B8" s="17"/>
      <c r="C8" s="17"/>
      <c r="D8" s="17"/>
      <c r="E8" s="17"/>
      <c r="F8" s="17"/>
      <c r="G8" s="17"/>
      <c r="H8" s="17"/>
      <c r="I8" s="17"/>
      <c r="J8" s="17"/>
      <c r="K8" s="17"/>
      <c r="L8" s="17"/>
      <c r="M8" s="17"/>
      <c r="N8" s="17"/>
      <c r="O8" s="17"/>
      <c r="P8" s="17"/>
      <c r="Q8" s="3"/>
      <c r="R8" s="17" t="s">
        <v>199</v>
      </c>
      <c r="S8" s="17"/>
      <c r="T8" s="17"/>
      <c r="U8" s="17"/>
      <c r="V8" s="2247">
        <f>一括入力シート!B45</f>
        <v>0</v>
      </c>
      <c r="W8" s="2247"/>
      <c r="X8" s="2247"/>
      <c r="Y8" s="2247"/>
      <c r="Z8" s="2247"/>
      <c r="AA8" s="2247"/>
      <c r="AB8" s="2247"/>
      <c r="AC8" s="2247"/>
      <c r="AD8" s="2247"/>
      <c r="AE8" s="2247"/>
      <c r="AF8" s="2247"/>
      <c r="AG8" s="2247"/>
      <c r="AH8" s="2247"/>
      <c r="AI8" s="2247"/>
      <c r="AJ8" s="2247"/>
      <c r="AK8" s="2247"/>
      <c r="AL8" s="2247"/>
      <c r="AM8" s="2247"/>
      <c r="AN8" s="2308"/>
    </row>
    <row r="9" spans="1:89" ht="12.65" customHeight="1">
      <c r="A9" s="2240" t="s">
        <v>187</v>
      </c>
      <c r="B9" s="2241"/>
      <c r="C9" s="2241"/>
      <c r="D9" s="2241"/>
      <c r="E9" s="2241"/>
      <c r="F9" s="2241"/>
      <c r="G9" s="2241"/>
      <c r="H9" s="2241"/>
      <c r="I9" s="2241"/>
      <c r="J9" s="2241"/>
      <c r="K9" s="2241"/>
      <c r="L9" s="2241"/>
      <c r="M9" s="2241"/>
      <c r="N9" s="2241"/>
      <c r="O9" s="2241"/>
      <c r="P9" s="2241"/>
      <c r="Q9" s="2241"/>
      <c r="R9" s="17"/>
      <c r="S9" s="17"/>
      <c r="T9" s="17"/>
      <c r="U9" s="17"/>
      <c r="V9" s="2247"/>
      <c r="W9" s="2247"/>
      <c r="X9" s="2247"/>
      <c r="Y9" s="2247"/>
      <c r="Z9" s="2247"/>
      <c r="AA9" s="2247"/>
      <c r="AB9" s="2247"/>
      <c r="AC9" s="2247"/>
      <c r="AD9" s="2247"/>
      <c r="AE9" s="2247"/>
      <c r="AF9" s="2247"/>
      <c r="AG9" s="2247"/>
      <c r="AH9" s="2247"/>
      <c r="AI9" s="2247"/>
      <c r="AJ9" s="2247"/>
      <c r="AK9" s="2247"/>
      <c r="AL9" s="2247"/>
      <c r="AM9" s="2247"/>
      <c r="AN9" s="2308"/>
    </row>
    <row r="10" spans="1:89" ht="12.65" customHeight="1">
      <c r="A10" s="2240"/>
      <c r="B10" s="2241"/>
      <c r="C10" s="2241"/>
      <c r="D10" s="2241"/>
      <c r="E10" s="2241"/>
      <c r="F10" s="2241"/>
      <c r="G10" s="2241"/>
      <c r="H10" s="2241"/>
      <c r="I10" s="2241"/>
      <c r="J10" s="2241"/>
      <c r="K10" s="2241"/>
      <c r="L10" s="2241"/>
      <c r="M10" s="2241"/>
      <c r="N10" s="2241"/>
      <c r="O10" s="2241"/>
      <c r="P10" s="2241"/>
      <c r="Q10" s="2241"/>
      <c r="R10" s="17"/>
      <c r="S10" s="17"/>
      <c r="T10" s="17"/>
      <c r="U10" s="17"/>
      <c r="V10" s="2247" t="str">
        <f>CONCATENATE(一括入力シート!B46,"　")</f>
        <v>　</v>
      </c>
      <c r="W10" s="2247"/>
      <c r="X10" s="2247"/>
      <c r="Y10" s="2247"/>
      <c r="Z10" s="2247"/>
      <c r="AA10" s="2247"/>
      <c r="AB10" s="2247"/>
      <c r="AC10" s="2247"/>
      <c r="AD10" s="2247"/>
      <c r="AE10" s="2247"/>
      <c r="AF10" s="2247"/>
      <c r="AG10" s="2247"/>
      <c r="AH10" s="2247"/>
      <c r="AI10" s="2247"/>
      <c r="AJ10" s="2247"/>
      <c r="AK10" s="2247"/>
      <c r="AL10" s="2247"/>
      <c r="AM10" s="2247"/>
      <c r="AN10" s="2308"/>
    </row>
    <row r="11" spans="1:89" s="179" customFormat="1" ht="12.65" customHeight="1">
      <c r="A11" s="2240"/>
      <c r="B11" s="2241"/>
      <c r="C11" s="2241"/>
      <c r="D11" s="2241"/>
      <c r="E11" s="2241"/>
      <c r="F11" s="2241"/>
      <c r="G11" s="2241"/>
      <c r="H11" s="2241"/>
      <c r="I11" s="2241"/>
      <c r="J11" s="2241"/>
      <c r="K11" s="2241"/>
      <c r="L11" s="2241"/>
      <c r="M11" s="2241"/>
      <c r="N11" s="2241"/>
      <c r="O11" s="2241"/>
      <c r="P11" s="2241"/>
      <c r="Q11" s="2241"/>
      <c r="R11" s="17"/>
      <c r="S11" s="17"/>
      <c r="T11" s="17"/>
      <c r="U11" s="17"/>
      <c r="V11" s="2247"/>
      <c r="W11" s="2247"/>
      <c r="X11" s="2247"/>
      <c r="Y11" s="2247"/>
      <c r="Z11" s="2247"/>
      <c r="AA11" s="2247"/>
      <c r="AB11" s="2247"/>
      <c r="AC11" s="2247"/>
      <c r="AD11" s="2247"/>
      <c r="AE11" s="2247"/>
      <c r="AF11" s="2247"/>
      <c r="AG11" s="2247"/>
      <c r="AH11" s="2247"/>
      <c r="AI11" s="2247"/>
      <c r="AJ11" s="2247"/>
      <c r="AK11" s="2247"/>
      <c r="AL11" s="2247"/>
      <c r="AM11" s="2247"/>
      <c r="AN11" s="2308"/>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5" customHeight="1">
      <c r="A12" s="2240"/>
      <c r="B12" s="2241"/>
      <c r="C12" s="2241"/>
      <c r="D12" s="2241"/>
      <c r="E12" s="2241"/>
      <c r="F12" s="2241"/>
      <c r="G12" s="2241"/>
      <c r="H12" s="2241"/>
      <c r="I12" s="2241"/>
      <c r="J12" s="2241"/>
      <c r="K12" s="2241"/>
      <c r="L12" s="2241"/>
      <c r="M12" s="2241"/>
      <c r="N12" s="2241"/>
      <c r="O12" s="2241"/>
      <c r="P12" s="2241"/>
      <c r="Q12" s="2241"/>
      <c r="R12" s="17" t="s">
        <v>2493</v>
      </c>
      <c r="S12" s="17"/>
      <c r="T12" s="17"/>
      <c r="U12" s="17"/>
      <c r="V12" s="2247" t="str">
        <f>CONCATENATE(一括入力シート!B49," - ",一括入力シート!C49," - ",一括入力シート!D49)</f>
        <v xml:space="preserve">078 -  - </v>
      </c>
      <c r="W12" s="2247"/>
      <c r="X12" s="2247"/>
      <c r="Y12" s="2247"/>
      <c r="Z12" s="2247"/>
      <c r="AA12" s="2247"/>
      <c r="AB12" s="2247"/>
      <c r="AC12" s="2247"/>
      <c r="AD12" s="2247"/>
      <c r="AE12" s="2247"/>
      <c r="AF12" s="2247"/>
      <c r="AG12" s="2247"/>
      <c r="AH12" s="2247"/>
      <c r="AI12" s="2247"/>
      <c r="AJ12" s="2247"/>
      <c r="AK12" s="2247"/>
      <c r="AL12" s="2247"/>
      <c r="AM12" s="2247"/>
      <c r="AN12" s="2308"/>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5" customHeight="1">
      <c r="A13" s="2243"/>
      <c r="B13" s="2244"/>
      <c r="C13" s="2244"/>
      <c r="D13" s="2244"/>
      <c r="E13" s="2244"/>
      <c r="F13" s="2244"/>
      <c r="G13" s="2244"/>
      <c r="H13" s="2244"/>
      <c r="I13" s="2244"/>
      <c r="J13" s="2244"/>
      <c r="K13" s="2244"/>
      <c r="L13" s="2244"/>
      <c r="M13" s="2244"/>
      <c r="N13" s="2244"/>
      <c r="O13" s="2244"/>
      <c r="P13" s="2244"/>
      <c r="Q13" s="2244"/>
      <c r="R13" s="19"/>
      <c r="S13" s="19"/>
      <c r="T13" s="19"/>
      <c r="U13" s="19"/>
      <c r="V13" s="2250"/>
      <c r="W13" s="2250"/>
      <c r="X13" s="2250"/>
      <c r="Y13" s="2250"/>
      <c r="Z13" s="2250"/>
      <c r="AA13" s="2250"/>
      <c r="AB13" s="2250"/>
      <c r="AC13" s="2250"/>
      <c r="AD13" s="2250"/>
      <c r="AE13" s="2250"/>
      <c r="AF13" s="2250"/>
      <c r="AG13" s="2250"/>
      <c r="AH13" s="2250"/>
      <c r="AI13" s="2250"/>
      <c r="AJ13" s="2250"/>
      <c r="AK13" s="2250"/>
      <c r="AL13" s="2250"/>
      <c r="AM13" s="2250"/>
      <c r="AN13" s="2309"/>
      <c r="AO13" s="401"/>
    </row>
    <row r="14" spans="1:89" ht="12.65" customHeight="1">
      <c r="A14" s="1984" t="s">
        <v>183</v>
      </c>
      <c r="B14" s="1985"/>
      <c r="C14" s="1985"/>
      <c r="D14" s="1985"/>
      <c r="E14" s="1985"/>
      <c r="F14" s="1985"/>
      <c r="G14" s="1985"/>
      <c r="H14" s="1985"/>
      <c r="I14" s="1985"/>
      <c r="J14" s="1985"/>
      <c r="K14" s="1985"/>
      <c r="L14" s="1985"/>
      <c r="M14" s="1985"/>
      <c r="N14" s="1985"/>
      <c r="O14" s="1985"/>
      <c r="P14" s="1985"/>
      <c r="Q14" s="22"/>
      <c r="R14" s="22"/>
      <c r="S14" s="22"/>
      <c r="T14" s="22"/>
      <c r="U14" s="22"/>
      <c r="V14" s="22"/>
      <c r="W14" s="22"/>
      <c r="X14" s="2370"/>
      <c r="Y14" s="2370"/>
      <c r="Z14" s="2370"/>
      <c r="AA14" s="2370"/>
      <c r="AB14" s="2370"/>
      <c r="AC14" s="2370"/>
      <c r="AD14" s="2370"/>
      <c r="AE14" s="2370"/>
      <c r="AF14" s="2370"/>
      <c r="AG14" s="2370"/>
      <c r="AH14" s="2370"/>
      <c r="AI14" s="2370"/>
      <c r="AJ14" s="2370"/>
      <c r="AK14" s="2370"/>
      <c r="AL14" s="22"/>
      <c r="AM14" s="22"/>
      <c r="AN14" s="23"/>
    </row>
    <row r="15" spans="1:89" ht="12.65" customHeight="1">
      <c r="A15" s="2240"/>
      <c r="B15" s="2241"/>
      <c r="C15" s="2241"/>
      <c r="D15" s="2241"/>
      <c r="E15" s="2241"/>
      <c r="F15" s="2241"/>
      <c r="G15" s="2241"/>
      <c r="H15" s="2241"/>
      <c r="I15" s="2241"/>
      <c r="J15" s="2241"/>
      <c r="K15" s="2241"/>
      <c r="L15" s="2241"/>
      <c r="M15" s="2241"/>
      <c r="N15" s="2241"/>
      <c r="O15" s="2241"/>
      <c r="P15" s="2241"/>
      <c r="Q15" s="3"/>
      <c r="R15" s="17" t="s">
        <v>191</v>
      </c>
      <c r="S15" s="17"/>
      <c r="T15" s="17"/>
      <c r="U15" s="17"/>
      <c r="V15" s="17"/>
      <c r="W15" s="17"/>
      <c r="X15" s="1979"/>
      <c r="Y15" s="1979"/>
      <c r="Z15" s="1979"/>
      <c r="AA15" s="1979"/>
      <c r="AB15" s="1979"/>
      <c r="AC15" s="1979"/>
      <c r="AD15" s="1979"/>
      <c r="AE15" s="1979"/>
      <c r="AF15" s="1979"/>
      <c r="AG15" s="1979"/>
      <c r="AH15" s="1979"/>
      <c r="AI15" s="1979"/>
      <c r="AJ15" s="1979"/>
      <c r="AK15" s="1979"/>
      <c r="AL15" s="17"/>
      <c r="AM15" s="157"/>
      <c r="AN15" s="18"/>
    </row>
    <row r="16" spans="1:89" ht="12.65" customHeight="1">
      <c r="A16" s="2240"/>
      <c r="B16" s="2241"/>
      <c r="C16" s="2241"/>
      <c r="D16" s="2241"/>
      <c r="E16" s="2241"/>
      <c r="F16" s="2241"/>
      <c r="G16" s="2241"/>
      <c r="H16" s="2241"/>
      <c r="I16" s="2241"/>
      <c r="J16" s="2241"/>
      <c r="K16" s="2241"/>
      <c r="L16" s="2241"/>
      <c r="M16" s="2241"/>
      <c r="N16" s="2241"/>
      <c r="O16" s="2241"/>
      <c r="P16" s="2241"/>
      <c r="Q16" s="17"/>
      <c r="R16" s="17"/>
      <c r="S16" s="17"/>
      <c r="T16" s="17"/>
      <c r="U16" s="17"/>
      <c r="V16" s="17"/>
      <c r="W16" s="17"/>
      <c r="X16" s="1979"/>
      <c r="Y16" s="1979"/>
      <c r="Z16" s="1979"/>
      <c r="AA16" s="1979"/>
      <c r="AB16" s="1979"/>
      <c r="AC16" s="1979"/>
      <c r="AD16" s="1979"/>
      <c r="AE16" s="1979"/>
      <c r="AF16" s="1979"/>
      <c r="AG16" s="1979"/>
      <c r="AH16" s="1979"/>
      <c r="AI16" s="1979"/>
      <c r="AJ16" s="1979"/>
      <c r="AK16" s="1979"/>
      <c r="AL16" s="17"/>
      <c r="AM16" s="17"/>
      <c r="AN16" s="18"/>
    </row>
    <row r="17" spans="1:40" ht="12.65" customHeight="1">
      <c r="A17" s="21"/>
      <c r="B17" s="17"/>
      <c r="C17" s="17"/>
      <c r="D17" s="17"/>
      <c r="E17" s="17"/>
      <c r="F17" s="17"/>
      <c r="G17" s="17"/>
      <c r="H17" s="17"/>
      <c r="I17" s="17"/>
      <c r="J17" s="17"/>
      <c r="K17" s="17"/>
      <c r="L17" s="17"/>
      <c r="M17" s="17"/>
      <c r="N17" s="17"/>
      <c r="O17" s="17"/>
      <c r="P17" s="17"/>
      <c r="Q17" s="17"/>
      <c r="R17" s="17"/>
      <c r="S17" s="17"/>
      <c r="T17" s="17"/>
      <c r="U17" s="17"/>
      <c r="V17" s="17"/>
      <c r="W17" s="17"/>
      <c r="X17" s="1979"/>
      <c r="Y17" s="1979"/>
      <c r="Z17" s="1979"/>
      <c r="AA17" s="1979"/>
      <c r="AB17" s="1979"/>
      <c r="AC17" s="1979"/>
      <c r="AD17" s="1979"/>
      <c r="AE17" s="1979"/>
      <c r="AF17" s="1979"/>
      <c r="AG17" s="1979"/>
      <c r="AH17" s="1979"/>
      <c r="AI17" s="1979"/>
      <c r="AJ17" s="1979"/>
      <c r="AK17" s="1979"/>
      <c r="AL17" s="17"/>
      <c r="AM17" s="17"/>
      <c r="AN17" s="18"/>
    </row>
    <row r="18" spans="1:40" ht="12.65" customHeight="1">
      <c r="A18" s="21"/>
      <c r="B18" s="17"/>
      <c r="C18" s="17"/>
      <c r="D18" s="17"/>
      <c r="E18" s="17"/>
      <c r="F18" s="17"/>
      <c r="G18" s="3"/>
      <c r="H18" s="3"/>
      <c r="I18" s="3"/>
      <c r="J18" s="3"/>
      <c r="K18" s="3"/>
      <c r="L18" s="3"/>
      <c r="M18" s="3"/>
      <c r="N18" s="3"/>
      <c r="O18" s="3"/>
      <c r="P18" s="3"/>
      <c r="Q18" s="3"/>
      <c r="R18" s="3" t="s">
        <v>192</v>
      </c>
      <c r="S18" s="3"/>
      <c r="T18" s="3"/>
      <c r="U18" s="3"/>
      <c r="V18" s="3"/>
      <c r="W18" s="3"/>
      <c r="X18" s="1979"/>
      <c r="Y18" s="1979"/>
      <c r="Z18" s="1979"/>
      <c r="AA18" s="1979"/>
      <c r="AB18" s="1979"/>
      <c r="AC18" s="1979"/>
      <c r="AD18" s="1979"/>
      <c r="AE18" s="1979"/>
      <c r="AF18" s="1979"/>
      <c r="AG18" s="1979"/>
      <c r="AH18" s="1979"/>
      <c r="AI18" s="1979"/>
      <c r="AJ18" s="1979"/>
      <c r="AK18" s="1979"/>
      <c r="AL18" s="3"/>
      <c r="AM18" s="157"/>
      <c r="AN18" s="4"/>
    </row>
    <row r="19" spans="1:40" ht="12.65" customHeight="1">
      <c r="A19" s="24"/>
      <c r="B19" s="19"/>
      <c r="C19" s="19"/>
      <c r="D19" s="19"/>
      <c r="E19" s="19"/>
      <c r="F19" s="19"/>
      <c r="G19" s="19"/>
      <c r="H19" s="19"/>
      <c r="I19" s="19"/>
      <c r="J19" s="19"/>
      <c r="K19" s="19"/>
      <c r="L19" s="19"/>
      <c r="M19" s="19"/>
      <c r="N19" s="19"/>
      <c r="O19" s="19"/>
      <c r="P19" s="19"/>
      <c r="Q19" s="19"/>
      <c r="R19" s="19"/>
      <c r="S19" s="19"/>
      <c r="T19" s="19"/>
      <c r="U19" s="19"/>
      <c r="V19" s="19"/>
      <c r="W19" s="19"/>
      <c r="X19" s="1982"/>
      <c r="Y19" s="1982"/>
      <c r="Z19" s="1982"/>
      <c r="AA19" s="1982"/>
      <c r="AB19" s="1982"/>
      <c r="AC19" s="1982"/>
      <c r="AD19" s="1982"/>
      <c r="AE19" s="1982"/>
      <c r="AF19" s="1982"/>
      <c r="AG19" s="1982"/>
      <c r="AH19" s="1982"/>
      <c r="AI19" s="1982"/>
      <c r="AJ19" s="1982"/>
      <c r="AK19" s="1982"/>
      <c r="AL19" s="6"/>
      <c r="AM19" s="6"/>
      <c r="AN19" s="7"/>
    </row>
    <row r="20" spans="1:40" ht="12.65" customHeight="1">
      <c r="A20" s="1984" t="s">
        <v>184</v>
      </c>
      <c r="B20" s="1985"/>
      <c r="C20" s="1985"/>
      <c r="D20" s="1985"/>
      <c r="E20" s="1985"/>
      <c r="F20" s="1986"/>
      <c r="G20" s="1868">
        <f>一括入力シート!B6</f>
        <v>0</v>
      </c>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1869"/>
      <c r="AN20" s="1870"/>
    </row>
    <row r="21" spans="1:40" ht="12.65" customHeight="1">
      <c r="A21" s="2240"/>
      <c r="B21" s="2241"/>
      <c r="C21" s="2241"/>
      <c r="D21" s="2241"/>
      <c r="E21" s="2241"/>
      <c r="F21" s="2242"/>
      <c r="G21" s="1852"/>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4"/>
    </row>
    <row r="22" spans="1:40" ht="12.65" customHeight="1">
      <c r="A22" s="2243"/>
      <c r="B22" s="2244"/>
      <c r="C22" s="2244"/>
      <c r="D22" s="2244"/>
      <c r="E22" s="2244"/>
      <c r="F22" s="2245"/>
      <c r="G22" s="4334"/>
      <c r="H22" s="4335"/>
      <c r="I22" s="4335"/>
      <c r="J22" s="4335"/>
      <c r="K22" s="4335"/>
      <c r="L22" s="4335"/>
      <c r="M22" s="4335"/>
      <c r="N22" s="4335"/>
      <c r="O22" s="4335"/>
      <c r="P22" s="4335"/>
      <c r="Q22" s="4335"/>
      <c r="R22" s="4335"/>
      <c r="S22" s="4335"/>
      <c r="T22" s="4335"/>
      <c r="U22" s="4335"/>
      <c r="V22" s="4335"/>
      <c r="W22" s="4335"/>
      <c r="X22" s="4335"/>
      <c r="Y22" s="4335"/>
      <c r="Z22" s="4335"/>
      <c r="AA22" s="4335"/>
      <c r="AB22" s="4335"/>
      <c r="AC22" s="4335"/>
      <c r="AD22" s="4335"/>
      <c r="AE22" s="4335"/>
      <c r="AF22" s="4335"/>
      <c r="AG22" s="4335"/>
      <c r="AH22" s="4335"/>
      <c r="AI22" s="4335"/>
      <c r="AJ22" s="4335"/>
      <c r="AK22" s="4335"/>
      <c r="AL22" s="4335"/>
      <c r="AM22" s="4335"/>
      <c r="AN22" s="4336"/>
    </row>
    <row r="23" spans="1:40" ht="12.65" customHeight="1">
      <c r="A23" s="1984" t="s">
        <v>186</v>
      </c>
      <c r="B23" s="1985"/>
      <c r="C23" s="1985"/>
      <c r="D23" s="1985"/>
      <c r="E23" s="1985"/>
      <c r="F23" s="1986"/>
      <c r="G23" s="1868"/>
      <c r="H23" s="1869"/>
      <c r="I23" s="1869"/>
      <c r="J23" s="1869"/>
      <c r="K23" s="1869"/>
      <c r="L23" s="1869"/>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1869"/>
      <c r="AM23" s="1869"/>
      <c r="AN23" s="1870"/>
    </row>
    <row r="24" spans="1:40" ht="12.65" customHeight="1">
      <c r="A24" s="2240"/>
      <c r="B24" s="2241"/>
      <c r="C24" s="2241"/>
      <c r="D24" s="2241"/>
      <c r="E24" s="2241"/>
      <c r="F24" s="2242"/>
      <c r="G24" s="1852"/>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4"/>
    </row>
    <row r="25" spans="1:40" ht="12.65" customHeight="1">
      <c r="A25" s="2243"/>
      <c r="B25" s="2244"/>
      <c r="C25" s="2244"/>
      <c r="D25" s="2244"/>
      <c r="E25" s="2244"/>
      <c r="F25" s="2245"/>
      <c r="G25" s="4334"/>
      <c r="H25" s="4335"/>
      <c r="I25" s="4335"/>
      <c r="J25" s="4335"/>
      <c r="K25" s="4335"/>
      <c r="L25" s="4335"/>
      <c r="M25" s="4335"/>
      <c r="N25" s="4335"/>
      <c r="O25" s="4335"/>
      <c r="P25" s="4335"/>
      <c r="Q25" s="4335"/>
      <c r="R25" s="4335"/>
      <c r="S25" s="4335"/>
      <c r="T25" s="4335"/>
      <c r="U25" s="4335"/>
      <c r="V25" s="4335"/>
      <c r="W25" s="4335"/>
      <c r="X25" s="4335"/>
      <c r="Y25" s="4335"/>
      <c r="Z25" s="4335"/>
      <c r="AA25" s="4335"/>
      <c r="AB25" s="4335"/>
      <c r="AC25" s="4335"/>
      <c r="AD25" s="4335"/>
      <c r="AE25" s="4335"/>
      <c r="AF25" s="4335"/>
      <c r="AG25" s="4335"/>
      <c r="AH25" s="4335"/>
      <c r="AI25" s="4335"/>
      <c r="AJ25" s="4335"/>
      <c r="AK25" s="4335"/>
      <c r="AL25" s="4335"/>
      <c r="AM25" s="4335"/>
      <c r="AN25" s="4336"/>
    </row>
    <row r="26" spans="1:40" ht="12.65" customHeight="1">
      <c r="A26" s="1984" t="s">
        <v>185</v>
      </c>
      <c r="B26" s="1985"/>
      <c r="C26" s="1985"/>
      <c r="D26" s="1985"/>
      <c r="E26" s="1985"/>
      <c r="F26" s="1985"/>
      <c r="G26" s="1985"/>
      <c r="H26" s="1985"/>
      <c r="I26" s="1985"/>
      <c r="J26" s="1985"/>
      <c r="K26" s="1985"/>
      <c r="L26" s="1985"/>
      <c r="M26" s="1985"/>
      <c r="N26" s="1985"/>
      <c r="O26" s="1985"/>
      <c r="P26" s="1986"/>
      <c r="Q26" s="3602" t="s">
        <v>189</v>
      </c>
      <c r="R26" s="1985"/>
      <c r="S26" s="1985"/>
      <c r="T26" s="1985"/>
      <c r="U26" s="1985"/>
      <c r="V26" s="1986"/>
      <c r="W26" s="1984" t="s">
        <v>188</v>
      </c>
      <c r="X26" s="1985"/>
      <c r="Y26" s="1985"/>
      <c r="Z26" s="1985"/>
      <c r="AA26" s="1985"/>
      <c r="AB26" s="1985"/>
      <c r="AC26" s="1985"/>
      <c r="AD26" s="1985"/>
      <c r="AE26" s="1986"/>
      <c r="AF26" s="1984" t="s">
        <v>190</v>
      </c>
      <c r="AG26" s="1985"/>
      <c r="AH26" s="1985"/>
      <c r="AI26" s="1985"/>
      <c r="AJ26" s="1985"/>
      <c r="AK26" s="1985"/>
      <c r="AL26" s="1985"/>
      <c r="AM26" s="1985"/>
      <c r="AN26" s="1986"/>
    </row>
    <row r="27" spans="1:40" ht="12.65" customHeight="1">
      <c r="A27" s="2240"/>
      <c r="B27" s="2241"/>
      <c r="C27" s="2241"/>
      <c r="D27" s="2241"/>
      <c r="E27" s="2241"/>
      <c r="F27" s="2241"/>
      <c r="G27" s="2241"/>
      <c r="H27" s="2241"/>
      <c r="I27" s="2241"/>
      <c r="J27" s="2241"/>
      <c r="K27" s="2241"/>
      <c r="L27" s="2241"/>
      <c r="M27" s="2241"/>
      <c r="N27" s="2241"/>
      <c r="O27" s="2241"/>
      <c r="P27" s="2242"/>
      <c r="Q27" s="2240"/>
      <c r="R27" s="2241"/>
      <c r="S27" s="2241"/>
      <c r="T27" s="2241"/>
      <c r="U27" s="2241"/>
      <c r="V27" s="2242"/>
      <c r="W27" s="2240"/>
      <c r="X27" s="2241"/>
      <c r="Y27" s="2241"/>
      <c r="Z27" s="2241"/>
      <c r="AA27" s="2241"/>
      <c r="AB27" s="2241"/>
      <c r="AC27" s="2241"/>
      <c r="AD27" s="2241"/>
      <c r="AE27" s="2242"/>
      <c r="AF27" s="2240"/>
      <c r="AG27" s="2241"/>
      <c r="AH27" s="2241"/>
      <c r="AI27" s="2241"/>
      <c r="AJ27" s="2241"/>
      <c r="AK27" s="2241"/>
      <c r="AL27" s="2241"/>
      <c r="AM27" s="2241"/>
      <c r="AN27" s="2242"/>
    </row>
    <row r="28" spans="1:40" ht="12.65" customHeight="1">
      <c r="A28" s="2243"/>
      <c r="B28" s="2244"/>
      <c r="C28" s="2244"/>
      <c r="D28" s="2244"/>
      <c r="E28" s="2244"/>
      <c r="F28" s="2244"/>
      <c r="G28" s="2244"/>
      <c r="H28" s="2244"/>
      <c r="I28" s="2244"/>
      <c r="J28" s="2244"/>
      <c r="K28" s="2244"/>
      <c r="L28" s="2244"/>
      <c r="M28" s="2244"/>
      <c r="N28" s="2244"/>
      <c r="O28" s="2244"/>
      <c r="P28" s="2245"/>
      <c r="Q28" s="2243"/>
      <c r="R28" s="2244"/>
      <c r="S28" s="2244"/>
      <c r="T28" s="2244"/>
      <c r="U28" s="2244"/>
      <c r="V28" s="2245"/>
      <c r="W28" s="2243"/>
      <c r="X28" s="2244"/>
      <c r="Y28" s="2244"/>
      <c r="Z28" s="2244"/>
      <c r="AA28" s="2244"/>
      <c r="AB28" s="2244"/>
      <c r="AC28" s="2244"/>
      <c r="AD28" s="2244"/>
      <c r="AE28" s="2245"/>
      <c r="AF28" s="2243"/>
      <c r="AG28" s="2244"/>
      <c r="AH28" s="2244"/>
      <c r="AI28" s="2244"/>
      <c r="AJ28" s="2244"/>
      <c r="AK28" s="2244"/>
      <c r="AL28" s="2244"/>
      <c r="AM28" s="2244"/>
      <c r="AN28" s="2245"/>
    </row>
    <row r="29" spans="1:40" ht="12.65" customHeight="1">
      <c r="A29" s="1928"/>
      <c r="B29" s="1832"/>
      <c r="C29" s="1832"/>
      <c r="D29" s="1832"/>
      <c r="E29" s="1832"/>
      <c r="F29" s="1832"/>
      <c r="G29" s="1832"/>
      <c r="H29" s="1832"/>
      <c r="I29" s="1832"/>
      <c r="J29" s="1832"/>
      <c r="K29" s="1832"/>
      <c r="L29" s="1832"/>
      <c r="M29" s="1832"/>
      <c r="N29" s="1832"/>
      <c r="O29" s="1832"/>
      <c r="P29" s="1929"/>
      <c r="Q29" s="4325"/>
      <c r="R29" s="4326"/>
      <c r="S29" s="4326"/>
      <c r="T29" s="4326"/>
      <c r="U29" s="4326"/>
      <c r="V29" s="4327"/>
      <c r="W29" s="2314"/>
      <c r="X29" s="2315"/>
      <c r="Y29" s="2315"/>
      <c r="Z29" s="2315"/>
      <c r="AA29" s="2315"/>
      <c r="AB29" s="2315"/>
      <c r="AC29" s="2315"/>
      <c r="AD29" s="2315"/>
      <c r="AE29" s="2316"/>
      <c r="AF29" s="2664"/>
      <c r="AG29" s="2665"/>
      <c r="AH29" s="2665"/>
      <c r="AI29" s="2665"/>
      <c r="AJ29" s="2665"/>
      <c r="AK29" s="2665"/>
      <c r="AL29" s="2665"/>
      <c r="AM29" s="2665"/>
      <c r="AN29" s="2666"/>
    </row>
    <row r="30" spans="1:40" ht="12.65" customHeight="1">
      <c r="A30" s="1930"/>
      <c r="B30" s="1833"/>
      <c r="C30" s="1833"/>
      <c r="D30" s="1833"/>
      <c r="E30" s="1833"/>
      <c r="F30" s="1833"/>
      <c r="G30" s="1833"/>
      <c r="H30" s="1833"/>
      <c r="I30" s="1833"/>
      <c r="J30" s="1833"/>
      <c r="K30" s="1833"/>
      <c r="L30" s="1833"/>
      <c r="M30" s="1833"/>
      <c r="N30" s="1833"/>
      <c r="O30" s="1833"/>
      <c r="P30" s="1931"/>
      <c r="Q30" s="4328"/>
      <c r="R30" s="4329"/>
      <c r="S30" s="4329"/>
      <c r="T30" s="4329"/>
      <c r="U30" s="4329"/>
      <c r="V30" s="4330"/>
      <c r="W30" s="1948"/>
      <c r="X30" s="1886"/>
      <c r="Y30" s="1886"/>
      <c r="Z30" s="1886"/>
      <c r="AA30" s="1886"/>
      <c r="AB30" s="1886"/>
      <c r="AC30" s="1886"/>
      <c r="AD30" s="1886"/>
      <c r="AE30" s="1887"/>
      <c r="AF30" s="2667"/>
      <c r="AG30" s="2668"/>
      <c r="AH30" s="2668"/>
      <c r="AI30" s="2668"/>
      <c r="AJ30" s="2668"/>
      <c r="AK30" s="2668"/>
      <c r="AL30" s="2668"/>
      <c r="AM30" s="2668"/>
      <c r="AN30" s="2669"/>
    </row>
    <row r="31" spans="1:40" ht="12.65" customHeight="1">
      <c r="A31" s="1932"/>
      <c r="B31" s="1834"/>
      <c r="C31" s="1834"/>
      <c r="D31" s="1834"/>
      <c r="E31" s="1834"/>
      <c r="F31" s="1834"/>
      <c r="G31" s="1834"/>
      <c r="H31" s="1834"/>
      <c r="I31" s="1834"/>
      <c r="J31" s="1834"/>
      <c r="K31" s="1834"/>
      <c r="L31" s="1834"/>
      <c r="M31" s="1834"/>
      <c r="N31" s="1834"/>
      <c r="O31" s="1834"/>
      <c r="P31" s="1933"/>
      <c r="Q31" s="4331"/>
      <c r="R31" s="4332"/>
      <c r="S31" s="4332"/>
      <c r="T31" s="4332"/>
      <c r="U31" s="4332"/>
      <c r="V31" s="4333"/>
      <c r="W31" s="2317"/>
      <c r="X31" s="1801"/>
      <c r="Y31" s="1801"/>
      <c r="Z31" s="1801"/>
      <c r="AA31" s="1801"/>
      <c r="AB31" s="1801"/>
      <c r="AC31" s="1801"/>
      <c r="AD31" s="1801"/>
      <c r="AE31" s="1802"/>
      <c r="AF31" s="2670"/>
      <c r="AG31" s="2671"/>
      <c r="AH31" s="2671"/>
      <c r="AI31" s="2671"/>
      <c r="AJ31" s="2671"/>
      <c r="AK31" s="2671"/>
      <c r="AL31" s="2671"/>
      <c r="AM31" s="2671"/>
      <c r="AN31" s="2672"/>
    </row>
    <row r="32" spans="1:40" ht="12.65" customHeight="1">
      <c r="A32" s="1928"/>
      <c r="B32" s="1832"/>
      <c r="C32" s="1832"/>
      <c r="D32" s="1832"/>
      <c r="E32" s="1832"/>
      <c r="F32" s="1832"/>
      <c r="G32" s="1832"/>
      <c r="H32" s="1832"/>
      <c r="I32" s="1832"/>
      <c r="J32" s="1832"/>
      <c r="K32" s="1832"/>
      <c r="L32" s="1832"/>
      <c r="M32" s="1832"/>
      <c r="N32" s="1832"/>
      <c r="O32" s="1832"/>
      <c r="P32" s="1929"/>
      <c r="Q32" s="4325"/>
      <c r="R32" s="4326"/>
      <c r="S32" s="4326"/>
      <c r="T32" s="4326"/>
      <c r="U32" s="4326"/>
      <c r="V32" s="4327"/>
      <c r="W32" s="2314"/>
      <c r="X32" s="2315"/>
      <c r="Y32" s="2315"/>
      <c r="Z32" s="2315"/>
      <c r="AA32" s="2315"/>
      <c r="AB32" s="2315"/>
      <c r="AC32" s="2315"/>
      <c r="AD32" s="2315"/>
      <c r="AE32" s="2316"/>
      <c r="AF32" s="2664"/>
      <c r="AG32" s="2665"/>
      <c r="AH32" s="2665"/>
      <c r="AI32" s="2665"/>
      <c r="AJ32" s="2665"/>
      <c r="AK32" s="2665"/>
      <c r="AL32" s="2665"/>
      <c r="AM32" s="2665"/>
      <c r="AN32" s="2666"/>
    </row>
    <row r="33" spans="1:40" ht="12.65" customHeight="1">
      <c r="A33" s="1930"/>
      <c r="B33" s="1833"/>
      <c r="C33" s="1833"/>
      <c r="D33" s="1833"/>
      <c r="E33" s="1833"/>
      <c r="F33" s="1833"/>
      <c r="G33" s="1833"/>
      <c r="H33" s="1833"/>
      <c r="I33" s="1833"/>
      <c r="J33" s="1833"/>
      <c r="K33" s="1833"/>
      <c r="L33" s="1833"/>
      <c r="M33" s="1833"/>
      <c r="N33" s="1833"/>
      <c r="O33" s="1833"/>
      <c r="P33" s="1931"/>
      <c r="Q33" s="4328"/>
      <c r="R33" s="4329"/>
      <c r="S33" s="4329"/>
      <c r="T33" s="4329"/>
      <c r="U33" s="4329"/>
      <c r="V33" s="4330"/>
      <c r="W33" s="1948"/>
      <c r="X33" s="1886"/>
      <c r="Y33" s="1886"/>
      <c r="Z33" s="1886"/>
      <c r="AA33" s="1886"/>
      <c r="AB33" s="1886"/>
      <c r="AC33" s="1886"/>
      <c r="AD33" s="1886"/>
      <c r="AE33" s="1887"/>
      <c r="AF33" s="2667"/>
      <c r="AG33" s="2668"/>
      <c r="AH33" s="2668"/>
      <c r="AI33" s="2668"/>
      <c r="AJ33" s="2668"/>
      <c r="AK33" s="2668"/>
      <c r="AL33" s="2668"/>
      <c r="AM33" s="2668"/>
      <c r="AN33" s="2669"/>
    </row>
    <row r="34" spans="1:40" ht="12.65" customHeight="1">
      <c r="A34" s="1932"/>
      <c r="B34" s="1834"/>
      <c r="C34" s="1834"/>
      <c r="D34" s="1834"/>
      <c r="E34" s="1834"/>
      <c r="F34" s="1834"/>
      <c r="G34" s="1834"/>
      <c r="H34" s="1834"/>
      <c r="I34" s="1834"/>
      <c r="J34" s="1834"/>
      <c r="K34" s="1834"/>
      <c r="L34" s="1834"/>
      <c r="M34" s="1834"/>
      <c r="N34" s="1834"/>
      <c r="O34" s="1834"/>
      <c r="P34" s="1933"/>
      <c r="Q34" s="4331"/>
      <c r="R34" s="4332"/>
      <c r="S34" s="4332"/>
      <c r="T34" s="4332"/>
      <c r="U34" s="4332"/>
      <c r="V34" s="4333"/>
      <c r="W34" s="2317"/>
      <c r="X34" s="1801"/>
      <c r="Y34" s="1801"/>
      <c r="Z34" s="1801"/>
      <c r="AA34" s="1801"/>
      <c r="AB34" s="1801"/>
      <c r="AC34" s="1801"/>
      <c r="AD34" s="1801"/>
      <c r="AE34" s="1802"/>
      <c r="AF34" s="2670"/>
      <c r="AG34" s="2671"/>
      <c r="AH34" s="2671"/>
      <c r="AI34" s="2671"/>
      <c r="AJ34" s="2671"/>
      <c r="AK34" s="2671"/>
      <c r="AL34" s="2671"/>
      <c r="AM34" s="2671"/>
      <c r="AN34" s="2672"/>
    </row>
    <row r="35" spans="1:40" ht="12.65" customHeight="1">
      <c r="A35" s="1928"/>
      <c r="B35" s="1832"/>
      <c r="C35" s="1832"/>
      <c r="D35" s="1832"/>
      <c r="E35" s="1832"/>
      <c r="F35" s="1832"/>
      <c r="G35" s="1832"/>
      <c r="H35" s="1832"/>
      <c r="I35" s="1832"/>
      <c r="J35" s="1832"/>
      <c r="K35" s="1832"/>
      <c r="L35" s="1832"/>
      <c r="M35" s="1832"/>
      <c r="N35" s="1832"/>
      <c r="O35" s="1832"/>
      <c r="P35" s="1929"/>
      <c r="Q35" s="4325"/>
      <c r="R35" s="4326"/>
      <c r="S35" s="4326"/>
      <c r="T35" s="4326"/>
      <c r="U35" s="4326"/>
      <c r="V35" s="4327"/>
      <c r="W35" s="2314"/>
      <c r="X35" s="2315"/>
      <c r="Y35" s="2315"/>
      <c r="Z35" s="2315"/>
      <c r="AA35" s="2315"/>
      <c r="AB35" s="2315"/>
      <c r="AC35" s="2315"/>
      <c r="AD35" s="2315"/>
      <c r="AE35" s="2316"/>
      <c r="AF35" s="2664"/>
      <c r="AG35" s="2665"/>
      <c r="AH35" s="2665"/>
      <c r="AI35" s="2665"/>
      <c r="AJ35" s="2665"/>
      <c r="AK35" s="2665"/>
      <c r="AL35" s="2665"/>
      <c r="AM35" s="2665"/>
      <c r="AN35" s="2666"/>
    </row>
    <row r="36" spans="1:40" ht="12.65" customHeight="1">
      <c r="A36" s="1930"/>
      <c r="B36" s="1833"/>
      <c r="C36" s="1833"/>
      <c r="D36" s="1833"/>
      <c r="E36" s="1833"/>
      <c r="F36" s="1833"/>
      <c r="G36" s="1833"/>
      <c r="H36" s="1833"/>
      <c r="I36" s="1833"/>
      <c r="J36" s="1833"/>
      <c r="K36" s="1833"/>
      <c r="L36" s="1833"/>
      <c r="M36" s="1833"/>
      <c r="N36" s="1833"/>
      <c r="O36" s="1833"/>
      <c r="P36" s="1931"/>
      <c r="Q36" s="4328"/>
      <c r="R36" s="4329"/>
      <c r="S36" s="4329"/>
      <c r="T36" s="4329"/>
      <c r="U36" s="4329"/>
      <c r="V36" s="4330"/>
      <c r="W36" s="1948"/>
      <c r="X36" s="1886"/>
      <c r="Y36" s="1886"/>
      <c r="Z36" s="1886"/>
      <c r="AA36" s="1886"/>
      <c r="AB36" s="1886"/>
      <c r="AC36" s="1886"/>
      <c r="AD36" s="1886"/>
      <c r="AE36" s="1887"/>
      <c r="AF36" s="2667"/>
      <c r="AG36" s="2668"/>
      <c r="AH36" s="2668"/>
      <c r="AI36" s="2668"/>
      <c r="AJ36" s="2668"/>
      <c r="AK36" s="2668"/>
      <c r="AL36" s="2668"/>
      <c r="AM36" s="2668"/>
      <c r="AN36" s="2669"/>
    </row>
    <row r="37" spans="1:40" ht="12.65" customHeight="1">
      <c r="A37" s="1932"/>
      <c r="B37" s="1834"/>
      <c r="C37" s="1834"/>
      <c r="D37" s="1834"/>
      <c r="E37" s="1834"/>
      <c r="F37" s="1834"/>
      <c r="G37" s="1834"/>
      <c r="H37" s="1834"/>
      <c r="I37" s="1834"/>
      <c r="J37" s="1834"/>
      <c r="K37" s="1834"/>
      <c r="L37" s="1834"/>
      <c r="M37" s="1834"/>
      <c r="N37" s="1834"/>
      <c r="O37" s="1834"/>
      <c r="P37" s="1933"/>
      <c r="Q37" s="4331"/>
      <c r="R37" s="4332"/>
      <c r="S37" s="4332"/>
      <c r="T37" s="4332"/>
      <c r="U37" s="4332"/>
      <c r="V37" s="4333"/>
      <c r="W37" s="2317"/>
      <c r="X37" s="1801"/>
      <c r="Y37" s="1801"/>
      <c r="Z37" s="1801"/>
      <c r="AA37" s="1801"/>
      <c r="AB37" s="1801"/>
      <c r="AC37" s="1801"/>
      <c r="AD37" s="1801"/>
      <c r="AE37" s="1802"/>
      <c r="AF37" s="2670"/>
      <c r="AG37" s="2671"/>
      <c r="AH37" s="2671"/>
      <c r="AI37" s="2671"/>
      <c r="AJ37" s="2671"/>
      <c r="AK37" s="2671"/>
      <c r="AL37" s="2671"/>
      <c r="AM37" s="2671"/>
      <c r="AN37" s="2672"/>
    </row>
    <row r="38" spans="1:40" ht="12.65" customHeight="1">
      <c r="A38" s="1928"/>
      <c r="B38" s="1832"/>
      <c r="C38" s="1832"/>
      <c r="D38" s="1832"/>
      <c r="E38" s="1832"/>
      <c r="F38" s="1832"/>
      <c r="G38" s="1832"/>
      <c r="H38" s="1832"/>
      <c r="I38" s="1832"/>
      <c r="J38" s="1832"/>
      <c r="K38" s="1832"/>
      <c r="L38" s="1832"/>
      <c r="M38" s="1832"/>
      <c r="N38" s="1832"/>
      <c r="O38" s="1832"/>
      <c r="P38" s="1929"/>
      <c r="Q38" s="4325"/>
      <c r="R38" s="4326"/>
      <c r="S38" s="4326"/>
      <c r="T38" s="4326"/>
      <c r="U38" s="4326"/>
      <c r="V38" s="4327"/>
      <c r="W38" s="2314"/>
      <c r="X38" s="2315"/>
      <c r="Y38" s="2315"/>
      <c r="Z38" s="2315"/>
      <c r="AA38" s="2315"/>
      <c r="AB38" s="2315"/>
      <c r="AC38" s="2315"/>
      <c r="AD38" s="2315"/>
      <c r="AE38" s="2316"/>
      <c r="AF38" s="2664"/>
      <c r="AG38" s="2665"/>
      <c r="AH38" s="2665"/>
      <c r="AI38" s="2665"/>
      <c r="AJ38" s="2665"/>
      <c r="AK38" s="2665"/>
      <c r="AL38" s="2665"/>
      <c r="AM38" s="2665"/>
      <c r="AN38" s="2666"/>
    </row>
    <row r="39" spans="1:40" ht="12.65" customHeight="1">
      <c r="A39" s="1930"/>
      <c r="B39" s="1833"/>
      <c r="C39" s="1833"/>
      <c r="D39" s="1833"/>
      <c r="E39" s="1833"/>
      <c r="F39" s="1833"/>
      <c r="G39" s="1833"/>
      <c r="H39" s="1833"/>
      <c r="I39" s="1833"/>
      <c r="J39" s="1833"/>
      <c r="K39" s="1833"/>
      <c r="L39" s="1833"/>
      <c r="M39" s="1833"/>
      <c r="N39" s="1833"/>
      <c r="O39" s="1833"/>
      <c r="P39" s="1931"/>
      <c r="Q39" s="4328"/>
      <c r="R39" s="4329"/>
      <c r="S39" s="4329"/>
      <c r="T39" s="4329"/>
      <c r="U39" s="4329"/>
      <c r="V39" s="4330"/>
      <c r="W39" s="1948"/>
      <c r="X39" s="1886"/>
      <c r="Y39" s="1886"/>
      <c r="Z39" s="1886"/>
      <c r="AA39" s="1886"/>
      <c r="AB39" s="1886"/>
      <c r="AC39" s="1886"/>
      <c r="AD39" s="1886"/>
      <c r="AE39" s="1887"/>
      <c r="AF39" s="2667"/>
      <c r="AG39" s="2668"/>
      <c r="AH39" s="2668"/>
      <c r="AI39" s="2668"/>
      <c r="AJ39" s="2668"/>
      <c r="AK39" s="2668"/>
      <c r="AL39" s="2668"/>
      <c r="AM39" s="2668"/>
      <c r="AN39" s="2669"/>
    </row>
    <row r="40" spans="1:40" ht="12.65" customHeight="1">
      <c r="A40" s="1932"/>
      <c r="B40" s="1834"/>
      <c r="C40" s="1834"/>
      <c r="D40" s="1834"/>
      <c r="E40" s="1834"/>
      <c r="F40" s="1834"/>
      <c r="G40" s="1834"/>
      <c r="H40" s="1834"/>
      <c r="I40" s="1834"/>
      <c r="J40" s="1834"/>
      <c r="K40" s="1834"/>
      <c r="L40" s="1834"/>
      <c r="M40" s="1834"/>
      <c r="N40" s="1834"/>
      <c r="O40" s="1834"/>
      <c r="P40" s="1933"/>
      <c r="Q40" s="4331"/>
      <c r="R40" s="4332"/>
      <c r="S40" s="4332"/>
      <c r="T40" s="4332"/>
      <c r="U40" s="4332"/>
      <c r="V40" s="4333"/>
      <c r="W40" s="2317"/>
      <c r="X40" s="1801"/>
      <c r="Y40" s="1801"/>
      <c r="Z40" s="1801"/>
      <c r="AA40" s="1801"/>
      <c r="AB40" s="1801"/>
      <c r="AC40" s="1801"/>
      <c r="AD40" s="1801"/>
      <c r="AE40" s="1802"/>
      <c r="AF40" s="2670"/>
      <c r="AG40" s="2671"/>
      <c r="AH40" s="2671"/>
      <c r="AI40" s="2671"/>
      <c r="AJ40" s="2671"/>
      <c r="AK40" s="2671"/>
      <c r="AL40" s="2671"/>
      <c r="AM40" s="2671"/>
      <c r="AN40" s="2672"/>
    </row>
    <row r="41" spans="1:40" ht="12.65" customHeight="1">
      <c r="A41" s="1928"/>
      <c r="B41" s="1832"/>
      <c r="C41" s="1832"/>
      <c r="D41" s="1832"/>
      <c r="E41" s="1832"/>
      <c r="F41" s="1832"/>
      <c r="G41" s="1832"/>
      <c r="H41" s="1832"/>
      <c r="I41" s="1832"/>
      <c r="J41" s="1832"/>
      <c r="K41" s="1832"/>
      <c r="L41" s="1832"/>
      <c r="M41" s="1832"/>
      <c r="N41" s="1832"/>
      <c r="O41" s="1832"/>
      <c r="P41" s="1929"/>
      <c r="Q41" s="4325"/>
      <c r="R41" s="4326"/>
      <c r="S41" s="4326"/>
      <c r="T41" s="4326"/>
      <c r="U41" s="4326"/>
      <c r="V41" s="4327"/>
      <c r="W41" s="2314"/>
      <c r="X41" s="2315"/>
      <c r="Y41" s="2315"/>
      <c r="Z41" s="2315"/>
      <c r="AA41" s="2315"/>
      <c r="AB41" s="2315"/>
      <c r="AC41" s="2315"/>
      <c r="AD41" s="2315"/>
      <c r="AE41" s="2316"/>
      <c r="AF41" s="2664"/>
      <c r="AG41" s="2665"/>
      <c r="AH41" s="2665"/>
      <c r="AI41" s="2665"/>
      <c r="AJ41" s="2665"/>
      <c r="AK41" s="2665"/>
      <c r="AL41" s="2665"/>
      <c r="AM41" s="2665"/>
      <c r="AN41" s="2666"/>
    </row>
    <row r="42" spans="1:40" ht="12.65" customHeight="1">
      <c r="A42" s="1930"/>
      <c r="B42" s="1833"/>
      <c r="C42" s="1833"/>
      <c r="D42" s="1833"/>
      <c r="E42" s="1833"/>
      <c r="F42" s="1833"/>
      <c r="G42" s="1833"/>
      <c r="H42" s="1833"/>
      <c r="I42" s="1833"/>
      <c r="J42" s="1833"/>
      <c r="K42" s="1833"/>
      <c r="L42" s="1833"/>
      <c r="M42" s="1833"/>
      <c r="N42" s="1833"/>
      <c r="O42" s="1833"/>
      <c r="P42" s="1931"/>
      <c r="Q42" s="4328"/>
      <c r="R42" s="4329"/>
      <c r="S42" s="4329"/>
      <c r="T42" s="4329"/>
      <c r="U42" s="4329"/>
      <c r="V42" s="4330"/>
      <c r="W42" s="1948"/>
      <c r="X42" s="1886"/>
      <c r="Y42" s="1886"/>
      <c r="Z42" s="1886"/>
      <c r="AA42" s="1886"/>
      <c r="AB42" s="1886"/>
      <c r="AC42" s="1886"/>
      <c r="AD42" s="1886"/>
      <c r="AE42" s="1887"/>
      <c r="AF42" s="2667"/>
      <c r="AG42" s="2668"/>
      <c r="AH42" s="2668"/>
      <c r="AI42" s="2668"/>
      <c r="AJ42" s="2668"/>
      <c r="AK42" s="2668"/>
      <c r="AL42" s="2668"/>
      <c r="AM42" s="2668"/>
      <c r="AN42" s="2669"/>
    </row>
    <row r="43" spans="1:40" ht="12.65" customHeight="1">
      <c r="A43" s="1932"/>
      <c r="B43" s="1834"/>
      <c r="C43" s="1834"/>
      <c r="D43" s="1834"/>
      <c r="E43" s="1834"/>
      <c r="F43" s="1834"/>
      <c r="G43" s="1834"/>
      <c r="H43" s="1834"/>
      <c r="I43" s="1834"/>
      <c r="J43" s="1834"/>
      <c r="K43" s="1834"/>
      <c r="L43" s="1834"/>
      <c r="M43" s="1834"/>
      <c r="N43" s="1834"/>
      <c r="O43" s="1834"/>
      <c r="P43" s="1933"/>
      <c r="Q43" s="4331"/>
      <c r="R43" s="4332"/>
      <c r="S43" s="4332"/>
      <c r="T43" s="4332"/>
      <c r="U43" s="4332"/>
      <c r="V43" s="4333"/>
      <c r="W43" s="2317"/>
      <c r="X43" s="1801"/>
      <c r="Y43" s="1801"/>
      <c r="Z43" s="1801"/>
      <c r="AA43" s="1801"/>
      <c r="AB43" s="1801"/>
      <c r="AC43" s="1801"/>
      <c r="AD43" s="1801"/>
      <c r="AE43" s="1802"/>
      <c r="AF43" s="2670"/>
      <c r="AG43" s="2671"/>
      <c r="AH43" s="2671"/>
      <c r="AI43" s="2671"/>
      <c r="AJ43" s="2671"/>
      <c r="AK43" s="2671"/>
      <c r="AL43" s="2671"/>
      <c r="AM43" s="2671"/>
      <c r="AN43" s="2672"/>
    </row>
    <row r="44" spans="1:40" ht="12.65" customHeight="1">
      <c r="A44" s="1928"/>
      <c r="B44" s="1832"/>
      <c r="C44" s="1832"/>
      <c r="D44" s="1832"/>
      <c r="E44" s="1832"/>
      <c r="F44" s="1832"/>
      <c r="G44" s="1832"/>
      <c r="H44" s="1832"/>
      <c r="I44" s="1832"/>
      <c r="J44" s="1832"/>
      <c r="K44" s="1832"/>
      <c r="L44" s="1832"/>
      <c r="M44" s="1832"/>
      <c r="N44" s="1832"/>
      <c r="O44" s="1832"/>
      <c r="P44" s="1929"/>
      <c r="Q44" s="4325"/>
      <c r="R44" s="4326"/>
      <c r="S44" s="4326"/>
      <c r="T44" s="4326"/>
      <c r="U44" s="4326"/>
      <c r="V44" s="4327"/>
      <c r="W44" s="2314"/>
      <c r="X44" s="2315"/>
      <c r="Y44" s="2315"/>
      <c r="Z44" s="2315"/>
      <c r="AA44" s="2315"/>
      <c r="AB44" s="2315"/>
      <c r="AC44" s="2315"/>
      <c r="AD44" s="2315"/>
      <c r="AE44" s="2316"/>
      <c r="AF44" s="2664"/>
      <c r="AG44" s="2665"/>
      <c r="AH44" s="2665"/>
      <c r="AI44" s="2665"/>
      <c r="AJ44" s="2665"/>
      <c r="AK44" s="2665"/>
      <c r="AL44" s="2665"/>
      <c r="AM44" s="2665"/>
      <c r="AN44" s="2666"/>
    </row>
    <row r="45" spans="1:40" ht="12.65" customHeight="1">
      <c r="A45" s="1930"/>
      <c r="B45" s="1833"/>
      <c r="C45" s="1833"/>
      <c r="D45" s="1833"/>
      <c r="E45" s="1833"/>
      <c r="F45" s="1833"/>
      <c r="G45" s="1833"/>
      <c r="H45" s="1833"/>
      <c r="I45" s="1833"/>
      <c r="J45" s="1833"/>
      <c r="K45" s="1833"/>
      <c r="L45" s="1833"/>
      <c r="M45" s="1833"/>
      <c r="N45" s="1833"/>
      <c r="O45" s="1833"/>
      <c r="P45" s="1931"/>
      <c r="Q45" s="4328"/>
      <c r="R45" s="4329"/>
      <c r="S45" s="4329"/>
      <c r="T45" s="4329"/>
      <c r="U45" s="4329"/>
      <c r="V45" s="4330"/>
      <c r="W45" s="1948"/>
      <c r="X45" s="1886"/>
      <c r="Y45" s="1886"/>
      <c r="Z45" s="1886"/>
      <c r="AA45" s="1886"/>
      <c r="AB45" s="1886"/>
      <c r="AC45" s="1886"/>
      <c r="AD45" s="1886"/>
      <c r="AE45" s="1887"/>
      <c r="AF45" s="2667"/>
      <c r="AG45" s="2668"/>
      <c r="AH45" s="2668"/>
      <c r="AI45" s="2668"/>
      <c r="AJ45" s="2668"/>
      <c r="AK45" s="2668"/>
      <c r="AL45" s="2668"/>
      <c r="AM45" s="2668"/>
      <c r="AN45" s="2669"/>
    </row>
    <row r="46" spans="1:40" ht="12.65" customHeight="1">
      <c r="A46" s="1932"/>
      <c r="B46" s="1834"/>
      <c r="C46" s="1834"/>
      <c r="D46" s="1834"/>
      <c r="E46" s="1834"/>
      <c r="F46" s="1834"/>
      <c r="G46" s="1834"/>
      <c r="H46" s="1834"/>
      <c r="I46" s="1834"/>
      <c r="J46" s="1834"/>
      <c r="K46" s="1834"/>
      <c r="L46" s="1834"/>
      <c r="M46" s="1834"/>
      <c r="N46" s="1834"/>
      <c r="O46" s="1834"/>
      <c r="P46" s="1933"/>
      <c r="Q46" s="4331"/>
      <c r="R46" s="4332"/>
      <c r="S46" s="4332"/>
      <c r="T46" s="4332"/>
      <c r="U46" s="4332"/>
      <c r="V46" s="4333"/>
      <c r="W46" s="2317"/>
      <c r="X46" s="1801"/>
      <c r="Y46" s="1801"/>
      <c r="Z46" s="1801"/>
      <c r="AA46" s="1801"/>
      <c r="AB46" s="1801"/>
      <c r="AC46" s="1801"/>
      <c r="AD46" s="1801"/>
      <c r="AE46" s="1802"/>
      <c r="AF46" s="2670"/>
      <c r="AG46" s="2671"/>
      <c r="AH46" s="2671"/>
      <c r="AI46" s="2671"/>
      <c r="AJ46" s="2671"/>
      <c r="AK46" s="2671"/>
      <c r="AL46" s="2671"/>
      <c r="AM46" s="2671"/>
      <c r="AN46" s="2672"/>
    </row>
    <row r="47" spans="1:40" ht="12.65" customHeight="1">
      <c r="A47" s="1928"/>
      <c r="B47" s="1832"/>
      <c r="C47" s="1832"/>
      <c r="D47" s="1832"/>
      <c r="E47" s="1832"/>
      <c r="F47" s="1832"/>
      <c r="G47" s="1832"/>
      <c r="H47" s="1832"/>
      <c r="I47" s="1832"/>
      <c r="J47" s="1832"/>
      <c r="K47" s="1832"/>
      <c r="L47" s="1832"/>
      <c r="M47" s="1832"/>
      <c r="N47" s="1832"/>
      <c r="O47" s="1832"/>
      <c r="P47" s="1929"/>
      <c r="Q47" s="4325"/>
      <c r="R47" s="4326"/>
      <c r="S47" s="4326"/>
      <c r="T47" s="4326"/>
      <c r="U47" s="4326"/>
      <c r="V47" s="4327"/>
      <c r="W47" s="2314"/>
      <c r="X47" s="2315"/>
      <c r="Y47" s="2315"/>
      <c r="Z47" s="2315"/>
      <c r="AA47" s="2315"/>
      <c r="AB47" s="2315"/>
      <c r="AC47" s="2315"/>
      <c r="AD47" s="2315"/>
      <c r="AE47" s="2316"/>
      <c r="AF47" s="2664"/>
      <c r="AG47" s="2665"/>
      <c r="AH47" s="2665"/>
      <c r="AI47" s="2665"/>
      <c r="AJ47" s="2665"/>
      <c r="AK47" s="2665"/>
      <c r="AL47" s="2665"/>
      <c r="AM47" s="2665"/>
      <c r="AN47" s="2666"/>
    </row>
    <row r="48" spans="1:40" ht="12.65" customHeight="1">
      <c r="A48" s="1930"/>
      <c r="B48" s="1833"/>
      <c r="C48" s="1833"/>
      <c r="D48" s="1833"/>
      <c r="E48" s="1833"/>
      <c r="F48" s="1833"/>
      <c r="G48" s="1833"/>
      <c r="H48" s="1833"/>
      <c r="I48" s="1833"/>
      <c r="J48" s="1833"/>
      <c r="K48" s="1833"/>
      <c r="L48" s="1833"/>
      <c r="M48" s="1833"/>
      <c r="N48" s="1833"/>
      <c r="O48" s="1833"/>
      <c r="P48" s="1931"/>
      <c r="Q48" s="4328"/>
      <c r="R48" s="4329"/>
      <c r="S48" s="4329"/>
      <c r="T48" s="4329"/>
      <c r="U48" s="4329"/>
      <c r="V48" s="4330"/>
      <c r="W48" s="1948"/>
      <c r="X48" s="1886"/>
      <c r="Y48" s="1886"/>
      <c r="Z48" s="1886"/>
      <c r="AA48" s="1886"/>
      <c r="AB48" s="1886"/>
      <c r="AC48" s="1886"/>
      <c r="AD48" s="1886"/>
      <c r="AE48" s="1887"/>
      <c r="AF48" s="2667"/>
      <c r="AG48" s="2668"/>
      <c r="AH48" s="2668"/>
      <c r="AI48" s="2668"/>
      <c r="AJ48" s="2668"/>
      <c r="AK48" s="2668"/>
      <c r="AL48" s="2668"/>
      <c r="AM48" s="2668"/>
      <c r="AN48" s="2669"/>
    </row>
    <row r="49" spans="1:40" ht="12.65" customHeight="1">
      <c r="A49" s="1932"/>
      <c r="B49" s="1834"/>
      <c r="C49" s="1834"/>
      <c r="D49" s="1834"/>
      <c r="E49" s="1834"/>
      <c r="F49" s="1834"/>
      <c r="G49" s="1834"/>
      <c r="H49" s="1834"/>
      <c r="I49" s="1834"/>
      <c r="J49" s="1834"/>
      <c r="K49" s="1834"/>
      <c r="L49" s="1834"/>
      <c r="M49" s="1834"/>
      <c r="N49" s="1834"/>
      <c r="O49" s="1834"/>
      <c r="P49" s="1933"/>
      <c r="Q49" s="4331"/>
      <c r="R49" s="4332"/>
      <c r="S49" s="4332"/>
      <c r="T49" s="4332"/>
      <c r="U49" s="4332"/>
      <c r="V49" s="4333"/>
      <c r="W49" s="2317"/>
      <c r="X49" s="1801"/>
      <c r="Y49" s="1801"/>
      <c r="Z49" s="1801"/>
      <c r="AA49" s="1801"/>
      <c r="AB49" s="1801"/>
      <c r="AC49" s="1801"/>
      <c r="AD49" s="1801"/>
      <c r="AE49" s="1802"/>
      <c r="AF49" s="2670"/>
      <c r="AG49" s="2671"/>
      <c r="AH49" s="2671"/>
      <c r="AI49" s="2671"/>
      <c r="AJ49" s="2671"/>
      <c r="AK49" s="2671"/>
      <c r="AL49" s="2671"/>
      <c r="AM49" s="2671"/>
      <c r="AN49" s="2672"/>
    </row>
    <row r="50" spans="1:40" ht="12.65" customHeight="1">
      <c r="A50" s="1928"/>
      <c r="B50" s="1832"/>
      <c r="C50" s="1832"/>
      <c r="D50" s="1832"/>
      <c r="E50" s="1832"/>
      <c r="F50" s="1832"/>
      <c r="G50" s="1832"/>
      <c r="H50" s="1832"/>
      <c r="I50" s="1832"/>
      <c r="J50" s="1832"/>
      <c r="K50" s="1832"/>
      <c r="L50" s="1832"/>
      <c r="M50" s="1832"/>
      <c r="N50" s="1832"/>
      <c r="O50" s="1832"/>
      <c r="P50" s="1929"/>
      <c r="Q50" s="4325"/>
      <c r="R50" s="4326"/>
      <c r="S50" s="4326"/>
      <c r="T50" s="4326"/>
      <c r="U50" s="4326"/>
      <c r="V50" s="4327"/>
      <c r="W50" s="2314"/>
      <c r="X50" s="2315"/>
      <c r="Y50" s="2315"/>
      <c r="Z50" s="2315"/>
      <c r="AA50" s="2315"/>
      <c r="AB50" s="2315"/>
      <c r="AC50" s="2315"/>
      <c r="AD50" s="2315"/>
      <c r="AE50" s="2316"/>
      <c r="AF50" s="2664"/>
      <c r="AG50" s="2665"/>
      <c r="AH50" s="2665"/>
      <c r="AI50" s="2665"/>
      <c r="AJ50" s="2665"/>
      <c r="AK50" s="2665"/>
      <c r="AL50" s="2665"/>
      <c r="AM50" s="2665"/>
      <c r="AN50" s="2666"/>
    </row>
    <row r="51" spans="1:40" ht="12.65" customHeight="1">
      <c r="A51" s="1930"/>
      <c r="B51" s="1833"/>
      <c r="C51" s="1833"/>
      <c r="D51" s="1833"/>
      <c r="E51" s="1833"/>
      <c r="F51" s="1833"/>
      <c r="G51" s="1833"/>
      <c r="H51" s="1833"/>
      <c r="I51" s="1833"/>
      <c r="J51" s="1833"/>
      <c r="K51" s="1833"/>
      <c r="L51" s="1833"/>
      <c r="M51" s="1833"/>
      <c r="N51" s="1833"/>
      <c r="O51" s="1833"/>
      <c r="P51" s="1931"/>
      <c r="Q51" s="4328"/>
      <c r="R51" s="4329"/>
      <c r="S51" s="4329"/>
      <c r="T51" s="4329"/>
      <c r="U51" s="4329"/>
      <c r="V51" s="4330"/>
      <c r="W51" s="1948"/>
      <c r="X51" s="1886"/>
      <c r="Y51" s="1886"/>
      <c r="Z51" s="1886"/>
      <c r="AA51" s="1886"/>
      <c r="AB51" s="1886"/>
      <c r="AC51" s="1886"/>
      <c r="AD51" s="1886"/>
      <c r="AE51" s="1887"/>
      <c r="AF51" s="2667"/>
      <c r="AG51" s="2668"/>
      <c r="AH51" s="2668"/>
      <c r="AI51" s="2668"/>
      <c r="AJ51" s="2668"/>
      <c r="AK51" s="2668"/>
      <c r="AL51" s="2668"/>
      <c r="AM51" s="2668"/>
      <c r="AN51" s="2669"/>
    </row>
    <row r="52" spans="1:40" ht="12.65" customHeight="1">
      <c r="A52" s="1932"/>
      <c r="B52" s="1834"/>
      <c r="C52" s="1834"/>
      <c r="D52" s="1834"/>
      <c r="E52" s="1834"/>
      <c r="F52" s="1834"/>
      <c r="G52" s="1834"/>
      <c r="H52" s="1834"/>
      <c r="I52" s="1834"/>
      <c r="J52" s="1834"/>
      <c r="K52" s="1834"/>
      <c r="L52" s="1834"/>
      <c r="M52" s="1834"/>
      <c r="N52" s="1834"/>
      <c r="O52" s="1834"/>
      <c r="P52" s="1933"/>
      <c r="Q52" s="4331"/>
      <c r="R52" s="4332"/>
      <c r="S52" s="4332"/>
      <c r="T52" s="4332"/>
      <c r="U52" s="4332"/>
      <c r="V52" s="4333"/>
      <c r="W52" s="2317"/>
      <c r="X52" s="1801"/>
      <c r="Y52" s="1801"/>
      <c r="Z52" s="1801"/>
      <c r="AA52" s="1801"/>
      <c r="AB52" s="1801"/>
      <c r="AC52" s="1801"/>
      <c r="AD52" s="1801"/>
      <c r="AE52" s="1802"/>
      <c r="AF52" s="2670"/>
      <c r="AG52" s="2671"/>
      <c r="AH52" s="2671"/>
      <c r="AI52" s="2671"/>
      <c r="AJ52" s="2671"/>
      <c r="AK52" s="2671"/>
      <c r="AL52" s="2671"/>
      <c r="AM52" s="2671"/>
      <c r="AN52" s="2672"/>
    </row>
    <row r="53" spans="1:40" ht="12.65" customHeight="1">
      <c r="A53" s="1928"/>
      <c r="B53" s="1832"/>
      <c r="C53" s="1832"/>
      <c r="D53" s="1832"/>
      <c r="E53" s="1832"/>
      <c r="F53" s="1832"/>
      <c r="G53" s="1832"/>
      <c r="H53" s="1832"/>
      <c r="I53" s="1832"/>
      <c r="J53" s="1832"/>
      <c r="K53" s="1832"/>
      <c r="L53" s="1832"/>
      <c r="M53" s="1832"/>
      <c r="N53" s="1832"/>
      <c r="O53" s="1832"/>
      <c r="P53" s="1929"/>
      <c r="Q53" s="4325"/>
      <c r="R53" s="4326"/>
      <c r="S53" s="4326"/>
      <c r="T53" s="4326"/>
      <c r="U53" s="4326"/>
      <c r="V53" s="4327"/>
      <c r="W53" s="2314"/>
      <c r="X53" s="2315"/>
      <c r="Y53" s="2315"/>
      <c r="Z53" s="2315"/>
      <c r="AA53" s="2315"/>
      <c r="AB53" s="2315"/>
      <c r="AC53" s="2315"/>
      <c r="AD53" s="2315"/>
      <c r="AE53" s="2316"/>
      <c r="AF53" s="2664"/>
      <c r="AG53" s="2665"/>
      <c r="AH53" s="2665"/>
      <c r="AI53" s="2665"/>
      <c r="AJ53" s="2665"/>
      <c r="AK53" s="2665"/>
      <c r="AL53" s="2665"/>
      <c r="AM53" s="2665"/>
      <c r="AN53" s="2666"/>
    </row>
    <row r="54" spans="1:40" ht="12.65" customHeight="1">
      <c r="A54" s="1930"/>
      <c r="B54" s="1833"/>
      <c r="C54" s="1833"/>
      <c r="D54" s="1833"/>
      <c r="E54" s="1833"/>
      <c r="F54" s="1833"/>
      <c r="G54" s="1833"/>
      <c r="H54" s="1833"/>
      <c r="I54" s="1833"/>
      <c r="J54" s="1833"/>
      <c r="K54" s="1833"/>
      <c r="L54" s="1833"/>
      <c r="M54" s="1833"/>
      <c r="N54" s="1833"/>
      <c r="O54" s="1833"/>
      <c r="P54" s="1931"/>
      <c r="Q54" s="4328"/>
      <c r="R54" s="4329"/>
      <c r="S54" s="4329"/>
      <c r="T54" s="4329"/>
      <c r="U54" s="4329"/>
      <c r="V54" s="4330"/>
      <c r="W54" s="1948"/>
      <c r="X54" s="1886"/>
      <c r="Y54" s="1886"/>
      <c r="Z54" s="1886"/>
      <c r="AA54" s="1886"/>
      <c r="AB54" s="1886"/>
      <c r="AC54" s="1886"/>
      <c r="AD54" s="1886"/>
      <c r="AE54" s="1887"/>
      <c r="AF54" s="2667"/>
      <c r="AG54" s="2668"/>
      <c r="AH54" s="2668"/>
      <c r="AI54" s="2668"/>
      <c r="AJ54" s="2668"/>
      <c r="AK54" s="2668"/>
      <c r="AL54" s="2668"/>
      <c r="AM54" s="2668"/>
      <c r="AN54" s="2669"/>
    </row>
    <row r="55" spans="1:40" ht="12.65" customHeight="1">
      <c r="A55" s="1932"/>
      <c r="B55" s="1834"/>
      <c r="C55" s="1834"/>
      <c r="D55" s="1834"/>
      <c r="E55" s="1834"/>
      <c r="F55" s="1834"/>
      <c r="G55" s="1834"/>
      <c r="H55" s="1834"/>
      <c r="I55" s="1834"/>
      <c r="J55" s="1834"/>
      <c r="K55" s="1834"/>
      <c r="L55" s="1834"/>
      <c r="M55" s="1834"/>
      <c r="N55" s="1834"/>
      <c r="O55" s="1834"/>
      <c r="P55" s="1933"/>
      <c r="Q55" s="4331"/>
      <c r="R55" s="4332"/>
      <c r="S55" s="4332"/>
      <c r="T55" s="4332"/>
      <c r="U55" s="4332"/>
      <c r="V55" s="4333"/>
      <c r="W55" s="2317"/>
      <c r="X55" s="1801"/>
      <c r="Y55" s="1801"/>
      <c r="Z55" s="1801"/>
      <c r="AA55" s="1801"/>
      <c r="AB55" s="1801"/>
      <c r="AC55" s="1801"/>
      <c r="AD55" s="1801"/>
      <c r="AE55" s="1802"/>
      <c r="AF55" s="2670"/>
      <c r="AG55" s="2671"/>
      <c r="AH55" s="2671"/>
      <c r="AI55" s="2671"/>
      <c r="AJ55" s="2671"/>
      <c r="AK55" s="2671"/>
      <c r="AL55" s="2671"/>
      <c r="AM55" s="2671"/>
      <c r="AN55" s="2672"/>
    </row>
    <row r="56" spans="1:40" ht="12.65" customHeight="1">
      <c r="A56" s="1928"/>
      <c r="B56" s="1832"/>
      <c r="C56" s="1832"/>
      <c r="D56" s="1832"/>
      <c r="E56" s="1832"/>
      <c r="F56" s="1832"/>
      <c r="G56" s="1832"/>
      <c r="H56" s="1832"/>
      <c r="I56" s="1832"/>
      <c r="J56" s="1832"/>
      <c r="K56" s="1832"/>
      <c r="L56" s="1832"/>
      <c r="M56" s="1832"/>
      <c r="N56" s="1832"/>
      <c r="O56" s="1832"/>
      <c r="P56" s="1929"/>
      <c r="Q56" s="4325"/>
      <c r="R56" s="4326"/>
      <c r="S56" s="4326"/>
      <c r="T56" s="4326"/>
      <c r="U56" s="4326"/>
      <c r="V56" s="4327"/>
      <c r="W56" s="2314"/>
      <c r="X56" s="2315"/>
      <c r="Y56" s="2315"/>
      <c r="Z56" s="2315"/>
      <c r="AA56" s="2315"/>
      <c r="AB56" s="2315"/>
      <c r="AC56" s="2315"/>
      <c r="AD56" s="2315"/>
      <c r="AE56" s="2316"/>
      <c r="AF56" s="2664"/>
      <c r="AG56" s="2665"/>
      <c r="AH56" s="2665"/>
      <c r="AI56" s="2665"/>
      <c r="AJ56" s="2665"/>
      <c r="AK56" s="2665"/>
      <c r="AL56" s="2665"/>
      <c r="AM56" s="2665"/>
      <c r="AN56" s="2666"/>
    </row>
    <row r="57" spans="1:40" ht="12.65" customHeight="1">
      <c r="A57" s="1930"/>
      <c r="B57" s="1833"/>
      <c r="C57" s="1833"/>
      <c r="D57" s="1833"/>
      <c r="E57" s="1833"/>
      <c r="F57" s="1833"/>
      <c r="G57" s="1833"/>
      <c r="H57" s="1833"/>
      <c r="I57" s="1833"/>
      <c r="J57" s="1833"/>
      <c r="K57" s="1833"/>
      <c r="L57" s="1833"/>
      <c r="M57" s="1833"/>
      <c r="N57" s="1833"/>
      <c r="O57" s="1833"/>
      <c r="P57" s="1931"/>
      <c r="Q57" s="4328"/>
      <c r="R57" s="4329"/>
      <c r="S57" s="4329"/>
      <c r="T57" s="4329"/>
      <c r="U57" s="4329"/>
      <c r="V57" s="4330"/>
      <c r="W57" s="1948"/>
      <c r="X57" s="1886"/>
      <c r="Y57" s="1886"/>
      <c r="Z57" s="1886"/>
      <c r="AA57" s="1886"/>
      <c r="AB57" s="1886"/>
      <c r="AC57" s="1886"/>
      <c r="AD57" s="1886"/>
      <c r="AE57" s="1887"/>
      <c r="AF57" s="2667"/>
      <c r="AG57" s="2668"/>
      <c r="AH57" s="2668"/>
      <c r="AI57" s="2668"/>
      <c r="AJ57" s="2668"/>
      <c r="AK57" s="2668"/>
      <c r="AL57" s="2668"/>
      <c r="AM57" s="2668"/>
      <c r="AN57" s="2669"/>
    </row>
    <row r="58" spans="1:40" ht="12.65" customHeight="1">
      <c r="A58" s="1932"/>
      <c r="B58" s="1834"/>
      <c r="C58" s="1834"/>
      <c r="D58" s="1834"/>
      <c r="E58" s="1834"/>
      <c r="F58" s="1834"/>
      <c r="G58" s="1834"/>
      <c r="H58" s="1834"/>
      <c r="I58" s="1834"/>
      <c r="J58" s="1834"/>
      <c r="K58" s="1834"/>
      <c r="L58" s="1834"/>
      <c r="M58" s="1834"/>
      <c r="N58" s="1834"/>
      <c r="O58" s="1834"/>
      <c r="P58" s="1933"/>
      <c r="Q58" s="4331"/>
      <c r="R58" s="4332"/>
      <c r="S58" s="4332"/>
      <c r="T58" s="4332"/>
      <c r="U58" s="4332"/>
      <c r="V58" s="4333"/>
      <c r="W58" s="2317"/>
      <c r="X58" s="1801"/>
      <c r="Y58" s="1801"/>
      <c r="Z58" s="1801"/>
      <c r="AA58" s="1801"/>
      <c r="AB58" s="1801"/>
      <c r="AC58" s="1801"/>
      <c r="AD58" s="1801"/>
      <c r="AE58" s="1802"/>
      <c r="AF58" s="2670"/>
      <c r="AG58" s="2671"/>
      <c r="AH58" s="2671"/>
      <c r="AI58" s="2671"/>
      <c r="AJ58" s="2671"/>
      <c r="AK58" s="2671"/>
      <c r="AL58" s="2671"/>
      <c r="AM58" s="2671"/>
      <c r="AN58" s="2672"/>
    </row>
    <row r="59" spans="1:40" ht="12.65" customHeight="1">
      <c r="A59" s="1928"/>
      <c r="B59" s="1832"/>
      <c r="C59" s="1832"/>
      <c r="D59" s="1832"/>
      <c r="E59" s="1832"/>
      <c r="F59" s="1832"/>
      <c r="G59" s="1832"/>
      <c r="H59" s="1832"/>
      <c r="I59" s="1832"/>
      <c r="J59" s="1832"/>
      <c r="K59" s="1832"/>
      <c r="L59" s="1832"/>
      <c r="M59" s="1832"/>
      <c r="N59" s="1832"/>
      <c r="O59" s="1832"/>
      <c r="P59" s="1929"/>
      <c r="Q59" s="4325"/>
      <c r="R59" s="4326"/>
      <c r="S59" s="4326"/>
      <c r="T59" s="4326"/>
      <c r="U59" s="4326"/>
      <c r="V59" s="4327"/>
      <c r="W59" s="2314"/>
      <c r="X59" s="2315"/>
      <c r="Y59" s="2315"/>
      <c r="Z59" s="2315"/>
      <c r="AA59" s="2315"/>
      <c r="AB59" s="2315"/>
      <c r="AC59" s="2315"/>
      <c r="AD59" s="2315"/>
      <c r="AE59" s="2316"/>
      <c r="AF59" s="2664"/>
      <c r="AG59" s="2665"/>
      <c r="AH59" s="2665"/>
      <c r="AI59" s="2665"/>
      <c r="AJ59" s="2665"/>
      <c r="AK59" s="2665"/>
      <c r="AL59" s="2665"/>
      <c r="AM59" s="2665"/>
      <c r="AN59" s="2666"/>
    </row>
    <row r="60" spans="1:40" ht="12.65" customHeight="1">
      <c r="A60" s="1930"/>
      <c r="B60" s="1833"/>
      <c r="C60" s="1833"/>
      <c r="D60" s="1833"/>
      <c r="E60" s="1833"/>
      <c r="F60" s="1833"/>
      <c r="G60" s="1833"/>
      <c r="H60" s="1833"/>
      <c r="I60" s="1833"/>
      <c r="J60" s="1833"/>
      <c r="K60" s="1833"/>
      <c r="L60" s="1833"/>
      <c r="M60" s="1833"/>
      <c r="N60" s="1833"/>
      <c r="O60" s="1833"/>
      <c r="P60" s="1931"/>
      <c r="Q60" s="4328"/>
      <c r="R60" s="4329"/>
      <c r="S60" s="4329"/>
      <c r="T60" s="4329"/>
      <c r="U60" s="4329"/>
      <c r="V60" s="4330"/>
      <c r="W60" s="1948"/>
      <c r="X60" s="1886"/>
      <c r="Y60" s="1886"/>
      <c r="Z60" s="1886"/>
      <c r="AA60" s="1886"/>
      <c r="AB60" s="1886"/>
      <c r="AC60" s="1886"/>
      <c r="AD60" s="1886"/>
      <c r="AE60" s="1887"/>
      <c r="AF60" s="2667"/>
      <c r="AG60" s="2668"/>
      <c r="AH60" s="2668"/>
      <c r="AI60" s="2668"/>
      <c r="AJ60" s="2668"/>
      <c r="AK60" s="2668"/>
      <c r="AL60" s="2668"/>
      <c r="AM60" s="2668"/>
      <c r="AN60" s="2669"/>
    </row>
    <row r="61" spans="1:40" ht="12.65" customHeight="1">
      <c r="A61" s="1932"/>
      <c r="B61" s="1834"/>
      <c r="C61" s="1834"/>
      <c r="D61" s="1834"/>
      <c r="E61" s="1834"/>
      <c r="F61" s="1834"/>
      <c r="G61" s="1834"/>
      <c r="H61" s="1834"/>
      <c r="I61" s="1834"/>
      <c r="J61" s="1834"/>
      <c r="K61" s="1834"/>
      <c r="L61" s="1834"/>
      <c r="M61" s="1834"/>
      <c r="N61" s="1834"/>
      <c r="O61" s="1834"/>
      <c r="P61" s="1933"/>
      <c r="Q61" s="4331"/>
      <c r="R61" s="4332"/>
      <c r="S61" s="4332"/>
      <c r="T61" s="4332"/>
      <c r="U61" s="4332"/>
      <c r="V61" s="4333"/>
      <c r="W61" s="2317"/>
      <c r="X61" s="1801"/>
      <c r="Y61" s="1801"/>
      <c r="Z61" s="1801"/>
      <c r="AA61" s="1801"/>
      <c r="AB61" s="1801"/>
      <c r="AC61" s="1801"/>
      <c r="AD61" s="1801"/>
      <c r="AE61" s="1802"/>
      <c r="AF61" s="2670"/>
      <c r="AG61" s="2671"/>
      <c r="AH61" s="2671"/>
      <c r="AI61" s="2671"/>
      <c r="AJ61" s="2671"/>
      <c r="AK61" s="2671"/>
      <c r="AL61" s="2671"/>
      <c r="AM61" s="2671"/>
      <c r="AN61" s="2672"/>
    </row>
    <row r="62" spans="1:40" ht="12.65" customHeight="1">
      <c r="A62" s="1928"/>
      <c r="B62" s="1832"/>
      <c r="C62" s="1832"/>
      <c r="D62" s="1832"/>
      <c r="E62" s="1832"/>
      <c r="F62" s="1832"/>
      <c r="G62" s="1832"/>
      <c r="H62" s="1832"/>
      <c r="I62" s="1832"/>
      <c r="J62" s="1832"/>
      <c r="K62" s="1832"/>
      <c r="L62" s="1832"/>
      <c r="M62" s="1832"/>
      <c r="N62" s="1832"/>
      <c r="O62" s="1832"/>
      <c r="P62" s="1929"/>
      <c r="Q62" s="4325"/>
      <c r="R62" s="4326"/>
      <c r="S62" s="4326"/>
      <c r="T62" s="4326"/>
      <c r="U62" s="4326"/>
      <c r="V62" s="4327"/>
      <c r="W62" s="2314"/>
      <c r="X62" s="2315"/>
      <c r="Y62" s="2315"/>
      <c r="Z62" s="2315"/>
      <c r="AA62" s="2315"/>
      <c r="AB62" s="2315"/>
      <c r="AC62" s="2315"/>
      <c r="AD62" s="2315"/>
      <c r="AE62" s="2316"/>
      <c r="AF62" s="2664"/>
      <c r="AG62" s="2665"/>
      <c r="AH62" s="2665"/>
      <c r="AI62" s="2665"/>
      <c r="AJ62" s="2665"/>
      <c r="AK62" s="2665"/>
      <c r="AL62" s="2665"/>
      <c r="AM62" s="2665"/>
      <c r="AN62" s="2666"/>
    </row>
    <row r="63" spans="1:40" ht="12.65" customHeight="1">
      <c r="A63" s="1930"/>
      <c r="B63" s="1833"/>
      <c r="C63" s="1833"/>
      <c r="D63" s="1833"/>
      <c r="E63" s="1833"/>
      <c r="F63" s="1833"/>
      <c r="G63" s="1833"/>
      <c r="H63" s="1833"/>
      <c r="I63" s="1833"/>
      <c r="J63" s="1833"/>
      <c r="K63" s="1833"/>
      <c r="L63" s="1833"/>
      <c r="M63" s="1833"/>
      <c r="N63" s="1833"/>
      <c r="O63" s="1833"/>
      <c r="P63" s="1931"/>
      <c r="Q63" s="4328"/>
      <c r="R63" s="4329"/>
      <c r="S63" s="4329"/>
      <c r="T63" s="4329"/>
      <c r="U63" s="4329"/>
      <c r="V63" s="4330"/>
      <c r="W63" s="1948"/>
      <c r="X63" s="1886"/>
      <c r="Y63" s="1886"/>
      <c r="Z63" s="1886"/>
      <c r="AA63" s="1886"/>
      <c r="AB63" s="1886"/>
      <c r="AC63" s="1886"/>
      <c r="AD63" s="1886"/>
      <c r="AE63" s="1887"/>
      <c r="AF63" s="2667"/>
      <c r="AG63" s="2668"/>
      <c r="AH63" s="2668"/>
      <c r="AI63" s="2668"/>
      <c r="AJ63" s="2668"/>
      <c r="AK63" s="2668"/>
      <c r="AL63" s="2668"/>
      <c r="AM63" s="2668"/>
      <c r="AN63" s="2669"/>
    </row>
    <row r="64" spans="1:40" ht="12.65" customHeight="1">
      <c r="A64" s="1932"/>
      <c r="B64" s="1834"/>
      <c r="C64" s="1834"/>
      <c r="D64" s="1834"/>
      <c r="E64" s="1834"/>
      <c r="F64" s="1834"/>
      <c r="G64" s="1834"/>
      <c r="H64" s="1834"/>
      <c r="I64" s="1834"/>
      <c r="J64" s="1834"/>
      <c r="K64" s="1834"/>
      <c r="L64" s="1834"/>
      <c r="M64" s="1834"/>
      <c r="N64" s="1834"/>
      <c r="O64" s="1834"/>
      <c r="P64" s="1933"/>
      <c r="Q64" s="4331"/>
      <c r="R64" s="4332"/>
      <c r="S64" s="4332"/>
      <c r="T64" s="4332"/>
      <c r="U64" s="4332"/>
      <c r="V64" s="4333"/>
      <c r="W64" s="2317"/>
      <c r="X64" s="1801"/>
      <c r="Y64" s="1801"/>
      <c r="Z64" s="1801"/>
      <c r="AA64" s="1801"/>
      <c r="AB64" s="1801"/>
      <c r="AC64" s="1801"/>
      <c r="AD64" s="1801"/>
      <c r="AE64" s="1802"/>
      <c r="AF64" s="2670"/>
      <c r="AG64" s="2671"/>
      <c r="AH64" s="2671"/>
      <c r="AI64" s="2671"/>
      <c r="AJ64" s="2671"/>
      <c r="AK64" s="2671"/>
      <c r="AL64" s="2671"/>
      <c r="AM64" s="2671"/>
      <c r="AN64" s="2672"/>
    </row>
    <row r="65" spans="1:89" ht="12.65" customHeight="1">
      <c r="A65" s="1928"/>
      <c r="B65" s="1832"/>
      <c r="C65" s="1832"/>
      <c r="D65" s="1832"/>
      <c r="E65" s="1832"/>
      <c r="F65" s="1832"/>
      <c r="G65" s="1832"/>
      <c r="H65" s="1832"/>
      <c r="I65" s="1832"/>
      <c r="J65" s="1832"/>
      <c r="K65" s="1832"/>
      <c r="L65" s="1832"/>
      <c r="M65" s="1832"/>
      <c r="N65" s="1832"/>
      <c r="O65" s="1832"/>
      <c r="P65" s="1929"/>
      <c r="Q65" s="4325"/>
      <c r="R65" s="4326"/>
      <c r="S65" s="4326"/>
      <c r="T65" s="4326"/>
      <c r="U65" s="4326"/>
      <c r="V65" s="4327"/>
      <c r="W65" s="2314"/>
      <c r="X65" s="2315"/>
      <c r="Y65" s="2315"/>
      <c r="Z65" s="2315"/>
      <c r="AA65" s="2315"/>
      <c r="AB65" s="2315"/>
      <c r="AC65" s="2315"/>
      <c r="AD65" s="2315"/>
      <c r="AE65" s="2316"/>
      <c r="AF65" s="2664"/>
      <c r="AG65" s="2665"/>
      <c r="AH65" s="2665"/>
      <c r="AI65" s="2665"/>
      <c r="AJ65" s="2665"/>
      <c r="AK65" s="2665"/>
      <c r="AL65" s="2665"/>
      <c r="AM65" s="2665"/>
      <c r="AN65" s="2666"/>
    </row>
    <row r="66" spans="1:89" ht="12.65" customHeight="1">
      <c r="A66" s="1930"/>
      <c r="B66" s="1833"/>
      <c r="C66" s="1833"/>
      <c r="D66" s="1833"/>
      <c r="E66" s="1833"/>
      <c r="F66" s="1833"/>
      <c r="G66" s="1833"/>
      <c r="H66" s="1833"/>
      <c r="I66" s="1833"/>
      <c r="J66" s="1833"/>
      <c r="K66" s="1833"/>
      <c r="L66" s="1833"/>
      <c r="M66" s="1833"/>
      <c r="N66" s="1833"/>
      <c r="O66" s="1833"/>
      <c r="P66" s="1931"/>
      <c r="Q66" s="4328"/>
      <c r="R66" s="4329"/>
      <c r="S66" s="4329"/>
      <c r="T66" s="4329"/>
      <c r="U66" s="4329"/>
      <c r="V66" s="4330"/>
      <c r="W66" s="1948"/>
      <c r="X66" s="1886"/>
      <c r="Y66" s="1886"/>
      <c r="Z66" s="1886"/>
      <c r="AA66" s="1886"/>
      <c r="AB66" s="1886"/>
      <c r="AC66" s="1886"/>
      <c r="AD66" s="1886"/>
      <c r="AE66" s="1887"/>
      <c r="AF66" s="2667"/>
      <c r="AG66" s="2668"/>
      <c r="AH66" s="2668"/>
      <c r="AI66" s="2668"/>
      <c r="AJ66" s="2668"/>
      <c r="AK66" s="2668"/>
      <c r="AL66" s="2668"/>
      <c r="AM66" s="2668"/>
      <c r="AN66" s="2669"/>
    </row>
    <row r="67" spans="1:89" ht="12.65" customHeight="1">
      <c r="A67" s="1932"/>
      <c r="B67" s="1834"/>
      <c r="C67" s="1834"/>
      <c r="D67" s="1834"/>
      <c r="E67" s="1834"/>
      <c r="F67" s="1834"/>
      <c r="G67" s="1834"/>
      <c r="H67" s="1834"/>
      <c r="I67" s="1834"/>
      <c r="J67" s="1834"/>
      <c r="K67" s="1834"/>
      <c r="L67" s="1834"/>
      <c r="M67" s="1834"/>
      <c r="N67" s="1834"/>
      <c r="O67" s="1834"/>
      <c r="P67" s="1933"/>
      <c r="Q67" s="4331"/>
      <c r="R67" s="4332"/>
      <c r="S67" s="4332"/>
      <c r="T67" s="4332"/>
      <c r="U67" s="4332"/>
      <c r="V67" s="4333"/>
      <c r="W67" s="2317"/>
      <c r="X67" s="1801"/>
      <c r="Y67" s="1801"/>
      <c r="Z67" s="1801"/>
      <c r="AA67" s="1801"/>
      <c r="AB67" s="1801"/>
      <c r="AC67" s="1801"/>
      <c r="AD67" s="1801"/>
      <c r="AE67" s="1802"/>
      <c r="AF67" s="2670"/>
      <c r="AG67" s="2671"/>
      <c r="AH67" s="2671"/>
      <c r="AI67" s="2671"/>
      <c r="AJ67" s="2671"/>
      <c r="AK67" s="2671"/>
      <c r="AL67" s="2671"/>
      <c r="AM67" s="2671"/>
      <c r="AN67" s="2672"/>
    </row>
    <row r="68" spans="1:89" s="16" customFormat="1" ht="12.65"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5"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5" customHeight="1">
      <c r="A71" s="4337"/>
      <c r="B71" s="4337"/>
      <c r="C71" s="4337"/>
      <c r="D71" s="4337"/>
      <c r="E71" s="4337"/>
      <c r="F71" s="4337"/>
      <c r="G71" s="4337"/>
      <c r="H71" s="4337"/>
      <c r="I71" s="4337"/>
      <c r="J71" s="4337"/>
      <c r="K71" s="4337"/>
      <c r="L71" s="4337"/>
      <c r="M71" s="4337"/>
      <c r="N71" s="4337"/>
      <c r="O71" s="4337"/>
      <c r="P71" s="4337"/>
      <c r="Q71" s="4337"/>
      <c r="R71" s="4337"/>
      <c r="S71" s="4337"/>
      <c r="T71" s="4337"/>
      <c r="U71" s="4337"/>
      <c r="V71" s="4337"/>
      <c r="W71" s="4337"/>
      <c r="X71" s="4337"/>
      <c r="Y71" s="4337"/>
      <c r="Z71" s="4337"/>
      <c r="AA71" s="4337"/>
      <c r="AB71" s="4337"/>
      <c r="AC71" s="4337"/>
      <c r="AD71" s="4337"/>
      <c r="AE71" s="4337"/>
      <c r="AF71" s="4337"/>
      <c r="AG71" s="4337"/>
      <c r="AH71" s="4337"/>
      <c r="AI71" s="1828">
        <v>2</v>
      </c>
      <c r="AJ71" s="1828"/>
      <c r="AK71" s="1861" t="s">
        <v>194</v>
      </c>
      <c r="AL71" s="1861"/>
      <c r="AM71" s="1828">
        <f>AM1</f>
        <v>0</v>
      </c>
      <c r="AN71" s="1828"/>
    </row>
    <row r="72" spans="1:89" ht="12.65" customHeight="1">
      <c r="A72" s="4337"/>
      <c r="B72" s="4337"/>
      <c r="C72" s="4337"/>
      <c r="D72" s="4337"/>
      <c r="E72" s="4337"/>
      <c r="F72" s="4337"/>
      <c r="G72" s="4337"/>
      <c r="H72" s="4337"/>
      <c r="I72" s="4337"/>
      <c r="J72" s="4337"/>
      <c r="K72" s="4337"/>
      <c r="L72" s="4337"/>
      <c r="M72" s="4337"/>
      <c r="N72" s="4337"/>
      <c r="O72" s="4337"/>
      <c r="P72" s="4337"/>
      <c r="Q72" s="4337"/>
      <c r="R72" s="4337"/>
      <c r="S72" s="4337"/>
      <c r="T72" s="4337"/>
      <c r="U72" s="4337"/>
      <c r="V72" s="4337"/>
      <c r="W72" s="4337"/>
      <c r="X72" s="4337"/>
      <c r="Y72" s="4337"/>
      <c r="Z72" s="4337"/>
      <c r="AA72" s="4337"/>
      <c r="AB72" s="4337"/>
      <c r="AC72" s="4337"/>
      <c r="AD72" s="4337"/>
      <c r="AE72" s="4337"/>
      <c r="AF72" s="4337"/>
      <c r="AG72" s="4337"/>
      <c r="AH72" s="4337"/>
      <c r="AI72" s="1828"/>
      <c r="AJ72" s="1828"/>
      <c r="AK72" s="1861"/>
      <c r="AL72" s="1861"/>
      <c r="AM72" s="1828"/>
      <c r="AN72" s="1828"/>
    </row>
    <row r="73" spans="1:89" ht="12.65" customHeight="1">
      <c r="A73" s="1984" t="s">
        <v>185</v>
      </c>
      <c r="B73" s="1985"/>
      <c r="C73" s="1985"/>
      <c r="D73" s="1985"/>
      <c r="E73" s="1985"/>
      <c r="F73" s="1985"/>
      <c r="G73" s="1985"/>
      <c r="H73" s="1985"/>
      <c r="I73" s="1985"/>
      <c r="J73" s="1985"/>
      <c r="K73" s="1985"/>
      <c r="L73" s="1985"/>
      <c r="M73" s="1985"/>
      <c r="N73" s="1985"/>
      <c r="O73" s="1985"/>
      <c r="P73" s="1986"/>
      <c r="Q73" s="3602" t="s">
        <v>189</v>
      </c>
      <c r="R73" s="1985"/>
      <c r="S73" s="1985"/>
      <c r="T73" s="1985"/>
      <c r="U73" s="1985"/>
      <c r="V73" s="1986"/>
      <c r="W73" s="1984" t="s">
        <v>188</v>
      </c>
      <c r="X73" s="1985"/>
      <c r="Y73" s="1985"/>
      <c r="Z73" s="1985"/>
      <c r="AA73" s="1985"/>
      <c r="AB73" s="1985"/>
      <c r="AC73" s="1985"/>
      <c r="AD73" s="1985"/>
      <c r="AE73" s="1986"/>
      <c r="AF73" s="1984" t="s">
        <v>190</v>
      </c>
      <c r="AG73" s="1985"/>
      <c r="AH73" s="1985"/>
      <c r="AI73" s="1985"/>
      <c r="AJ73" s="1985"/>
      <c r="AK73" s="1985"/>
      <c r="AL73" s="1985"/>
      <c r="AM73" s="1985"/>
      <c r="AN73" s="1986"/>
    </row>
    <row r="74" spans="1:89" ht="12.65" customHeight="1">
      <c r="A74" s="2240"/>
      <c r="B74" s="2241"/>
      <c r="C74" s="2241"/>
      <c r="D74" s="2241"/>
      <c r="E74" s="2241"/>
      <c r="F74" s="2241"/>
      <c r="G74" s="2241"/>
      <c r="H74" s="2241"/>
      <c r="I74" s="2241"/>
      <c r="J74" s="2241"/>
      <c r="K74" s="2241"/>
      <c r="L74" s="2241"/>
      <c r="M74" s="2241"/>
      <c r="N74" s="2241"/>
      <c r="O74" s="2241"/>
      <c r="P74" s="2242"/>
      <c r="Q74" s="2240"/>
      <c r="R74" s="2241"/>
      <c r="S74" s="2241"/>
      <c r="T74" s="2241"/>
      <c r="U74" s="2241"/>
      <c r="V74" s="2242"/>
      <c r="W74" s="2240"/>
      <c r="X74" s="2241"/>
      <c r="Y74" s="2241"/>
      <c r="Z74" s="2241"/>
      <c r="AA74" s="2241"/>
      <c r="AB74" s="2241"/>
      <c r="AC74" s="2241"/>
      <c r="AD74" s="2241"/>
      <c r="AE74" s="2242"/>
      <c r="AF74" s="2240"/>
      <c r="AG74" s="2241"/>
      <c r="AH74" s="2241"/>
      <c r="AI74" s="2241"/>
      <c r="AJ74" s="2241"/>
      <c r="AK74" s="2241"/>
      <c r="AL74" s="2241"/>
      <c r="AM74" s="2241"/>
      <c r="AN74" s="2242"/>
    </row>
    <row r="75" spans="1:89" ht="12.65" customHeight="1">
      <c r="A75" s="2243"/>
      <c r="B75" s="2244"/>
      <c r="C75" s="2244"/>
      <c r="D75" s="2244"/>
      <c r="E75" s="2244"/>
      <c r="F75" s="2244"/>
      <c r="G75" s="2244"/>
      <c r="H75" s="2244"/>
      <c r="I75" s="2244"/>
      <c r="J75" s="2244"/>
      <c r="K75" s="2244"/>
      <c r="L75" s="2244"/>
      <c r="M75" s="2244"/>
      <c r="N75" s="2244"/>
      <c r="O75" s="2244"/>
      <c r="P75" s="2245"/>
      <c r="Q75" s="2243"/>
      <c r="R75" s="2244"/>
      <c r="S75" s="2244"/>
      <c r="T75" s="2244"/>
      <c r="U75" s="2244"/>
      <c r="V75" s="2245"/>
      <c r="W75" s="2243"/>
      <c r="X75" s="2244"/>
      <c r="Y75" s="2244"/>
      <c r="Z75" s="2244"/>
      <c r="AA75" s="2244"/>
      <c r="AB75" s="2244"/>
      <c r="AC75" s="2244"/>
      <c r="AD75" s="2244"/>
      <c r="AE75" s="2245"/>
      <c r="AF75" s="2243"/>
      <c r="AG75" s="2244"/>
      <c r="AH75" s="2244"/>
      <c r="AI75" s="2244"/>
      <c r="AJ75" s="2244"/>
      <c r="AK75" s="2244"/>
      <c r="AL75" s="2244"/>
      <c r="AM75" s="2244"/>
      <c r="AN75" s="2245"/>
    </row>
    <row r="76" spans="1:89" ht="12.65" customHeight="1">
      <c r="A76" s="4307"/>
      <c r="B76" s="4308"/>
      <c r="C76" s="4308"/>
      <c r="D76" s="4308"/>
      <c r="E76" s="4308"/>
      <c r="F76" s="4308"/>
      <c r="G76" s="4308"/>
      <c r="H76" s="4308"/>
      <c r="I76" s="4308"/>
      <c r="J76" s="4308"/>
      <c r="K76" s="4308"/>
      <c r="L76" s="4308"/>
      <c r="M76" s="4308"/>
      <c r="N76" s="4308"/>
      <c r="O76" s="4308"/>
      <c r="P76" s="4309"/>
      <c r="Q76" s="4307"/>
      <c r="R76" s="4308"/>
      <c r="S76" s="4308"/>
      <c r="T76" s="4308"/>
      <c r="U76" s="4308"/>
      <c r="V76" s="4309"/>
      <c r="W76" s="4307"/>
      <c r="X76" s="4308"/>
      <c r="Y76" s="4308"/>
      <c r="Z76" s="4308"/>
      <c r="AA76" s="4308"/>
      <c r="AB76" s="4308"/>
      <c r="AC76" s="4308"/>
      <c r="AD76" s="4308"/>
      <c r="AE76" s="4309"/>
      <c r="AF76" s="4316"/>
      <c r="AG76" s="4317"/>
      <c r="AH76" s="4317"/>
      <c r="AI76" s="4317"/>
      <c r="AJ76" s="4317"/>
      <c r="AK76" s="4317"/>
      <c r="AL76" s="4317"/>
      <c r="AM76" s="4317"/>
      <c r="AN76" s="4318"/>
    </row>
    <row r="77" spans="1:89" ht="12.65" customHeight="1">
      <c r="A77" s="4310"/>
      <c r="B77" s="4311"/>
      <c r="C77" s="4311"/>
      <c r="D77" s="4311"/>
      <c r="E77" s="4311"/>
      <c r="F77" s="4311"/>
      <c r="G77" s="4311"/>
      <c r="H77" s="4311"/>
      <c r="I77" s="4311"/>
      <c r="J77" s="4311"/>
      <c r="K77" s="4311"/>
      <c r="L77" s="4311"/>
      <c r="M77" s="4311"/>
      <c r="N77" s="4311"/>
      <c r="O77" s="4311"/>
      <c r="P77" s="4312"/>
      <c r="Q77" s="4310"/>
      <c r="R77" s="4311"/>
      <c r="S77" s="4311"/>
      <c r="T77" s="4311"/>
      <c r="U77" s="4311"/>
      <c r="V77" s="4312"/>
      <c r="W77" s="4310"/>
      <c r="X77" s="4311"/>
      <c r="Y77" s="4311"/>
      <c r="Z77" s="4311"/>
      <c r="AA77" s="4311"/>
      <c r="AB77" s="4311"/>
      <c r="AC77" s="4311"/>
      <c r="AD77" s="4311"/>
      <c r="AE77" s="4312"/>
      <c r="AF77" s="4319"/>
      <c r="AG77" s="4320"/>
      <c r="AH77" s="4320"/>
      <c r="AI77" s="4320"/>
      <c r="AJ77" s="4320"/>
      <c r="AK77" s="4320"/>
      <c r="AL77" s="4320"/>
      <c r="AM77" s="4320"/>
      <c r="AN77" s="4321"/>
    </row>
    <row r="78" spans="1:89" ht="12.65" customHeight="1">
      <c r="A78" s="4313"/>
      <c r="B78" s="4314"/>
      <c r="C78" s="4314"/>
      <c r="D78" s="4314"/>
      <c r="E78" s="4314"/>
      <c r="F78" s="4314"/>
      <c r="G78" s="4314"/>
      <c r="H78" s="4314"/>
      <c r="I78" s="4314"/>
      <c r="J78" s="4314"/>
      <c r="K78" s="4314"/>
      <c r="L78" s="4314"/>
      <c r="M78" s="4314"/>
      <c r="N78" s="4314"/>
      <c r="O78" s="4314"/>
      <c r="P78" s="4315"/>
      <c r="Q78" s="4313"/>
      <c r="R78" s="4314"/>
      <c r="S78" s="4314"/>
      <c r="T78" s="4314"/>
      <c r="U78" s="4314"/>
      <c r="V78" s="4315"/>
      <c r="W78" s="4313"/>
      <c r="X78" s="4314"/>
      <c r="Y78" s="4314"/>
      <c r="Z78" s="4314"/>
      <c r="AA78" s="4314"/>
      <c r="AB78" s="4314"/>
      <c r="AC78" s="4314"/>
      <c r="AD78" s="4314"/>
      <c r="AE78" s="4315"/>
      <c r="AF78" s="4322"/>
      <c r="AG78" s="4323"/>
      <c r="AH78" s="4323"/>
      <c r="AI78" s="4323"/>
      <c r="AJ78" s="4323"/>
      <c r="AK78" s="4323"/>
      <c r="AL78" s="4323"/>
      <c r="AM78" s="4323"/>
      <c r="AN78" s="4324"/>
    </row>
    <row r="79" spans="1:89" ht="12.65" customHeight="1">
      <c r="A79" s="4307"/>
      <c r="B79" s="4308"/>
      <c r="C79" s="4308"/>
      <c r="D79" s="4308"/>
      <c r="E79" s="4308"/>
      <c r="F79" s="4308"/>
      <c r="G79" s="4308"/>
      <c r="H79" s="4308"/>
      <c r="I79" s="4308"/>
      <c r="J79" s="4308"/>
      <c r="K79" s="4308"/>
      <c r="L79" s="4308"/>
      <c r="M79" s="4308"/>
      <c r="N79" s="4308"/>
      <c r="O79" s="4308"/>
      <c r="P79" s="4309"/>
      <c r="Q79" s="4307"/>
      <c r="R79" s="4308"/>
      <c r="S79" s="4308"/>
      <c r="T79" s="4308"/>
      <c r="U79" s="4308"/>
      <c r="V79" s="4309"/>
      <c r="W79" s="4307"/>
      <c r="X79" s="4308"/>
      <c r="Y79" s="4308"/>
      <c r="Z79" s="4308"/>
      <c r="AA79" s="4308"/>
      <c r="AB79" s="4308"/>
      <c r="AC79" s="4308"/>
      <c r="AD79" s="4308"/>
      <c r="AE79" s="4309"/>
      <c r="AF79" s="4316"/>
      <c r="AG79" s="4317"/>
      <c r="AH79" s="4317"/>
      <c r="AI79" s="4317"/>
      <c r="AJ79" s="4317"/>
      <c r="AK79" s="4317"/>
      <c r="AL79" s="4317"/>
      <c r="AM79" s="4317"/>
      <c r="AN79" s="4318"/>
    </row>
    <row r="80" spans="1:89" ht="12.65" customHeight="1">
      <c r="A80" s="4310"/>
      <c r="B80" s="4311"/>
      <c r="C80" s="4311"/>
      <c r="D80" s="4311"/>
      <c r="E80" s="4311"/>
      <c r="F80" s="4311"/>
      <c r="G80" s="4311"/>
      <c r="H80" s="4311"/>
      <c r="I80" s="4311"/>
      <c r="J80" s="4311"/>
      <c r="K80" s="4311"/>
      <c r="L80" s="4311"/>
      <c r="M80" s="4311"/>
      <c r="N80" s="4311"/>
      <c r="O80" s="4311"/>
      <c r="P80" s="4312"/>
      <c r="Q80" s="4310"/>
      <c r="R80" s="4311"/>
      <c r="S80" s="4311"/>
      <c r="T80" s="4311"/>
      <c r="U80" s="4311"/>
      <c r="V80" s="4312"/>
      <c r="W80" s="4310"/>
      <c r="X80" s="4311"/>
      <c r="Y80" s="4311"/>
      <c r="Z80" s="4311"/>
      <c r="AA80" s="4311"/>
      <c r="AB80" s="4311"/>
      <c r="AC80" s="4311"/>
      <c r="AD80" s="4311"/>
      <c r="AE80" s="4312"/>
      <c r="AF80" s="4319"/>
      <c r="AG80" s="4320"/>
      <c r="AH80" s="4320"/>
      <c r="AI80" s="4320"/>
      <c r="AJ80" s="4320"/>
      <c r="AK80" s="4320"/>
      <c r="AL80" s="4320"/>
      <c r="AM80" s="4320"/>
      <c r="AN80" s="4321"/>
    </row>
    <row r="81" spans="1:40" ht="12.65" customHeight="1">
      <c r="A81" s="4313"/>
      <c r="B81" s="4314"/>
      <c r="C81" s="4314"/>
      <c r="D81" s="4314"/>
      <c r="E81" s="4314"/>
      <c r="F81" s="4314"/>
      <c r="G81" s="4314"/>
      <c r="H81" s="4314"/>
      <c r="I81" s="4314"/>
      <c r="J81" s="4314"/>
      <c r="K81" s="4314"/>
      <c r="L81" s="4314"/>
      <c r="M81" s="4314"/>
      <c r="N81" s="4314"/>
      <c r="O81" s="4314"/>
      <c r="P81" s="4315"/>
      <c r="Q81" s="4313"/>
      <c r="R81" s="4314"/>
      <c r="S81" s="4314"/>
      <c r="T81" s="4314"/>
      <c r="U81" s="4314"/>
      <c r="V81" s="4315"/>
      <c r="W81" s="4313"/>
      <c r="X81" s="4314"/>
      <c r="Y81" s="4314"/>
      <c r="Z81" s="4314"/>
      <c r="AA81" s="4314"/>
      <c r="AB81" s="4314"/>
      <c r="AC81" s="4314"/>
      <c r="AD81" s="4314"/>
      <c r="AE81" s="4315"/>
      <c r="AF81" s="4322"/>
      <c r="AG81" s="4323"/>
      <c r="AH81" s="4323"/>
      <c r="AI81" s="4323"/>
      <c r="AJ81" s="4323"/>
      <c r="AK81" s="4323"/>
      <c r="AL81" s="4323"/>
      <c r="AM81" s="4323"/>
      <c r="AN81" s="4324"/>
    </row>
    <row r="82" spans="1:40" ht="12.65" customHeight="1">
      <c r="A82" s="4307"/>
      <c r="B82" s="4308"/>
      <c r="C82" s="4308"/>
      <c r="D82" s="4308"/>
      <c r="E82" s="4308"/>
      <c r="F82" s="4308"/>
      <c r="G82" s="4308"/>
      <c r="H82" s="4308"/>
      <c r="I82" s="4308"/>
      <c r="J82" s="4308"/>
      <c r="K82" s="4308"/>
      <c r="L82" s="4308"/>
      <c r="M82" s="4308"/>
      <c r="N82" s="4308"/>
      <c r="O82" s="4308"/>
      <c r="P82" s="4309"/>
      <c r="Q82" s="4307"/>
      <c r="R82" s="4308"/>
      <c r="S82" s="4308"/>
      <c r="T82" s="4308"/>
      <c r="U82" s="4308"/>
      <c r="V82" s="4309"/>
      <c r="W82" s="4307"/>
      <c r="X82" s="4308"/>
      <c r="Y82" s="4308"/>
      <c r="Z82" s="4308"/>
      <c r="AA82" s="4308"/>
      <c r="AB82" s="4308"/>
      <c r="AC82" s="4308"/>
      <c r="AD82" s="4308"/>
      <c r="AE82" s="4309"/>
      <c r="AF82" s="4316"/>
      <c r="AG82" s="4317"/>
      <c r="AH82" s="4317"/>
      <c r="AI82" s="4317"/>
      <c r="AJ82" s="4317"/>
      <c r="AK82" s="4317"/>
      <c r="AL82" s="4317"/>
      <c r="AM82" s="4317"/>
      <c r="AN82" s="4318"/>
    </row>
    <row r="83" spans="1:40" ht="12.65" customHeight="1">
      <c r="A83" s="4310"/>
      <c r="B83" s="4311"/>
      <c r="C83" s="4311"/>
      <c r="D83" s="4311"/>
      <c r="E83" s="4311"/>
      <c r="F83" s="4311"/>
      <c r="G83" s="4311"/>
      <c r="H83" s="4311"/>
      <c r="I83" s="4311"/>
      <c r="J83" s="4311"/>
      <c r="K83" s="4311"/>
      <c r="L83" s="4311"/>
      <c r="M83" s="4311"/>
      <c r="N83" s="4311"/>
      <c r="O83" s="4311"/>
      <c r="P83" s="4312"/>
      <c r="Q83" s="4310"/>
      <c r="R83" s="4311"/>
      <c r="S83" s="4311"/>
      <c r="T83" s="4311"/>
      <c r="U83" s="4311"/>
      <c r="V83" s="4312"/>
      <c r="W83" s="4310"/>
      <c r="X83" s="4311"/>
      <c r="Y83" s="4311"/>
      <c r="Z83" s="4311"/>
      <c r="AA83" s="4311"/>
      <c r="AB83" s="4311"/>
      <c r="AC83" s="4311"/>
      <c r="AD83" s="4311"/>
      <c r="AE83" s="4312"/>
      <c r="AF83" s="4319"/>
      <c r="AG83" s="4320"/>
      <c r="AH83" s="4320"/>
      <c r="AI83" s="4320"/>
      <c r="AJ83" s="4320"/>
      <c r="AK83" s="4320"/>
      <c r="AL83" s="4320"/>
      <c r="AM83" s="4320"/>
      <c r="AN83" s="4321"/>
    </row>
    <row r="84" spans="1:40" ht="12.65" customHeight="1">
      <c r="A84" s="4313"/>
      <c r="B84" s="4314"/>
      <c r="C84" s="4314"/>
      <c r="D84" s="4314"/>
      <c r="E84" s="4314"/>
      <c r="F84" s="4314"/>
      <c r="G84" s="4314"/>
      <c r="H84" s="4314"/>
      <c r="I84" s="4314"/>
      <c r="J84" s="4314"/>
      <c r="K84" s="4314"/>
      <c r="L84" s="4314"/>
      <c r="M84" s="4314"/>
      <c r="N84" s="4314"/>
      <c r="O84" s="4314"/>
      <c r="P84" s="4315"/>
      <c r="Q84" s="4313"/>
      <c r="R84" s="4314"/>
      <c r="S84" s="4314"/>
      <c r="T84" s="4314"/>
      <c r="U84" s="4314"/>
      <c r="V84" s="4315"/>
      <c r="W84" s="4313"/>
      <c r="X84" s="4314"/>
      <c r="Y84" s="4314"/>
      <c r="Z84" s="4314"/>
      <c r="AA84" s="4314"/>
      <c r="AB84" s="4314"/>
      <c r="AC84" s="4314"/>
      <c r="AD84" s="4314"/>
      <c r="AE84" s="4315"/>
      <c r="AF84" s="4322"/>
      <c r="AG84" s="4323"/>
      <c r="AH84" s="4323"/>
      <c r="AI84" s="4323"/>
      <c r="AJ84" s="4323"/>
      <c r="AK84" s="4323"/>
      <c r="AL84" s="4323"/>
      <c r="AM84" s="4323"/>
      <c r="AN84" s="4324"/>
    </row>
    <row r="85" spans="1:40" ht="12.65" customHeight="1">
      <c r="A85" s="4307"/>
      <c r="B85" s="4308"/>
      <c r="C85" s="4308"/>
      <c r="D85" s="4308"/>
      <c r="E85" s="4308"/>
      <c r="F85" s="4308"/>
      <c r="G85" s="4308"/>
      <c r="H85" s="4308"/>
      <c r="I85" s="4308"/>
      <c r="J85" s="4308"/>
      <c r="K85" s="4308"/>
      <c r="L85" s="4308"/>
      <c r="M85" s="4308"/>
      <c r="N85" s="4308"/>
      <c r="O85" s="4308"/>
      <c r="P85" s="4309"/>
      <c r="Q85" s="4307"/>
      <c r="R85" s="4308"/>
      <c r="S85" s="4308"/>
      <c r="T85" s="4308"/>
      <c r="U85" s="4308"/>
      <c r="V85" s="4309"/>
      <c r="W85" s="4307"/>
      <c r="X85" s="4308"/>
      <c r="Y85" s="4308"/>
      <c r="Z85" s="4308"/>
      <c r="AA85" s="4308"/>
      <c r="AB85" s="4308"/>
      <c r="AC85" s="4308"/>
      <c r="AD85" s="4308"/>
      <c r="AE85" s="4309"/>
      <c r="AF85" s="4316"/>
      <c r="AG85" s="4317"/>
      <c r="AH85" s="4317"/>
      <c r="AI85" s="4317"/>
      <c r="AJ85" s="4317"/>
      <c r="AK85" s="4317"/>
      <c r="AL85" s="4317"/>
      <c r="AM85" s="4317"/>
      <c r="AN85" s="4318"/>
    </row>
    <row r="86" spans="1:40" ht="12.65" customHeight="1">
      <c r="A86" s="4310"/>
      <c r="B86" s="4311"/>
      <c r="C86" s="4311"/>
      <c r="D86" s="4311"/>
      <c r="E86" s="4311"/>
      <c r="F86" s="4311"/>
      <c r="G86" s="4311"/>
      <c r="H86" s="4311"/>
      <c r="I86" s="4311"/>
      <c r="J86" s="4311"/>
      <c r="K86" s="4311"/>
      <c r="L86" s="4311"/>
      <c r="M86" s="4311"/>
      <c r="N86" s="4311"/>
      <c r="O86" s="4311"/>
      <c r="P86" s="4312"/>
      <c r="Q86" s="4310"/>
      <c r="R86" s="4311"/>
      <c r="S86" s="4311"/>
      <c r="T86" s="4311"/>
      <c r="U86" s="4311"/>
      <c r="V86" s="4312"/>
      <c r="W86" s="4310"/>
      <c r="X86" s="4311"/>
      <c r="Y86" s="4311"/>
      <c r="Z86" s="4311"/>
      <c r="AA86" s="4311"/>
      <c r="AB86" s="4311"/>
      <c r="AC86" s="4311"/>
      <c r="AD86" s="4311"/>
      <c r="AE86" s="4312"/>
      <c r="AF86" s="4319"/>
      <c r="AG86" s="4320"/>
      <c r="AH86" s="4320"/>
      <c r="AI86" s="4320"/>
      <c r="AJ86" s="4320"/>
      <c r="AK86" s="4320"/>
      <c r="AL86" s="4320"/>
      <c r="AM86" s="4320"/>
      <c r="AN86" s="4321"/>
    </row>
    <row r="87" spans="1:40" ht="12.65" customHeight="1">
      <c r="A87" s="4313"/>
      <c r="B87" s="4314"/>
      <c r="C87" s="4314"/>
      <c r="D87" s="4314"/>
      <c r="E87" s="4314"/>
      <c r="F87" s="4314"/>
      <c r="G87" s="4314"/>
      <c r="H87" s="4314"/>
      <c r="I87" s="4314"/>
      <c r="J87" s="4314"/>
      <c r="K87" s="4314"/>
      <c r="L87" s="4314"/>
      <c r="M87" s="4314"/>
      <c r="N87" s="4314"/>
      <c r="O87" s="4314"/>
      <c r="P87" s="4315"/>
      <c r="Q87" s="4313"/>
      <c r="R87" s="4314"/>
      <c r="S87" s="4314"/>
      <c r="T87" s="4314"/>
      <c r="U87" s="4314"/>
      <c r="V87" s="4315"/>
      <c r="W87" s="4313"/>
      <c r="X87" s="4314"/>
      <c r="Y87" s="4314"/>
      <c r="Z87" s="4314"/>
      <c r="AA87" s="4314"/>
      <c r="AB87" s="4314"/>
      <c r="AC87" s="4314"/>
      <c r="AD87" s="4314"/>
      <c r="AE87" s="4315"/>
      <c r="AF87" s="4322"/>
      <c r="AG87" s="4323"/>
      <c r="AH87" s="4323"/>
      <c r="AI87" s="4323"/>
      <c r="AJ87" s="4323"/>
      <c r="AK87" s="4323"/>
      <c r="AL87" s="4323"/>
      <c r="AM87" s="4323"/>
      <c r="AN87" s="4324"/>
    </row>
    <row r="88" spans="1:40" ht="12.65" customHeight="1">
      <c r="A88" s="4307"/>
      <c r="B88" s="4308"/>
      <c r="C88" s="4308"/>
      <c r="D88" s="4308"/>
      <c r="E88" s="4308"/>
      <c r="F88" s="4308"/>
      <c r="G88" s="4308"/>
      <c r="H88" s="4308"/>
      <c r="I88" s="4308"/>
      <c r="J88" s="4308"/>
      <c r="K88" s="4308"/>
      <c r="L88" s="4308"/>
      <c r="M88" s="4308"/>
      <c r="N88" s="4308"/>
      <c r="O88" s="4308"/>
      <c r="P88" s="4309"/>
      <c r="Q88" s="4307"/>
      <c r="R88" s="4308"/>
      <c r="S88" s="4308"/>
      <c r="T88" s="4308"/>
      <c r="U88" s="4308"/>
      <c r="V88" s="4309"/>
      <c r="W88" s="4307"/>
      <c r="X88" s="4308"/>
      <c r="Y88" s="4308"/>
      <c r="Z88" s="4308"/>
      <c r="AA88" s="4308"/>
      <c r="AB88" s="4308"/>
      <c r="AC88" s="4308"/>
      <c r="AD88" s="4308"/>
      <c r="AE88" s="4309"/>
      <c r="AF88" s="4316"/>
      <c r="AG88" s="4317"/>
      <c r="AH88" s="4317"/>
      <c r="AI88" s="4317"/>
      <c r="AJ88" s="4317"/>
      <c r="AK88" s="4317"/>
      <c r="AL88" s="4317"/>
      <c r="AM88" s="4317"/>
      <c r="AN88" s="4318"/>
    </row>
    <row r="89" spans="1:40" ht="12.65" customHeight="1">
      <c r="A89" s="4310"/>
      <c r="B89" s="4311"/>
      <c r="C89" s="4311"/>
      <c r="D89" s="4311"/>
      <c r="E89" s="4311"/>
      <c r="F89" s="4311"/>
      <c r="G89" s="4311"/>
      <c r="H89" s="4311"/>
      <c r="I89" s="4311"/>
      <c r="J89" s="4311"/>
      <c r="K89" s="4311"/>
      <c r="L89" s="4311"/>
      <c r="M89" s="4311"/>
      <c r="N89" s="4311"/>
      <c r="O89" s="4311"/>
      <c r="P89" s="4312"/>
      <c r="Q89" s="4310"/>
      <c r="R89" s="4311"/>
      <c r="S89" s="4311"/>
      <c r="T89" s="4311"/>
      <c r="U89" s="4311"/>
      <c r="V89" s="4312"/>
      <c r="W89" s="4310"/>
      <c r="X89" s="4311"/>
      <c r="Y89" s="4311"/>
      <c r="Z89" s="4311"/>
      <c r="AA89" s="4311"/>
      <c r="AB89" s="4311"/>
      <c r="AC89" s="4311"/>
      <c r="AD89" s="4311"/>
      <c r="AE89" s="4312"/>
      <c r="AF89" s="4319"/>
      <c r="AG89" s="4320"/>
      <c r="AH89" s="4320"/>
      <c r="AI89" s="4320"/>
      <c r="AJ89" s="4320"/>
      <c r="AK89" s="4320"/>
      <c r="AL89" s="4320"/>
      <c r="AM89" s="4320"/>
      <c r="AN89" s="4321"/>
    </row>
    <row r="90" spans="1:40" ht="12.65" customHeight="1">
      <c r="A90" s="4313"/>
      <c r="B90" s="4314"/>
      <c r="C90" s="4314"/>
      <c r="D90" s="4314"/>
      <c r="E90" s="4314"/>
      <c r="F90" s="4314"/>
      <c r="G90" s="4314"/>
      <c r="H90" s="4314"/>
      <c r="I90" s="4314"/>
      <c r="J90" s="4314"/>
      <c r="K90" s="4314"/>
      <c r="L90" s="4314"/>
      <c r="M90" s="4314"/>
      <c r="N90" s="4314"/>
      <c r="O90" s="4314"/>
      <c r="P90" s="4315"/>
      <c r="Q90" s="4313"/>
      <c r="R90" s="4314"/>
      <c r="S90" s="4314"/>
      <c r="T90" s="4314"/>
      <c r="U90" s="4314"/>
      <c r="V90" s="4315"/>
      <c r="W90" s="4313"/>
      <c r="X90" s="4314"/>
      <c r="Y90" s="4314"/>
      <c r="Z90" s="4314"/>
      <c r="AA90" s="4314"/>
      <c r="AB90" s="4314"/>
      <c r="AC90" s="4314"/>
      <c r="AD90" s="4314"/>
      <c r="AE90" s="4315"/>
      <c r="AF90" s="4322"/>
      <c r="AG90" s="4323"/>
      <c r="AH90" s="4323"/>
      <c r="AI90" s="4323"/>
      <c r="AJ90" s="4323"/>
      <c r="AK90" s="4323"/>
      <c r="AL90" s="4323"/>
      <c r="AM90" s="4323"/>
      <c r="AN90" s="4324"/>
    </row>
    <row r="91" spans="1:40" ht="12.65" customHeight="1">
      <c r="A91" s="4307"/>
      <c r="B91" s="4308"/>
      <c r="C91" s="4308"/>
      <c r="D91" s="4308"/>
      <c r="E91" s="4308"/>
      <c r="F91" s="4308"/>
      <c r="G91" s="4308"/>
      <c r="H91" s="4308"/>
      <c r="I91" s="4308"/>
      <c r="J91" s="4308"/>
      <c r="K91" s="4308"/>
      <c r="L91" s="4308"/>
      <c r="M91" s="4308"/>
      <c r="N91" s="4308"/>
      <c r="O91" s="4308"/>
      <c r="P91" s="4309"/>
      <c r="Q91" s="4307"/>
      <c r="R91" s="4308"/>
      <c r="S91" s="4308"/>
      <c r="T91" s="4308"/>
      <c r="U91" s="4308"/>
      <c r="V91" s="4309"/>
      <c r="W91" s="4307"/>
      <c r="X91" s="4308"/>
      <c r="Y91" s="4308"/>
      <c r="Z91" s="4308"/>
      <c r="AA91" s="4308"/>
      <c r="AB91" s="4308"/>
      <c r="AC91" s="4308"/>
      <c r="AD91" s="4308"/>
      <c r="AE91" s="4309"/>
      <c r="AF91" s="4316"/>
      <c r="AG91" s="4317"/>
      <c r="AH91" s="4317"/>
      <c r="AI91" s="4317"/>
      <c r="AJ91" s="4317"/>
      <c r="AK91" s="4317"/>
      <c r="AL91" s="4317"/>
      <c r="AM91" s="4317"/>
      <c r="AN91" s="4318"/>
    </row>
    <row r="92" spans="1:40" ht="12.65" customHeight="1">
      <c r="A92" s="4310"/>
      <c r="B92" s="4311"/>
      <c r="C92" s="4311"/>
      <c r="D92" s="4311"/>
      <c r="E92" s="4311"/>
      <c r="F92" s="4311"/>
      <c r="G92" s="4311"/>
      <c r="H92" s="4311"/>
      <c r="I92" s="4311"/>
      <c r="J92" s="4311"/>
      <c r="K92" s="4311"/>
      <c r="L92" s="4311"/>
      <c r="M92" s="4311"/>
      <c r="N92" s="4311"/>
      <c r="O92" s="4311"/>
      <c r="P92" s="4312"/>
      <c r="Q92" s="4310"/>
      <c r="R92" s="4311"/>
      <c r="S92" s="4311"/>
      <c r="T92" s="4311"/>
      <c r="U92" s="4311"/>
      <c r="V92" s="4312"/>
      <c r="W92" s="4310"/>
      <c r="X92" s="4311"/>
      <c r="Y92" s="4311"/>
      <c r="Z92" s="4311"/>
      <c r="AA92" s="4311"/>
      <c r="AB92" s="4311"/>
      <c r="AC92" s="4311"/>
      <c r="AD92" s="4311"/>
      <c r="AE92" s="4312"/>
      <c r="AF92" s="4319"/>
      <c r="AG92" s="4320"/>
      <c r="AH92" s="4320"/>
      <c r="AI92" s="4320"/>
      <c r="AJ92" s="4320"/>
      <c r="AK92" s="4320"/>
      <c r="AL92" s="4320"/>
      <c r="AM92" s="4320"/>
      <c r="AN92" s="4321"/>
    </row>
    <row r="93" spans="1:40" ht="12.65" customHeight="1">
      <c r="A93" s="4313"/>
      <c r="B93" s="4314"/>
      <c r="C93" s="4314"/>
      <c r="D93" s="4314"/>
      <c r="E93" s="4314"/>
      <c r="F93" s="4314"/>
      <c r="G93" s="4314"/>
      <c r="H93" s="4314"/>
      <c r="I93" s="4314"/>
      <c r="J93" s="4314"/>
      <c r="K93" s="4314"/>
      <c r="L93" s="4314"/>
      <c r="M93" s="4314"/>
      <c r="N93" s="4314"/>
      <c r="O93" s="4314"/>
      <c r="P93" s="4315"/>
      <c r="Q93" s="4313"/>
      <c r="R93" s="4314"/>
      <c r="S93" s="4314"/>
      <c r="T93" s="4314"/>
      <c r="U93" s="4314"/>
      <c r="V93" s="4315"/>
      <c r="W93" s="4313"/>
      <c r="X93" s="4314"/>
      <c r="Y93" s="4314"/>
      <c r="Z93" s="4314"/>
      <c r="AA93" s="4314"/>
      <c r="AB93" s="4314"/>
      <c r="AC93" s="4314"/>
      <c r="AD93" s="4314"/>
      <c r="AE93" s="4315"/>
      <c r="AF93" s="4322"/>
      <c r="AG93" s="4323"/>
      <c r="AH93" s="4323"/>
      <c r="AI93" s="4323"/>
      <c r="AJ93" s="4323"/>
      <c r="AK93" s="4323"/>
      <c r="AL93" s="4323"/>
      <c r="AM93" s="4323"/>
      <c r="AN93" s="4324"/>
    </row>
    <row r="94" spans="1:40" ht="12.65" customHeight="1">
      <c r="A94" s="4307"/>
      <c r="B94" s="4308"/>
      <c r="C94" s="4308"/>
      <c r="D94" s="4308"/>
      <c r="E94" s="4308"/>
      <c r="F94" s="4308"/>
      <c r="G94" s="4308"/>
      <c r="H94" s="4308"/>
      <c r="I94" s="4308"/>
      <c r="J94" s="4308"/>
      <c r="K94" s="4308"/>
      <c r="L94" s="4308"/>
      <c r="M94" s="4308"/>
      <c r="N94" s="4308"/>
      <c r="O94" s="4308"/>
      <c r="P94" s="4309"/>
      <c r="Q94" s="4307"/>
      <c r="R94" s="4308"/>
      <c r="S94" s="4308"/>
      <c r="T94" s="4308"/>
      <c r="U94" s="4308"/>
      <c r="V94" s="4309"/>
      <c r="W94" s="4307"/>
      <c r="X94" s="4308"/>
      <c r="Y94" s="4308"/>
      <c r="Z94" s="4308"/>
      <c r="AA94" s="4308"/>
      <c r="AB94" s="4308"/>
      <c r="AC94" s="4308"/>
      <c r="AD94" s="4308"/>
      <c r="AE94" s="4309"/>
      <c r="AF94" s="4316"/>
      <c r="AG94" s="4317"/>
      <c r="AH94" s="4317"/>
      <c r="AI94" s="4317"/>
      <c r="AJ94" s="4317"/>
      <c r="AK94" s="4317"/>
      <c r="AL94" s="4317"/>
      <c r="AM94" s="4317"/>
      <c r="AN94" s="4318"/>
    </row>
    <row r="95" spans="1:40" ht="12.65" customHeight="1">
      <c r="A95" s="4310"/>
      <c r="B95" s="4311"/>
      <c r="C95" s="4311"/>
      <c r="D95" s="4311"/>
      <c r="E95" s="4311"/>
      <c r="F95" s="4311"/>
      <c r="G95" s="4311"/>
      <c r="H95" s="4311"/>
      <c r="I95" s="4311"/>
      <c r="J95" s="4311"/>
      <c r="K95" s="4311"/>
      <c r="L95" s="4311"/>
      <c r="M95" s="4311"/>
      <c r="N95" s="4311"/>
      <c r="O95" s="4311"/>
      <c r="P95" s="4312"/>
      <c r="Q95" s="4310"/>
      <c r="R95" s="4311"/>
      <c r="S95" s="4311"/>
      <c r="T95" s="4311"/>
      <c r="U95" s="4311"/>
      <c r="V95" s="4312"/>
      <c r="W95" s="4310"/>
      <c r="X95" s="4311"/>
      <c r="Y95" s="4311"/>
      <c r="Z95" s="4311"/>
      <c r="AA95" s="4311"/>
      <c r="AB95" s="4311"/>
      <c r="AC95" s="4311"/>
      <c r="AD95" s="4311"/>
      <c r="AE95" s="4312"/>
      <c r="AF95" s="4319"/>
      <c r="AG95" s="4320"/>
      <c r="AH95" s="4320"/>
      <c r="AI95" s="4320"/>
      <c r="AJ95" s="4320"/>
      <c r="AK95" s="4320"/>
      <c r="AL95" s="4320"/>
      <c r="AM95" s="4320"/>
      <c r="AN95" s="4321"/>
    </row>
    <row r="96" spans="1:40" ht="12.65" customHeight="1">
      <c r="A96" s="4313"/>
      <c r="B96" s="4314"/>
      <c r="C96" s="4314"/>
      <c r="D96" s="4314"/>
      <c r="E96" s="4314"/>
      <c r="F96" s="4314"/>
      <c r="G96" s="4314"/>
      <c r="H96" s="4314"/>
      <c r="I96" s="4314"/>
      <c r="J96" s="4314"/>
      <c r="K96" s="4314"/>
      <c r="L96" s="4314"/>
      <c r="M96" s="4314"/>
      <c r="N96" s="4314"/>
      <c r="O96" s="4314"/>
      <c r="P96" s="4315"/>
      <c r="Q96" s="4313"/>
      <c r="R96" s="4314"/>
      <c r="S96" s="4314"/>
      <c r="T96" s="4314"/>
      <c r="U96" s="4314"/>
      <c r="V96" s="4315"/>
      <c r="W96" s="4313"/>
      <c r="X96" s="4314"/>
      <c r="Y96" s="4314"/>
      <c r="Z96" s="4314"/>
      <c r="AA96" s="4314"/>
      <c r="AB96" s="4314"/>
      <c r="AC96" s="4314"/>
      <c r="AD96" s="4314"/>
      <c r="AE96" s="4315"/>
      <c r="AF96" s="4322"/>
      <c r="AG96" s="4323"/>
      <c r="AH96" s="4323"/>
      <c r="AI96" s="4323"/>
      <c r="AJ96" s="4323"/>
      <c r="AK96" s="4323"/>
      <c r="AL96" s="4323"/>
      <c r="AM96" s="4323"/>
      <c r="AN96" s="4324"/>
    </row>
    <row r="97" spans="1:40" ht="12.65" customHeight="1">
      <c r="A97" s="4307"/>
      <c r="B97" s="4308"/>
      <c r="C97" s="4308"/>
      <c r="D97" s="4308"/>
      <c r="E97" s="4308"/>
      <c r="F97" s="4308"/>
      <c r="G97" s="4308"/>
      <c r="H97" s="4308"/>
      <c r="I97" s="4308"/>
      <c r="J97" s="4308"/>
      <c r="K97" s="4308"/>
      <c r="L97" s="4308"/>
      <c r="M97" s="4308"/>
      <c r="N97" s="4308"/>
      <c r="O97" s="4308"/>
      <c r="P97" s="4309"/>
      <c r="Q97" s="4307"/>
      <c r="R97" s="4308"/>
      <c r="S97" s="4308"/>
      <c r="T97" s="4308"/>
      <c r="U97" s="4308"/>
      <c r="V97" s="4309"/>
      <c r="W97" s="4307"/>
      <c r="X97" s="4308"/>
      <c r="Y97" s="4308"/>
      <c r="Z97" s="4308"/>
      <c r="AA97" s="4308"/>
      <c r="AB97" s="4308"/>
      <c r="AC97" s="4308"/>
      <c r="AD97" s="4308"/>
      <c r="AE97" s="4309"/>
      <c r="AF97" s="4316"/>
      <c r="AG97" s="4317"/>
      <c r="AH97" s="4317"/>
      <c r="AI97" s="4317"/>
      <c r="AJ97" s="4317"/>
      <c r="AK97" s="4317"/>
      <c r="AL97" s="4317"/>
      <c r="AM97" s="4317"/>
      <c r="AN97" s="4318"/>
    </row>
    <row r="98" spans="1:40" ht="12.65" customHeight="1">
      <c r="A98" s="4310"/>
      <c r="B98" s="4311"/>
      <c r="C98" s="4311"/>
      <c r="D98" s="4311"/>
      <c r="E98" s="4311"/>
      <c r="F98" s="4311"/>
      <c r="G98" s="4311"/>
      <c r="H98" s="4311"/>
      <c r="I98" s="4311"/>
      <c r="J98" s="4311"/>
      <c r="K98" s="4311"/>
      <c r="L98" s="4311"/>
      <c r="M98" s="4311"/>
      <c r="N98" s="4311"/>
      <c r="O98" s="4311"/>
      <c r="P98" s="4312"/>
      <c r="Q98" s="4310"/>
      <c r="R98" s="4311"/>
      <c r="S98" s="4311"/>
      <c r="T98" s="4311"/>
      <c r="U98" s="4311"/>
      <c r="V98" s="4312"/>
      <c r="W98" s="4310"/>
      <c r="X98" s="4311"/>
      <c r="Y98" s="4311"/>
      <c r="Z98" s="4311"/>
      <c r="AA98" s="4311"/>
      <c r="AB98" s="4311"/>
      <c r="AC98" s="4311"/>
      <c r="AD98" s="4311"/>
      <c r="AE98" s="4312"/>
      <c r="AF98" s="4319"/>
      <c r="AG98" s="4320"/>
      <c r="AH98" s="4320"/>
      <c r="AI98" s="4320"/>
      <c r="AJ98" s="4320"/>
      <c r="AK98" s="4320"/>
      <c r="AL98" s="4320"/>
      <c r="AM98" s="4320"/>
      <c r="AN98" s="4321"/>
    </row>
    <row r="99" spans="1:40" ht="12.65" customHeight="1">
      <c r="A99" s="4313"/>
      <c r="B99" s="4314"/>
      <c r="C99" s="4314"/>
      <c r="D99" s="4314"/>
      <c r="E99" s="4314"/>
      <c r="F99" s="4314"/>
      <c r="G99" s="4314"/>
      <c r="H99" s="4314"/>
      <c r="I99" s="4314"/>
      <c r="J99" s="4314"/>
      <c r="K99" s="4314"/>
      <c r="L99" s="4314"/>
      <c r="M99" s="4314"/>
      <c r="N99" s="4314"/>
      <c r="O99" s="4314"/>
      <c r="P99" s="4315"/>
      <c r="Q99" s="4313"/>
      <c r="R99" s="4314"/>
      <c r="S99" s="4314"/>
      <c r="T99" s="4314"/>
      <c r="U99" s="4314"/>
      <c r="V99" s="4315"/>
      <c r="W99" s="4313"/>
      <c r="X99" s="4314"/>
      <c r="Y99" s="4314"/>
      <c r="Z99" s="4314"/>
      <c r="AA99" s="4314"/>
      <c r="AB99" s="4314"/>
      <c r="AC99" s="4314"/>
      <c r="AD99" s="4314"/>
      <c r="AE99" s="4315"/>
      <c r="AF99" s="4322"/>
      <c r="AG99" s="4323"/>
      <c r="AH99" s="4323"/>
      <c r="AI99" s="4323"/>
      <c r="AJ99" s="4323"/>
      <c r="AK99" s="4323"/>
      <c r="AL99" s="4323"/>
      <c r="AM99" s="4323"/>
      <c r="AN99" s="4324"/>
    </row>
    <row r="100" spans="1:40" ht="12.65" customHeight="1">
      <c r="A100" s="4307"/>
      <c r="B100" s="4308"/>
      <c r="C100" s="4308"/>
      <c r="D100" s="4308"/>
      <c r="E100" s="4308"/>
      <c r="F100" s="4308"/>
      <c r="G100" s="4308"/>
      <c r="H100" s="4308"/>
      <c r="I100" s="4308"/>
      <c r="J100" s="4308"/>
      <c r="K100" s="4308"/>
      <c r="L100" s="4308"/>
      <c r="M100" s="4308"/>
      <c r="N100" s="4308"/>
      <c r="O100" s="4308"/>
      <c r="P100" s="4309"/>
      <c r="Q100" s="4307"/>
      <c r="R100" s="4308"/>
      <c r="S100" s="4308"/>
      <c r="T100" s="4308"/>
      <c r="U100" s="4308"/>
      <c r="V100" s="4309"/>
      <c r="W100" s="4307"/>
      <c r="X100" s="4308"/>
      <c r="Y100" s="4308"/>
      <c r="Z100" s="4308"/>
      <c r="AA100" s="4308"/>
      <c r="AB100" s="4308"/>
      <c r="AC100" s="4308"/>
      <c r="AD100" s="4308"/>
      <c r="AE100" s="4309"/>
      <c r="AF100" s="4316"/>
      <c r="AG100" s="4317"/>
      <c r="AH100" s="4317"/>
      <c r="AI100" s="4317"/>
      <c r="AJ100" s="4317"/>
      <c r="AK100" s="4317"/>
      <c r="AL100" s="4317"/>
      <c r="AM100" s="4317"/>
      <c r="AN100" s="4318"/>
    </row>
    <row r="101" spans="1:40" ht="12.65" customHeight="1">
      <c r="A101" s="4310"/>
      <c r="B101" s="4311"/>
      <c r="C101" s="4311"/>
      <c r="D101" s="4311"/>
      <c r="E101" s="4311"/>
      <c r="F101" s="4311"/>
      <c r="G101" s="4311"/>
      <c r="H101" s="4311"/>
      <c r="I101" s="4311"/>
      <c r="J101" s="4311"/>
      <c r="K101" s="4311"/>
      <c r="L101" s="4311"/>
      <c r="M101" s="4311"/>
      <c r="N101" s="4311"/>
      <c r="O101" s="4311"/>
      <c r="P101" s="4312"/>
      <c r="Q101" s="4310"/>
      <c r="R101" s="4311"/>
      <c r="S101" s="4311"/>
      <c r="T101" s="4311"/>
      <c r="U101" s="4311"/>
      <c r="V101" s="4312"/>
      <c r="W101" s="4310"/>
      <c r="X101" s="4311"/>
      <c r="Y101" s="4311"/>
      <c r="Z101" s="4311"/>
      <c r="AA101" s="4311"/>
      <c r="AB101" s="4311"/>
      <c r="AC101" s="4311"/>
      <c r="AD101" s="4311"/>
      <c r="AE101" s="4312"/>
      <c r="AF101" s="4319"/>
      <c r="AG101" s="4320"/>
      <c r="AH101" s="4320"/>
      <c r="AI101" s="4320"/>
      <c r="AJ101" s="4320"/>
      <c r="AK101" s="4320"/>
      <c r="AL101" s="4320"/>
      <c r="AM101" s="4320"/>
      <c r="AN101" s="4321"/>
    </row>
    <row r="102" spans="1:40" ht="12.65" customHeight="1">
      <c r="A102" s="4313"/>
      <c r="B102" s="4314"/>
      <c r="C102" s="4314"/>
      <c r="D102" s="4314"/>
      <c r="E102" s="4314"/>
      <c r="F102" s="4314"/>
      <c r="G102" s="4314"/>
      <c r="H102" s="4314"/>
      <c r="I102" s="4314"/>
      <c r="J102" s="4314"/>
      <c r="K102" s="4314"/>
      <c r="L102" s="4314"/>
      <c r="M102" s="4314"/>
      <c r="N102" s="4314"/>
      <c r="O102" s="4314"/>
      <c r="P102" s="4315"/>
      <c r="Q102" s="4313"/>
      <c r="R102" s="4314"/>
      <c r="S102" s="4314"/>
      <c r="T102" s="4314"/>
      <c r="U102" s="4314"/>
      <c r="V102" s="4315"/>
      <c r="W102" s="4313"/>
      <c r="X102" s="4314"/>
      <c r="Y102" s="4314"/>
      <c r="Z102" s="4314"/>
      <c r="AA102" s="4314"/>
      <c r="AB102" s="4314"/>
      <c r="AC102" s="4314"/>
      <c r="AD102" s="4314"/>
      <c r="AE102" s="4315"/>
      <c r="AF102" s="4322"/>
      <c r="AG102" s="4323"/>
      <c r="AH102" s="4323"/>
      <c r="AI102" s="4323"/>
      <c r="AJ102" s="4323"/>
      <c r="AK102" s="4323"/>
      <c r="AL102" s="4323"/>
      <c r="AM102" s="4323"/>
      <c r="AN102" s="4324"/>
    </row>
    <row r="103" spans="1:40" ht="12.65" customHeight="1">
      <c r="A103" s="4307"/>
      <c r="B103" s="4308"/>
      <c r="C103" s="4308"/>
      <c r="D103" s="4308"/>
      <c r="E103" s="4308"/>
      <c r="F103" s="4308"/>
      <c r="G103" s="4308"/>
      <c r="H103" s="4308"/>
      <c r="I103" s="4308"/>
      <c r="J103" s="4308"/>
      <c r="K103" s="4308"/>
      <c r="L103" s="4308"/>
      <c r="M103" s="4308"/>
      <c r="N103" s="4308"/>
      <c r="O103" s="4308"/>
      <c r="P103" s="4309"/>
      <c r="Q103" s="4307"/>
      <c r="R103" s="4308"/>
      <c r="S103" s="4308"/>
      <c r="T103" s="4308"/>
      <c r="U103" s="4308"/>
      <c r="V103" s="4309"/>
      <c r="W103" s="4307"/>
      <c r="X103" s="4308"/>
      <c r="Y103" s="4308"/>
      <c r="Z103" s="4308"/>
      <c r="AA103" s="4308"/>
      <c r="AB103" s="4308"/>
      <c r="AC103" s="4308"/>
      <c r="AD103" s="4308"/>
      <c r="AE103" s="4309"/>
      <c r="AF103" s="4316"/>
      <c r="AG103" s="4317"/>
      <c r="AH103" s="4317"/>
      <c r="AI103" s="4317"/>
      <c r="AJ103" s="4317"/>
      <c r="AK103" s="4317"/>
      <c r="AL103" s="4317"/>
      <c r="AM103" s="4317"/>
      <c r="AN103" s="4318"/>
    </row>
    <row r="104" spans="1:40" ht="12.65" customHeight="1">
      <c r="A104" s="4310"/>
      <c r="B104" s="4311"/>
      <c r="C104" s="4311"/>
      <c r="D104" s="4311"/>
      <c r="E104" s="4311"/>
      <c r="F104" s="4311"/>
      <c r="G104" s="4311"/>
      <c r="H104" s="4311"/>
      <c r="I104" s="4311"/>
      <c r="J104" s="4311"/>
      <c r="K104" s="4311"/>
      <c r="L104" s="4311"/>
      <c r="M104" s="4311"/>
      <c r="N104" s="4311"/>
      <c r="O104" s="4311"/>
      <c r="P104" s="4312"/>
      <c r="Q104" s="4310"/>
      <c r="R104" s="4311"/>
      <c r="S104" s="4311"/>
      <c r="T104" s="4311"/>
      <c r="U104" s="4311"/>
      <c r="V104" s="4312"/>
      <c r="W104" s="4310"/>
      <c r="X104" s="4311"/>
      <c r="Y104" s="4311"/>
      <c r="Z104" s="4311"/>
      <c r="AA104" s="4311"/>
      <c r="AB104" s="4311"/>
      <c r="AC104" s="4311"/>
      <c r="AD104" s="4311"/>
      <c r="AE104" s="4312"/>
      <c r="AF104" s="4319"/>
      <c r="AG104" s="4320"/>
      <c r="AH104" s="4320"/>
      <c r="AI104" s="4320"/>
      <c r="AJ104" s="4320"/>
      <c r="AK104" s="4320"/>
      <c r="AL104" s="4320"/>
      <c r="AM104" s="4320"/>
      <c r="AN104" s="4321"/>
    </row>
    <row r="105" spans="1:40" ht="12.65" customHeight="1">
      <c r="A105" s="4313"/>
      <c r="B105" s="4314"/>
      <c r="C105" s="4314"/>
      <c r="D105" s="4314"/>
      <c r="E105" s="4314"/>
      <c r="F105" s="4314"/>
      <c r="G105" s="4314"/>
      <c r="H105" s="4314"/>
      <c r="I105" s="4314"/>
      <c r="J105" s="4314"/>
      <c r="K105" s="4314"/>
      <c r="L105" s="4314"/>
      <c r="M105" s="4314"/>
      <c r="N105" s="4314"/>
      <c r="O105" s="4314"/>
      <c r="P105" s="4315"/>
      <c r="Q105" s="4313"/>
      <c r="R105" s="4314"/>
      <c r="S105" s="4314"/>
      <c r="T105" s="4314"/>
      <c r="U105" s="4314"/>
      <c r="V105" s="4315"/>
      <c r="W105" s="4313"/>
      <c r="X105" s="4314"/>
      <c r="Y105" s="4314"/>
      <c r="Z105" s="4314"/>
      <c r="AA105" s="4314"/>
      <c r="AB105" s="4314"/>
      <c r="AC105" s="4314"/>
      <c r="AD105" s="4314"/>
      <c r="AE105" s="4315"/>
      <c r="AF105" s="4322"/>
      <c r="AG105" s="4323"/>
      <c r="AH105" s="4323"/>
      <c r="AI105" s="4323"/>
      <c r="AJ105" s="4323"/>
      <c r="AK105" s="4323"/>
      <c r="AL105" s="4323"/>
      <c r="AM105" s="4323"/>
      <c r="AN105" s="4324"/>
    </row>
    <row r="106" spans="1:40" ht="12.65" customHeight="1">
      <c r="A106" s="4307"/>
      <c r="B106" s="4308"/>
      <c r="C106" s="4308"/>
      <c r="D106" s="4308"/>
      <c r="E106" s="4308"/>
      <c r="F106" s="4308"/>
      <c r="G106" s="4308"/>
      <c r="H106" s="4308"/>
      <c r="I106" s="4308"/>
      <c r="J106" s="4308"/>
      <c r="K106" s="4308"/>
      <c r="L106" s="4308"/>
      <c r="M106" s="4308"/>
      <c r="N106" s="4308"/>
      <c r="O106" s="4308"/>
      <c r="P106" s="4309"/>
      <c r="Q106" s="4307"/>
      <c r="R106" s="4308"/>
      <c r="S106" s="4308"/>
      <c r="T106" s="4308"/>
      <c r="U106" s="4308"/>
      <c r="V106" s="4309"/>
      <c r="W106" s="4307"/>
      <c r="X106" s="4308"/>
      <c r="Y106" s="4308"/>
      <c r="Z106" s="4308"/>
      <c r="AA106" s="4308"/>
      <c r="AB106" s="4308"/>
      <c r="AC106" s="4308"/>
      <c r="AD106" s="4308"/>
      <c r="AE106" s="4309"/>
      <c r="AF106" s="4316"/>
      <c r="AG106" s="4317"/>
      <c r="AH106" s="4317"/>
      <c r="AI106" s="4317"/>
      <c r="AJ106" s="4317"/>
      <c r="AK106" s="4317"/>
      <c r="AL106" s="4317"/>
      <c r="AM106" s="4317"/>
      <c r="AN106" s="4318"/>
    </row>
    <row r="107" spans="1:40" ht="12.65" customHeight="1">
      <c r="A107" s="4310"/>
      <c r="B107" s="4311"/>
      <c r="C107" s="4311"/>
      <c r="D107" s="4311"/>
      <c r="E107" s="4311"/>
      <c r="F107" s="4311"/>
      <c r="G107" s="4311"/>
      <c r="H107" s="4311"/>
      <c r="I107" s="4311"/>
      <c r="J107" s="4311"/>
      <c r="K107" s="4311"/>
      <c r="L107" s="4311"/>
      <c r="M107" s="4311"/>
      <c r="N107" s="4311"/>
      <c r="O107" s="4311"/>
      <c r="P107" s="4312"/>
      <c r="Q107" s="4310"/>
      <c r="R107" s="4311"/>
      <c r="S107" s="4311"/>
      <c r="T107" s="4311"/>
      <c r="U107" s="4311"/>
      <c r="V107" s="4312"/>
      <c r="W107" s="4310"/>
      <c r="X107" s="4311"/>
      <c r="Y107" s="4311"/>
      <c r="Z107" s="4311"/>
      <c r="AA107" s="4311"/>
      <c r="AB107" s="4311"/>
      <c r="AC107" s="4311"/>
      <c r="AD107" s="4311"/>
      <c r="AE107" s="4312"/>
      <c r="AF107" s="4319"/>
      <c r="AG107" s="4320"/>
      <c r="AH107" s="4320"/>
      <c r="AI107" s="4320"/>
      <c r="AJ107" s="4320"/>
      <c r="AK107" s="4320"/>
      <c r="AL107" s="4320"/>
      <c r="AM107" s="4320"/>
      <c r="AN107" s="4321"/>
    </row>
    <row r="108" spans="1:40" ht="12.65" customHeight="1">
      <c r="A108" s="4313"/>
      <c r="B108" s="4314"/>
      <c r="C108" s="4314"/>
      <c r="D108" s="4314"/>
      <c r="E108" s="4314"/>
      <c r="F108" s="4314"/>
      <c r="G108" s="4314"/>
      <c r="H108" s="4314"/>
      <c r="I108" s="4314"/>
      <c r="J108" s="4314"/>
      <c r="K108" s="4314"/>
      <c r="L108" s="4314"/>
      <c r="M108" s="4314"/>
      <c r="N108" s="4314"/>
      <c r="O108" s="4314"/>
      <c r="P108" s="4315"/>
      <c r="Q108" s="4313"/>
      <c r="R108" s="4314"/>
      <c r="S108" s="4314"/>
      <c r="T108" s="4314"/>
      <c r="U108" s="4314"/>
      <c r="V108" s="4315"/>
      <c r="W108" s="4313"/>
      <c r="X108" s="4314"/>
      <c r="Y108" s="4314"/>
      <c r="Z108" s="4314"/>
      <c r="AA108" s="4314"/>
      <c r="AB108" s="4314"/>
      <c r="AC108" s="4314"/>
      <c r="AD108" s="4314"/>
      <c r="AE108" s="4315"/>
      <c r="AF108" s="4322"/>
      <c r="AG108" s="4323"/>
      <c r="AH108" s="4323"/>
      <c r="AI108" s="4323"/>
      <c r="AJ108" s="4323"/>
      <c r="AK108" s="4323"/>
      <c r="AL108" s="4323"/>
      <c r="AM108" s="4323"/>
      <c r="AN108" s="4324"/>
    </row>
    <row r="109" spans="1:40" ht="12.65" customHeight="1">
      <c r="A109" s="4307"/>
      <c r="B109" s="4308"/>
      <c r="C109" s="4308"/>
      <c r="D109" s="4308"/>
      <c r="E109" s="4308"/>
      <c r="F109" s="4308"/>
      <c r="G109" s="4308"/>
      <c r="H109" s="4308"/>
      <c r="I109" s="4308"/>
      <c r="J109" s="4308"/>
      <c r="K109" s="4308"/>
      <c r="L109" s="4308"/>
      <c r="M109" s="4308"/>
      <c r="N109" s="4308"/>
      <c r="O109" s="4308"/>
      <c r="P109" s="4309"/>
      <c r="Q109" s="4307"/>
      <c r="R109" s="4308"/>
      <c r="S109" s="4308"/>
      <c r="T109" s="4308"/>
      <c r="U109" s="4308"/>
      <c r="V109" s="4309"/>
      <c r="W109" s="4307"/>
      <c r="X109" s="4308"/>
      <c r="Y109" s="4308"/>
      <c r="Z109" s="4308"/>
      <c r="AA109" s="4308"/>
      <c r="AB109" s="4308"/>
      <c r="AC109" s="4308"/>
      <c r="AD109" s="4308"/>
      <c r="AE109" s="4309"/>
      <c r="AF109" s="4316"/>
      <c r="AG109" s="4317"/>
      <c r="AH109" s="4317"/>
      <c r="AI109" s="4317"/>
      <c r="AJ109" s="4317"/>
      <c r="AK109" s="4317"/>
      <c r="AL109" s="4317"/>
      <c r="AM109" s="4317"/>
      <c r="AN109" s="4318"/>
    </row>
    <row r="110" spans="1:40" ht="12.65" customHeight="1">
      <c r="A110" s="4310"/>
      <c r="B110" s="4311"/>
      <c r="C110" s="4311"/>
      <c r="D110" s="4311"/>
      <c r="E110" s="4311"/>
      <c r="F110" s="4311"/>
      <c r="G110" s="4311"/>
      <c r="H110" s="4311"/>
      <c r="I110" s="4311"/>
      <c r="J110" s="4311"/>
      <c r="K110" s="4311"/>
      <c r="L110" s="4311"/>
      <c r="M110" s="4311"/>
      <c r="N110" s="4311"/>
      <c r="O110" s="4311"/>
      <c r="P110" s="4312"/>
      <c r="Q110" s="4310"/>
      <c r="R110" s="4311"/>
      <c r="S110" s="4311"/>
      <c r="T110" s="4311"/>
      <c r="U110" s="4311"/>
      <c r="V110" s="4312"/>
      <c r="W110" s="4310"/>
      <c r="X110" s="4311"/>
      <c r="Y110" s="4311"/>
      <c r="Z110" s="4311"/>
      <c r="AA110" s="4311"/>
      <c r="AB110" s="4311"/>
      <c r="AC110" s="4311"/>
      <c r="AD110" s="4311"/>
      <c r="AE110" s="4312"/>
      <c r="AF110" s="4319"/>
      <c r="AG110" s="4320"/>
      <c r="AH110" s="4320"/>
      <c r="AI110" s="4320"/>
      <c r="AJ110" s="4320"/>
      <c r="AK110" s="4320"/>
      <c r="AL110" s="4320"/>
      <c r="AM110" s="4320"/>
      <c r="AN110" s="4321"/>
    </row>
    <row r="111" spans="1:40" ht="12.65" customHeight="1">
      <c r="A111" s="4313"/>
      <c r="B111" s="4314"/>
      <c r="C111" s="4314"/>
      <c r="D111" s="4314"/>
      <c r="E111" s="4314"/>
      <c r="F111" s="4314"/>
      <c r="G111" s="4314"/>
      <c r="H111" s="4314"/>
      <c r="I111" s="4314"/>
      <c r="J111" s="4314"/>
      <c r="K111" s="4314"/>
      <c r="L111" s="4314"/>
      <c r="M111" s="4314"/>
      <c r="N111" s="4314"/>
      <c r="O111" s="4314"/>
      <c r="P111" s="4315"/>
      <c r="Q111" s="4313"/>
      <c r="R111" s="4314"/>
      <c r="S111" s="4314"/>
      <c r="T111" s="4314"/>
      <c r="U111" s="4314"/>
      <c r="V111" s="4315"/>
      <c r="W111" s="4313"/>
      <c r="X111" s="4314"/>
      <c r="Y111" s="4314"/>
      <c r="Z111" s="4314"/>
      <c r="AA111" s="4314"/>
      <c r="AB111" s="4314"/>
      <c r="AC111" s="4314"/>
      <c r="AD111" s="4314"/>
      <c r="AE111" s="4315"/>
      <c r="AF111" s="4322"/>
      <c r="AG111" s="4323"/>
      <c r="AH111" s="4323"/>
      <c r="AI111" s="4323"/>
      <c r="AJ111" s="4323"/>
      <c r="AK111" s="4323"/>
      <c r="AL111" s="4323"/>
      <c r="AM111" s="4323"/>
      <c r="AN111" s="4324"/>
    </row>
    <row r="112" spans="1:40" ht="12.65" customHeight="1">
      <c r="A112" s="4307"/>
      <c r="B112" s="4308"/>
      <c r="C112" s="4308"/>
      <c r="D112" s="4308"/>
      <c r="E112" s="4308"/>
      <c r="F112" s="4308"/>
      <c r="G112" s="4308"/>
      <c r="H112" s="4308"/>
      <c r="I112" s="4308"/>
      <c r="J112" s="4308"/>
      <c r="K112" s="4308"/>
      <c r="L112" s="4308"/>
      <c r="M112" s="4308"/>
      <c r="N112" s="4308"/>
      <c r="O112" s="4308"/>
      <c r="P112" s="4309"/>
      <c r="Q112" s="4307"/>
      <c r="R112" s="4308"/>
      <c r="S112" s="4308"/>
      <c r="T112" s="4308"/>
      <c r="U112" s="4308"/>
      <c r="V112" s="4309"/>
      <c r="W112" s="4307"/>
      <c r="X112" s="4308"/>
      <c r="Y112" s="4308"/>
      <c r="Z112" s="4308"/>
      <c r="AA112" s="4308"/>
      <c r="AB112" s="4308"/>
      <c r="AC112" s="4308"/>
      <c r="AD112" s="4308"/>
      <c r="AE112" s="4309"/>
      <c r="AF112" s="4316"/>
      <c r="AG112" s="4317"/>
      <c r="AH112" s="4317"/>
      <c r="AI112" s="4317"/>
      <c r="AJ112" s="4317"/>
      <c r="AK112" s="4317"/>
      <c r="AL112" s="4317"/>
      <c r="AM112" s="4317"/>
      <c r="AN112" s="4318"/>
    </row>
    <row r="113" spans="1:40" ht="12.65" customHeight="1">
      <c r="A113" s="4310"/>
      <c r="B113" s="4311"/>
      <c r="C113" s="4311"/>
      <c r="D113" s="4311"/>
      <c r="E113" s="4311"/>
      <c r="F113" s="4311"/>
      <c r="G113" s="4311"/>
      <c r="H113" s="4311"/>
      <c r="I113" s="4311"/>
      <c r="J113" s="4311"/>
      <c r="K113" s="4311"/>
      <c r="L113" s="4311"/>
      <c r="M113" s="4311"/>
      <c r="N113" s="4311"/>
      <c r="O113" s="4311"/>
      <c r="P113" s="4312"/>
      <c r="Q113" s="4310"/>
      <c r="R113" s="4311"/>
      <c r="S113" s="4311"/>
      <c r="T113" s="4311"/>
      <c r="U113" s="4311"/>
      <c r="V113" s="4312"/>
      <c r="W113" s="4310"/>
      <c r="X113" s="4311"/>
      <c r="Y113" s="4311"/>
      <c r="Z113" s="4311"/>
      <c r="AA113" s="4311"/>
      <c r="AB113" s="4311"/>
      <c r="AC113" s="4311"/>
      <c r="AD113" s="4311"/>
      <c r="AE113" s="4312"/>
      <c r="AF113" s="4319"/>
      <c r="AG113" s="4320"/>
      <c r="AH113" s="4320"/>
      <c r="AI113" s="4320"/>
      <c r="AJ113" s="4320"/>
      <c r="AK113" s="4320"/>
      <c r="AL113" s="4320"/>
      <c r="AM113" s="4320"/>
      <c r="AN113" s="4321"/>
    </row>
    <row r="114" spans="1:40" ht="12.65" customHeight="1">
      <c r="A114" s="4313"/>
      <c r="B114" s="4314"/>
      <c r="C114" s="4314"/>
      <c r="D114" s="4314"/>
      <c r="E114" s="4314"/>
      <c r="F114" s="4314"/>
      <c r="G114" s="4314"/>
      <c r="H114" s="4314"/>
      <c r="I114" s="4314"/>
      <c r="J114" s="4314"/>
      <c r="K114" s="4314"/>
      <c r="L114" s="4314"/>
      <c r="M114" s="4314"/>
      <c r="N114" s="4314"/>
      <c r="O114" s="4314"/>
      <c r="P114" s="4315"/>
      <c r="Q114" s="4313"/>
      <c r="R114" s="4314"/>
      <c r="S114" s="4314"/>
      <c r="T114" s="4314"/>
      <c r="U114" s="4314"/>
      <c r="V114" s="4315"/>
      <c r="W114" s="4313"/>
      <c r="X114" s="4314"/>
      <c r="Y114" s="4314"/>
      <c r="Z114" s="4314"/>
      <c r="AA114" s="4314"/>
      <c r="AB114" s="4314"/>
      <c r="AC114" s="4314"/>
      <c r="AD114" s="4314"/>
      <c r="AE114" s="4315"/>
      <c r="AF114" s="4322"/>
      <c r="AG114" s="4323"/>
      <c r="AH114" s="4323"/>
      <c r="AI114" s="4323"/>
      <c r="AJ114" s="4323"/>
      <c r="AK114" s="4323"/>
      <c r="AL114" s="4323"/>
      <c r="AM114" s="4323"/>
      <c r="AN114" s="4324"/>
    </row>
    <row r="115" spans="1:40" ht="12.65" customHeight="1">
      <c r="A115" s="4307"/>
      <c r="B115" s="4308"/>
      <c r="C115" s="4308"/>
      <c r="D115" s="4308"/>
      <c r="E115" s="4308"/>
      <c r="F115" s="4308"/>
      <c r="G115" s="4308"/>
      <c r="H115" s="4308"/>
      <c r="I115" s="4308"/>
      <c r="J115" s="4308"/>
      <c r="K115" s="4308"/>
      <c r="L115" s="4308"/>
      <c r="M115" s="4308"/>
      <c r="N115" s="4308"/>
      <c r="O115" s="4308"/>
      <c r="P115" s="4309"/>
      <c r="Q115" s="4307"/>
      <c r="R115" s="4308"/>
      <c r="S115" s="4308"/>
      <c r="T115" s="4308"/>
      <c r="U115" s="4308"/>
      <c r="V115" s="4309"/>
      <c r="W115" s="4307"/>
      <c r="X115" s="4308"/>
      <c r="Y115" s="4308"/>
      <c r="Z115" s="4308"/>
      <c r="AA115" s="4308"/>
      <c r="AB115" s="4308"/>
      <c r="AC115" s="4308"/>
      <c r="AD115" s="4308"/>
      <c r="AE115" s="4309"/>
      <c r="AF115" s="4316"/>
      <c r="AG115" s="4317"/>
      <c r="AH115" s="4317"/>
      <c r="AI115" s="4317"/>
      <c r="AJ115" s="4317"/>
      <c r="AK115" s="4317"/>
      <c r="AL115" s="4317"/>
      <c r="AM115" s="4317"/>
      <c r="AN115" s="4318"/>
    </row>
    <row r="116" spans="1:40" ht="12.65" customHeight="1">
      <c r="A116" s="4310"/>
      <c r="B116" s="4311"/>
      <c r="C116" s="4311"/>
      <c r="D116" s="4311"/>
      <c r="E116" s="4311"/>
      <c r="F116" s="4311"/>
      <c r="G116" s="4311"/>
      <c r="H116" s="4311"/>
      <c r="I116" s="4311"/>
      <c r="J116" s="4311"/>
      <c r="K116" s="4311"/>
      <c r="L116" s="4311"/>
      <c r="M116" s="4311"/>
      <c r="N116" s="4311"/>
      <c r="O116" s="4311"/>
      <c r="P116" s="4312"/>
      <c r="Q116" s="4310"/>
      <c r="R116" s="4311"/>
      <c r="S116" s="4311"/>
      <c r="T116" s="4311"/>
      <c r="U116" s="4311"/>
      <c r="V116" s="4312"/>
      <c r="W116" s="4310"/>
      <c r="X116" s="4311"/>
      <c r="Y116" s="4311"/>
      <c r="Z116" s="4311"/>
      <c r="AA116" s="4311"/>
      <c r="AB116" s="4311"/>
      <c r="AC116" s="4311"/>
      <c r="AD116" s="4311"/>
      <c r="AE116" s="4312"/>
      <c r="AF116" s="4319"/>
      <c r="AG116" s="4320"/>
      <c r="AH116" s="4320"/>
      <c r="AI116" s="4320"/>
      <c r="AJ116" s="4320"/>
      <c r="AK116" s="4320"/>
      <c r="AL116" s="4320"/>
      <c r="AM116" s="4320"/>
      <c r="AN116" s="4321"/>
    </row>
    <row r="117" spans="1:40" ht="12.65" customHeight="1">
      <c r="A117" s="4313"/>
      <c r="B117" s="4314"/>
      <c r="C117" s="4314"/>
      <c r="D117" s="4314"/>
      <c r="E117" s="4314"/>
      <c r="F117" s="4314"/>
      <c r="G117" s="4314"/>
      <c r="H117" s="4314"/>
      <c r="I117" s="4314"/>
      <c r="J117" s="4314"/>
      <c r="K117" s="4314"/>
      <c r="L117" s="4314"/>
      <c r="M117" s="4314"/>
      <c r="N117" s="4314"/>
      <c r="O117" s="4314"/>
      <c r="P117" s="4315"/>
      <c r="Q117" s="4313"/>
      <c r="R117" s="4314"/>
      <c r="S117" s="4314"/>
      <c r="T117" s="4314"/>
      <c r="U117" s="4314"/>
      <c r="V117" s="4315"/>
      <c r="W117" s="4313"/>
      <c r="X117" s="4314"/>
      <c r="Y117" s="4314"/>
      <c r="Z117" s="4314"/>
      <c r="AA117" s="4314"/>
      <c r="AB117" s="4314"/>
      <c r="AC117" s="4314"/>
      <c r="AD117" s="4314"/>
      <c r="AE117" s="4315"/>
      <c r="AF117" s="4322"/>
      <c r="AG117" s="4323"/>
      <c r="AH117" s="4323"/>
      <c r="AI117" s="4323"/>
      <c r="AJ117" s="4323"/>
      <c r="AK117" s="4323"/>
      <c r="AL117" s="4323"/>
      <c r="AM117" s="4323"/>
      <c r="AN117" s="4324"/>
    </row>
    <row r="118" spans="1:40" ht="12.65" customHeight="1">
      <c r="A118" s="4307"/>
      <c r="B118" s="4308"/>
      <c r="C118" s="4308"/>
      <c r="D118" s="4308"/>
      <c r="E118" s="4308"/>
      <c r="F118" s="4308"/>
      <c r="G118" s="4308"/>
      <c r="H118" s="4308"/>
      <c r="I118" s="4308"/>
      <c r="J118" s="4308"/>
      <c r="K118" s="4308"/>
      <c r="L118" s="4308"/>
      <c r="M118" s="4308"/>
      <c r="N118" s="4308"/>
      <c r="O118" s="4308"/>
      <c r="P118" s="4309"/>
      <c r="Q118" s="4307"/>
      <c r="R118" s="4308"/>
      <c r="S118" s="4308"/>
      <c r="T118" s="4308"/>
      <c r="U118" s="4308"/>
      <c r="V118" s="4309"/>
      <c r="W118" s="4307"/>
      <c r="X118" s="4308"/>
      <c r="Y118" s="4308"/>
      <c r="Z118" s="4308"/>
      <c r="AA118" s="4308"/>
      <c r="AB118" s="4308"/>
      <c r="AC118" s="4308"/>
      <c r="AD118" s="4308"/>
      <c r="AE118" s="4309"/>
      <c r="AF118" s="4316"/>
      <c r="AG118" s="4317"/>
      <c r="AH118" s="4317"/>
      <c r="AI118" s="4317"/>
      <c r="AJ118" s="4317"/>
      <c r="AK118" s="4317"/>
      <c r="AL118" s="4317"/>
      <c r="AM118" s="4317"/>
      <c r="AN118" s="4318"/>
    </row>
    <row r="119" spans="1:40" ht="12.65" customHeight="1">
      <c r="A119" s="4310"/>
      <c r="B119" s="4311"/>
      <c r="C119" s="4311"/>
      <c r="D119" s="4311"/>
      <c r="E119" s="4311"/>
      <c r="F119" s="4311"/>
      <c r="G119" s="4311"/>
      <c r="H119" s="4311"/>
      <c r="I119" s="4311"/>
      <c r="J119" s="4311"/>
      <c r="K119" s="4311"/>
      <c r="L119" s="4311"/>
      <c r="M119" s="4311"/>
      <c r="N119" s="4311"/>
      <c r="O119" s="4311"/>
      <c r="P119" s="4312"/>
      <c r="Q119" s="4310"/>
      <c r="R119" s="4311"/>
      <c r="S119" s="4311"/>
      <c r="T119" s="4311"/>
      <c r="U119" s="4311"/>
      <c r="V119" s="4312"/>
      <c r="W119" s="4310"/>
      <c r="X119" s="4311"/>
      <c r="Y119" s="4311"/>
      <c r="Z119" s="4311"/>
      <c r="AA119" s="4311"/>
      <c r="AB119" s="4311"/>
      <c r="AC119" s="4311"/>
      <c r="AD119" s="4311"/>
      <c r="AE119" s="4312"/>
      <c r="AF119" s="4319"/>
      <c r="AG119" s="4320"/>
      <c r="AH119" s="4320"/>
      <c r="AI119" s="4320"/>
      <c r="AJ119" s="4320"/>
      <c r="AK119" s="4320"/>
      <c r="AL119" s="4320"/>
      <c r="AM119" s="4320"/>
      <c r="AN119" s="4321"/>
    </row>
    <row r="120" spans="1:40" ht="12.65" customHeight="1">
      <c r="A120" s="4313"/>
      <c r="B120" s="4314"/>
      <c r="C120" s="4314"/>
      <c r="D120" s="4314"/>
      <c r="E120" s="4314"/>
      <c r="F120" s="4314"/>
      <c r="G120" s="4314"/>
      <c r="H120" s="4314"/>
      <c r="I120" s="4314"/>
      <c r="J120" s="4314"/>
      <c r="K120" s="4314"/>
      <c r="L120" s="4314"/>
      <c r="M120" s="4314"/>
      <c r="N120" s="4314"/>
      <c r="O120" s="4314"/>
      <c r="P120" s="4315"/>
      <c r="Q120" s="4313"/>
      <c r="R120" s="4314"/>
      <c r="S120" s="4314"/>
      <c r="T120" s="4314"/>
      <c r="U120" s="4314"/>
      <c r="V120" s="4315"/>
      <c r="W120" s="4313"/>
      <c r="X120" s="4314"/>
      <c r="Y120" s="4314"/>
      <c r="Z120" s="4314"/>
      <c r="AA120" s="4314"/>
      <c r="AB120" s="4314"/>
      <c r="AC120" s="4314"/>
      <c r="AD120" s="4314"/>
      <c r="AE120" s="4315"/>
      <c r="AF120" s="4322"/>
      <c r="AG120" s="4323"/>
      <c r="AH120" s="4323"/>
      <c r="AI120" s="4323"/>
      <c r="AJ120" s="4323"/>
      <c r="AK120" s="4323"/>
      <c r="AL120" s="4323"/>
      <c r="AM120" s="4323"/>
      <c r="AN120" s="4324"/>
    </row>
    <row r="121" spans="1:40" ht="12.65" customHeight="1">
      <c r="A121" s="4307"/>
      <c r="B121" s="4308"/>
      <c r="C121" s="4308"/>
      <c r="D121" s="4308"/>
      <c r="E121" s="4308"/>
      <c r="F121" s="4308"/>
      <c r="G121" s="4308"/>
      <c r="H121" s="4308"/>
      <c r="I121" s="4308"/>
      <c r="J121" s="4308"/>
      <c r="K121" s="4308"/>
      <c r="L121" s="4308"/>
      <c r="M121" s="4308"/>
      <c r="N121" s="4308"/>
      <c r="O121" s="4308"/>
      <c r="P121" s="4309"/>
      <c r="Q121" s="4307"/>
      <c r="R121" s="4308"/>
      <c r="S121" s="4308"/>
      <c r="T121" s="4308"/>
      <c r="U121" s="4308"/>
      <c r="V121" s="4309"/>
      <c r="W121" s="4307"/>
      <c r="X121" s="4308"/>
      <c r="Y121" s="4308"/>
      <c r="Z121" s="4308"/>
      <c r="AA121" s="4308"/>
      <c r="AB121" s="4308"/>
      <c r="AC121" s="4308"/>
      <c r="AD121" s="4308"/>
      <c r="AE121" s="4309"/>
      <c r="AF121" s="4316"/>
      <c r="AG121" s="4317"/>
      <c r="AH121" s="4317"/>
      <c r="AI121" s="4317"/>
      <c r="AJ121" s="4317"/>
      <c r="AK121" s="4317"/>
      <c r="AL121" s="4317"/>
      <c r="AM121" s="4317"/>
      <c r="AN121" s="4318"/>
    </row>
    <row r="122" spans="1:40" ht="12.65" customHeight="1">
      <c r="A122" s="4310"/>
      <c r="B122" s="4311"/>
      <c r="C122" s="4311"/>
      <c r="D122" s="4311"/>
      <c r="E122" s="4311"/>
      <c r="F122" s="4311"/>
      <c r="G122" s="4311"/>
      <c r="H122" s="4311"/>
      <c r="I122" s="4311"/>
      <c r="J122" s="4311"/>
      <c r="K122" s="4311"/>
      <c r="L122" s="4311"/>
      <c r="M122" s="4311"/>
      <c r="N122" s="4311"/>
      <c r="O122" s="4311"/>
      <c r="P122" s="4312"/>
      <c r="Q122" s="4310"/>
      <c r="R122" s="4311"/>
      <c r="S122" s="4311"/>
      <c r="T122" s="4311"/>
      <c r="U122" s="4311"/>
      <c r="V122" s="4312"/>
      <c r="W122" s="4310"/>
      <c r="X122" s="4311"/>
      <c r="Y122" s="4311"/>
      <c r="Z122" s="4311"/>
      <c r="AA122" s="4311"/>
      <c r="AB122" s="4311"/>
      <c r="AC122" s="4311"/>
      <c r="AD122" s="4311"/>
      <c r="AE122" s="4312"/>
      <c r="AF122" s="4319"/>
      <c r="AG122" s="4320"/>
      <c r="AH122" s="4320"/>
      <c r="AI122" s="4320"/>
      <c r="AJ122" s="4320"/>
      <c r="AK122" s="4320"/>
      <c r="AL122" s="4320"/>
      <c r="AM122" s="4320"/>
      <c r="AN122" s="4321"/>
    </row>
    <row r="123" spans="1:40" ht="12.65" customHeight="1">
      <c r="A123" s="4313"/>
      <c r="B123" s="4314"/>
      <c r="C123" s="4314"/>
      <c r="D123" s="4314"/>
      <c r="E123" s="4314"/>
      <c r="F123" s="4314"/>
      <c r="G123" s="4314"/>
      <c r="H123" s="4314"/>
      <c r="I123" s="4314"/>
      <c r="J123" s="4314"/>
      <c r="K123" s="4314"/>
      <c r="L123" s="4314"/>
      <c r="M123" s="4314"/>
      <c r="N123" s="4314"/>
      <c r="O123" s="4314"/>
      <c r="P123" s="4315"/>
      <c r="Q123" s="4313"/>
      <c r="R123" s="4314"/>
      <c r="S123" s="4314"/>
      <c r="T123" s="4314"/>
      <c r="U123" s="4314"/>
      <c r="V123" s="4315"/>
      <c r="W123" s="4313"/>
      <c r="X123" s="4314"/>
      <c r="Y123" s="4314"/>
      <c r="Z123" s="4314"/>
      <c r="AA123" s="4314"/>
      <c r="AB123" s="4314"/>
      <c r="AC123" s="4314"/>
      <c r="AD123" s="4314"/>
      <c r="AE123" s="4315"/>
      <c r="AF123" s="4322"/>
      <c r="AG123" s="4323"/>
      <c r="AH123" s="4323"/>
      <c r="AI123" s="4323"/>
      <c r="AJ123" s="4323"/>
      <c r="AK123" s="4323"/>
      <c r="AL123" s="4323"/>
      <c r="AM123" s="4323"/>
      <c r="AN123" s="4324"/>
    </row>
    <row r="124" spans="1:40" ht="12.65" customHeight="1">
      <c r="A124" s="4307"/>
      <c r="B124" s="4308"/>
      <c r="C124" s="4308"/>
      <c r="D124" s="4308"/>
      <c r="E124" s="4308"/>
      <c r="F124" s="4308"/>
      <c r="G124" s="4308"/>
      <c r="H124" s="4308"/>
      <c r="I124" s="4308"/>
      <c r="J124" s="4308"/>
      <c r="K124" s="4308"/>
      <c r="L124" s="4308"/>
      <c r="M124" s="4308"/>
      <c r="N124" s="4308"/>
      <c r="O124" s="4308"/>
      <c r="P124" s="4309"/>
      <c r="Q124" s="4307"/>
      <c r="R124" s="4308"/>
      <c r="S124" s="4308"/>
      <c r="T124" s="4308"/>
      <c r="U124" s="4308"/>
      <c r="V124" s="4309"/>
      <c r="W124" s="4307"/>
      <c r="X124" s="4308"/>
      <c r="Y124" s="4308"/>
      <c r="Z124" s="4308"/>
      <c r="AA124" s="4308"/>
      <c r="AB124" s="4308"/>
      <c r="AC124" s="4308"/>
      <c r="AD124" s="4308"/>
      <c r="AE124" s="4309"/>
      <c r="AF124" s="4316"/>
      <c r="AG124" s="4317"/>
      <c r="AH124" s="4317"/>
      <c r="AI124" s="4317"/>
      <c r="AJ124" s="4317"/>
      <c r="AK124" s="4317"/>
      <c r="AL124" s="4317"/>
      <c r="AM124" s="4317"/>
      <c r="AN124" s="4318"/>
    </row>
    <row r="125" spans="1:40" ht="12.65" customHeight="1">
      <c r="A125" s="4310"/>
      <c r="B125" s="4311"/>
      <c r="C125" s="4311"/>
      <c r="D125" s="4311"/>
      <c r="E125" s="4311"/>
      <c r="F125" s="4311"/>
      <c r="G125" s="4311"/>
      <c r="H125" s="4311"/>
      <c r="I125" s="4311"/>
      <c r="J125" s="4311"/>
      <c r="K125" s="4311"/>
      <c r="L125" s="4311"/>
      <c r="M125" s="4311"/>
      <c r="N125" s="4311"/>
      <c r="O125" s="4311"/>
      <c r="P125" s="4312"/>
      <c r="Q125" s="4310"/>
      <c r="R125" s="4311"/>
      <c r="S125" s="4311"/>
      <c r="T125" s="4311"/>
      <c r="U125" s="4311"/>
      <c r="V125" s="4312"/>
      <c r="W125" s="4310"/>
      <c r="X125" s="4311"/>
      <c r="Y125" s="4311"/>
      <c r="Z125" s="4311"/>
      <c r="AA125" s="4311"/>
      <c r="AB125" s="4311"/>
      <c r="AC125" s="4311"/>
      <c r="AD125" s="4311"/>
      <c r="AE125" s="4312"/>
      <c r="AF125" s="4319"/>
      <c r="AG125" s="4320"/>
      <c r="AH125" s="4320"/>
      <c r="AI125" s="4320"/>
      <c r="AJ125" s="4320"/>
      <c r="AK125" s="4320"/>
      <c r="AL125" s="4320"/>
      <c r="AM125" s="4320"/>
      <c r="AN125" s="4321"/>
    </row>
    <row r="126" spans="1:40" ht="12.65" customHeight="1">
      <c r="A126" s="4313"/>
      <c r="B126" s="4314"/>
      <c r="C126" s="4314"/>
      <c r="D126" s="4314"/>
      <c r="E126" s="4314"/>
      <c r="F126" s="4314"/>
      <c r="G126" s="4314"/>
      <c r="H126" s="4314"/>
      <c r="I126" s="4314"/>
      <c r="J126" s="4314"/>
      <c r="K126" s="4314"/>
      <c r="L126" s="4314"/>
      <c r="M126" s="4314"/>
      <c r="N126" s="4314"/>
      <c r="O126" s="4314"/>
      <c r="P126" s="4315"/>
      <c r="Q126" s="4313"/>
      <c r="R126" s="4314"/>
      <c r="S126" s="4314"/>
      <c r="T126" s="4314"/>
      <c r="U126" s="4314"/>
      <c r="V126" s="4315"/>
      <c r="W126" s="4313"/>
      <c r="X126" s="4314"/>
      <c r="Y126" s="4314"/>
      <c r="Z126" s="4314"/>
      <c r="AA126" s="4314"/>
      <c r="AB126" s="4314"/>
      <c r="AC126" s="4314"/>
      <c r="AD126" s="4314"/>
      <c r="AE126" s="4315"/>
      <c r="AF126" s="4322"/>
      <c r="AG126" s="4323"/>
      <c r="AH126" s="4323"/>
      <c r="AI126" s="4323"/>
      <c r="AJ126" s="4323"/>
      <c r="AK126" s="4323"/>
      <c r="AL126" s="4323"/>
      <c r="AM126" s="4323"/>
      <c r="AN126" s="4324"/>
    </row>
    <row r="127" spans="1:40" ht="12.65" customHeight="1">
      <c r="A127" s="4307"/>
      <c r="B127" s="4308"/>
      <c r="C127" s="4308"/>
      <c r="D127" s="4308"/>
      <c r="E127" s="4308"/>
      <c r="F127" s="4308"/>
      <c r="G127" s="4308"/>
      <c r="H127" s="4308"/>
      <c r="I127" s="4308"/>
      <c r="J127" s="4308"/>
      <c r="K127" s="4308"/>
      <c r="L127" s="4308"/>
      <c r="M127" s="4308"/>
      <c r="N127" s="4308"/>
      <c r="O127" s="4308"/>
      <c r="P127" s="4309"/>
      <c r="Q127" s="4307"/>
      <c r="R127" s="4308"/>
      <c r="S127" s="4308"/>
      <c r="T127" s="4308"/>
      <c r="U127" s="4308"/>
      <c r="V127" s="4309"/>
      <c r="W127" s="4307"/>
      <c r="X127" s="4308"/>
      <c r="Y127" s="4308"/>
      <c r="Z127" s="4308"/>
      <c r="AA127" s="4308"/>
      <c r="AB127" s="4308"/>
      <c r="AC127" s="4308"/>
      <c r="AD127" s="4308"/>
      <c r="AE127" s="4309"/>
      <c r="AF127" s="4316"/>
      <c r="AG127" s="4317"/>
      <c r="AH127" s="4317"/>
      <c r="AI127" s="4317"/>
      <c r="AJ127" s="4317"/>
      <c r="AK127" s="4317"/>
      <c r="AL127" s="4317"/>
      <c r="AM127" s="4317"/>
      <c r="AN127" s="4318"/>
    </row>
    <row r="128" spans="1:40" ht="12.65" customHeight="1">
      <c r="A128" s="4310"/>
      <c r="B128" s="4311"/>
      <c r="C128" s="4311"/>
      <c r="D128" s="4311"/>
      <c r="E128" s="4311"/>
      <c r="F128" s="4311"/>
      <c r="G128" s="4311"/>
      <c r="H128" s="4311"/>
      <c r="I128" s="4311"/>
      <c r="J128" s="4311"/>
      <c r="K128" s="4311"/>
      <c r="L128" s="4311"/>
      <c r="M128" s="4311"/>
      <c r="N128" s="4311"/>
      <c r="O128" s="4311"/>
      <c r="P128" s="4312"/>
      <c r="Q128" s="4310"/>
      <c r="R128" s="4311"/>
      <c r="S128" s="4311"/>
      <c r="T128" s="4311"/>
      <c r="U128" s="4311"/>
      <c r="V128" s="4312"/>
      <c r="W128" s="4310"/>
      <c r="X128" s="4311"/>
      <c r="Y128" s="4311"/>
      <c r="Z128" s="4311"/>
      <c r="AA128" s="4311"/>
      <c r="AB128" s="4311"/>
      <c r="AC128" s="4311"/>
      <c r="AD128" s="4311"/>
      <c r="AE128" s="4312"/>
      <c r="AF128" s="4319"/>
      <c r="AG128" s="4320"/>
      <c r="AH128" s="4320"/>
      <c r="AI128" s="4320"/>
      <c r="AJ128" s="4320"/>
      <c r="AK128" s="4320"/>
      <c r="AL128" s="4320"/>
      <c r="AM128" s="4320"/>
      <c r="AN128" s="4321"/>
    </row>
    <row r="129" spans="1:40" ht="12.65" customHeight="1">
      <c r="A129" s="4313"/>
      <c r="B129" s="4314"/>
      <c r="C129" s="4314"/>
      <c r="D129" s="4314"/>
      <c r="E129" s="4314"/>
      <c r="F129" s="4314"/>
      <c r="G129" s="4314"/>
      <c r="H129" s="4314"/>
      <c r="I129" s="4314"/>
      <c r="J129" s="4314"/>
      <c r="K129" s="4314"/>
      <c r="L129" s="4314"/>
      <c r="M129" s="4314"/>
      <c r="N129" s="4314"/>
      <c r="O129" s="4314"/>
      <c r="P129" s="4315"/>
      <c r="Q129" s="4313"/>
      <c r="R129" s="4314"/>
      <c r="S129" s="4314"/>
      <c r="T129" s="4314"/>
      <c r="U129" s="4314"/>
      <c r="V129" s="4315"/>
      <c r="W129" s="4313"/>
      <c r="X129" s="4314"/>
      <c r="Y129" s="4314"/>
      <c r="Z129" s="4314"/>
      <c r="AA129" s="4314"/>
      <c r="AB129" s="4314"/>
      <c r="AC129" s="4314"/>
      <c r="AD129" s="4314"/>
      <c r="AE129" s="4315"/>
      <c r="AF129" s="4322"/>
      <c r="AG129" s="4323"/>
      <c r="AH129" s="4323"/>
      <c r="AI129" s="4323"/>
      <c r="AJ129" s="4323"/>
      <c r="AK129" s="4323"/>
      <c r="AL129" s="4323"/>
      <c r="AM129" s="4323"/>
      <c r="AN129" s="4324"/>
    </row>
    <row r="130" spans="1:40" ht="12.65" customHeight="1">
      <c r="A130" s="4307"/>
      <c r="B130" s="4308"/>
      <c r="C130" s="4308"/>
      <c r="D130" s="4308"/>
      <c r="E130" s="4308"/>
      <c r="F130" s="4308"/>
      <c r="G130" s="4308"/>
      <c r="H130" s="4308"/>
      <c r="I130" s="4308"/>
      <c r="J130" s="4308"/>
      <c r="K130" s="4308"/>
      <c r="L130" s="4308"/>
      <c r="M130" s="4308"/>
      <c r="N130" s="4308"/>
      <c r="O130" s="4308"/>
      <c r="P130" s="4309"/>
      <c r="Q130" s="4307"/>
      <c r="R130" s="4308"/>
      <c r="S130" s="4308"/>
      <c r="T130" s="4308"/>
      <c r="U130" s="4308"/>
      <c r="V130" s="4309"/>
      <c r="W130" s="4307"/>
      <c r="X130" s="4308"/>
      <c r="Y130" s="4308"/>
      <c r="Z130" s="4308"/>
      <c r="AA130" s="4308"/>
      <c r="AB130" s="4308"/>
      <c r="AC130" s="4308"/>
      <c r="AD130" s="4308"/>
      <c r="AE130" s="4309"/>
      <c r="AF130" s="4316"/>
      <c r="AG130" s="4317"/>
      <c r="AH130" s="4317"/>
      <c r="AI130" s="4317"/>
      <c r="AJ130" s="4317"/>
      <c r="AK130" s="4317"/>
      <c r="AL130" s="4317"/>
      <c r="AM130" s="4317"/>
      <c r="AN130" s="4318"/>
    </row>
    <row r="131" spans="1:40" ht="12.65" customHeight="1">
      <c r="A131" s="4310"/>
      <c r="B131" s="4311"/>
      <c r="C131" s="4311"/>
      <c r="D131" s="4311"/>
      <c r="E131" s="4311"/>
      <c r="F131" s="4311"/>
      <c r="G131" s="4311"/>
      <c r="H131" s="4311"/>
      <c r="I131" s="4311"/>
      <c r="J131" s="4311"/>
      <c r="K131" s="4311"/>
      <c r="L131" s="4311"/>
      <c r="M131" s="4311"/>
      <c r="N131" s="4311"/>
      <c r="O131" s="4311"/>
      <c r="P131" s="4312"/>
      <c r="Q131" s="4310"/>
      <c r="R131" s="4311"/>
      <c r="S131" s="4311"/>
      <c r="T131" s="4311"/>
      <c r="U131" s="4311"/>
      <c r="V131" s="4312"/>
      <c r="W131" s="4310"/>
      <c r="X131" s="4311"/>
      <c r="Y131" s="4311"/>
      <c r="Z131" s="4311"/>
      <c r="AA131" s="4311"/>
      <c r="AB131" s="4311"/>
      <c r="AC131" s="4311"/>
      <c r="AD131" s="4311"/>
      <c r="AE131" s="4312"/>
      <c r="AF131" s="4319"/>
      <c r="AG131" s="4320"/>
      <c r="AH131" s="4320"/>
      <c r="AI131" s="4320"/>
      <c r="AJ131" s="4320"/>
      <c r="AK131" s="4320"/>
      <c r="AL131" s="4320"/>
      <c r="AM131" s="4320"/>
      <c r="AN131" s="4321"/>
    </row>
    <row r="132" spans="1:40" ht="12.65" customHeight="1">
      <c r="A132" s="4313"/>
      <c r="B132" s="4314"/>
      <c r="C132" s="4314"/>
      <c r="D132" s="4314"/>
      <c r="E132" s="4314"/>
      <c r="F132" s="4314"/>
      <c r="G132" s="4314"/>
      <c r="H132" s="4314"/>
      <c r="I132" s="4314"/>
      <c r="J132" s="4314"/>
      <c r="K132" s="4314"/>
      <c r="L132" s="4314"/>
      <c r="M132" s="4314"/>
      <c r="N132" s="4314"/>
      <c r="O132" s="4314"/>
      <c r="P132" s="4315"/>
      <c r="Q132" s="4313"/>
      <c r="R132" s="4314"/>
      <c r="S132" s="4314"/>
      <c r="T132" s="4314"/>
      <c r="U132" s="4314"/>
      <c r="V132" s="4315"/>
      <c r="W132" s="4313"/>
      <c r="X132" s="4314"/>
      <c r="Y132" s="4314"/>
      <c r="Z132" s="4314"/>
      <c r="AA132" s="4314"/>
      <c r="AB132" s="4314"/>
      <c r="AC132" s="4314"/>
      <c r="AD132" s="4314"/>
      <c r="AE132" s="4315"/>
      <c r="AF132" s="4322"/>
      <c r="AG132" s="4323"/>
      <c r="AH132" s="4323"/>
      <c r="AI132" s="4323"/>
      <c r="AJ132" s="4323"/>
      <c r="AK132" s="4323"/>
      <c r="AL132" s="4323"/>
      <c r="AM132" s="4323"/>
      <c r="AN132" s="4324"/>
    </row>
    <row r="133" spans="1:40" ht="12.65" customHeight="1">
      <c r="A133" s="4307"/>
      <c r="B133" s="4308"/>
      <c r="C133" s="4308"/>
      <c r="D133" s="4308"/>
      <c r="E133" s="4308"/>
      <c r="F133" s="4308"/>
      <c r="G133" s="4308"/>
      <c r="H133" s="4308"/>
      <c r="I133" s="4308"/>
      <c r="J133" s="4308"/>
      <c r="K133" s="4308"/>
      <c r="L133" s="4308"/>
      <c r="M133" s="4308"/>
      <c r="N133" s="4308"/>
      <c r="O133" s="4308"/>
      <c r="P133" s="4309"/>
      <c r="Q133" s="4307"/>
      <c r="R133" s="4308"/>
      <c r="S133" s="4308"/>
      <c r="T133" s="4308"/>
      <c r="U133" s="4308"/>
      <c r="V133" s="4309"/>
      <c r="W133" s="4307"/>
      <c r="X133" s="4308"/>
      <c r="Y133" s="4308"/>
      <c r="Z133" s="4308"/>
      <c r="AA133" s="4308"/>
      <c r="AB133" s="4308"/>
      <c r="AC133" s="4308"/>
      <c r="AD133" s="4308"/>
      <c r="AE133" s="4309"/>
      <c r="AF133" s="4316"/>
      <c r="AG133" s="4317"/>
      <c r="AH133" s="4317"/>
      <c r="AI133" s="4317"/>
      <c r="AJ133" s="4317"/>
      <c r="AK133" s="4317"/>
      <c r="AL133" s="4317"/>
      <c r="AM133" s="4317"/>
      <c r="AN133" s="4318"/>
    </row>
    <row r="134" spans="1:40" ht="12.65" customHeight="1">
      <c r="A134" s="4310"/>
      <c r="B134" s="4311"/>
      <c r="C134" s="4311"/>
      <c r="D134" s="4311"/>
      <c r="E134" s="4311"/>
      <c r="F134" s="4311"/>
      <c r="G134" s="4311"/>
      <c r="H134" s="4311"/>
      <c r="I134" s="4311"/>
      <c r="J134" s="4311"/>
      <c r="K134" s="4311"/>
      <c r="L134" s="4311"/>
      <c r="M134" s="4311"/>
      <c r="N134" s="4311"/>
      <c r="O134" s="4311"/>
      <c r="P134" s="4312"/>
      <c r="Q134" s="4310"/>
      <c r="R134" s="4311"/>
      <c r="S134" s="4311"/>
      <c r="T134" s="4311"/>
      <c r="U134" s="4311"/>
      <c r="V134" s="4312"/>
      <c r="W134" s="4310"/>
      <c r="X134" s="4311"/>
      <c r="Y134" s="4311"/>
      <c r="Z134" s="4311"/>
      <c r="AA134" s="4311"/>
      <c r="AB134" s="4311"/>
      <c r="AC134" s="4311"/>
      <c r="AD134" s="4311"/>
      <c r="AE134" s="4312"/>
      <c r="AF134" s="4319"/>
      <c r="AG134" s="4320"/>
      <c r="AH134" s="4320"/>
      <c r="AI134" s="4320"/>
      <c r="AJ134" s="4320"/>
      <c r="AK134" s="4320"/>
      <c r="AL134" s="4320"/>
      <c r="AM134" s="4320"/>
      <c r="AN134" s="4321"/>
    </row>
    <row r="135" spans="1:40" ht="12.65" customHeight="1">
      <c r="A135" s="4313"/>
      <c r="B135" s="4314"/>
      <c r="C135" s="4314"/>
      <c r="D135" s="4314"/>
      <c r="E135" s="4314"/>
      <c r="F135" s="4314"/>
      <c r="G135" s="4314"/>
      <c r="H135" s="4314"/>
      <c r="I135" s="4314"/>
      <c r="J135" s="4314"/>
      <c r="K135" s="4314"/>
      <c r="L135" s="4314"/>
      <c r="M135" s="4314"/>
      <c r="N135" s="4314"/>
      <c r="O135" s="4314"/>
      <c r="P135" s="4315"/>
      <c r="Q135" s="4313"/>
      <c r="R135" s="4314"/>
      <c r="S135" s="4314"/>
      <c r="T135" s="4314"/>
      <c r="U135" s="4314"/>
      <c r="V135" s="4315"/>
      <c r="W135" s="4313"/>
      <c r="X135" s="4314"/>
      <c r="Y135" s="4314"/>
      <c r="Z135" s="4314"/>
      <c r="AA135" s="4314"/>
      <c r="AB135" s="4314"/>
      <c r="AC135" s="4314"/>
      <c r="AD135" s="4314"/>
      <c r="AE135" s="4315"/>
      <c r="AF135" s="4322"/>
      <c r="AG135" s="4323"/>
      <c r="AH135" s="4323"/>
      <c r="AI135" s="4323"/>
      <c r="AJ135" s="4323"/>
      <c r="AK135" s="4323"/>
      <c r="AL135" s="4323"/>
      <c r="AM135" s="4323"/>
      <c r="AN135" s="4324"/>
    </row>
    <row r="136" spans="1:40" ht="12.65" customHeight="1">
      <c r="A136" s="4307"/>
      <c r="B136" s="4308"/>
      <c r="C136" s="4308"/>
      <c r="D136" s="4308"/>
      <c r="E136" s="4308"/>
      <c r="F136" s="4308"/>
      <c r="G136" s="4308"/>
      <c r="H136" s="4308"/>
      <c r="I136" s="4308"/>
      <c r="J136" s="4308"/>
      <c r="K136" s="4308"/>
      <c r="L136" s="4308"/>
      <c r="M136" s="4308"/>
      <c r="N136" s="4308"/>
      <c r="O136" s="4308"/>
      <c r="P136" s="4309"/>
      <c r="Q136" s="4307"/>
      <c r="R136" s="4308"/>
      <c r="S136" s="4308"/>
      <c r="T136" s="4308"/>
      <c r="U136" s="4308"/>
      <c r="V136" s="4309"/>
      <c r="W136" s="4307"/>
      <c r="X136" s="4308"/>
      <c r="Y136" s="4308"/>
      <c r="Z136" s="4308"/>
      <c r="AA136" s="4308"/>
      <c r="AB136" s="4308"/>
      <c r="AC136" s="4308"/>
      <c r="AD136" s="4308"/>
      <c r="AE136" s="4309"/>
      <c r="AF136" s="4316"/>
      <c r="AG136" s="4317"/>
      <c r="AH136" s="4317"/>
      <c r="AI136" s="4317"/>
      <c r="AJ136" s="4317"/>
      <c r="AK136" s="4317"/>
      <c r="AL136" s="4317"/>
      <c r="AM136" s="4317"/>
      <c r="AN136" s="4318"/>
    </row>
    <row r="137" spans="1:40" ht="12.65" customHeight="1">
      <c r="A137" s="4310"/>
      <c r="B137" s="4311"/>
      <c r="C137" s="4311"/>
      <c r="D137" s="4311"/>
      <c r="E137" s="4311"/>
      <c r="F137" s="4311"/>
      <c r="G137" s="4311"/>
      <c r="H137" s="4311"/>
      <c r="I137" s="4311"/>
      <c r="J137" s="4311"/>
      <c r="K137" s="4311"/>
      <c r="L137" s="4311"/>
      <c r="M137" s="4311"/>
      <c r="N137" s="4311"/>
      <c r="O137" s="4311"/>
      <c r="P137" s="4312"/>
      <c r="Q137" s="4310"/>
      <c r="R137" s="4311"/>
      <c r="S137" s="4311"/>
      <c r="T137" s="4311"/>
      <c r="U137" s="4311"/>
      <c r="V137" s="4312"/>
      <c r="W137" s="4310"/>
      <c r="X137" s="4311"/>
      <c r="Y137" s="4311"/>
      <c r="Z137" s="4311"/>
      <c r="AA137" s="4311"/>
      <c r="AB137" s="4311"/>
      <c r="AC137" s="4311"/>
      <c r="AD137" s="4311"/>
      <c r="AE137" s="4312"/>
      <c r="AF137" s="4319"/>
      <c r="AG137" s="4320"/>
      <c r="AH137" s="4320"/>
      <c r="AI137" s="4320"/>
      <c r="AJ137" s="4320"/>
      <c r="AK137" s="4320"/>
      <c r="AL137" s="4320"/>
      <c r="AM137" s="4320"/>
      <c r="AN137" s="4321"/>
    </row>
    <row r="138" spans="1:40" ht="12.65" customHeight="1">
      <c r="A138" s="4313"/>
      <c r="B138" s="4314"/>
      <c r="C138" s="4314"/>
      <c r="D138" s="4314"/>
      <c r="E138" s="4314"/>
      <c r="F138" s="4314"/>
      <c r="G138" s="4314"/>
      <c r="H138" s="4314"/>
      <c r="I138" s="4314"/>
      <c r="J138" s="4314"/>
      <c r="K138" s="4314"/>
      <c r="L138" s="4314"/>
      <c r="M138" s="4314"/>
      <c r="N138" s="4314"/>
      <c r="O138" s="4314"/>
      <c r="P138" s="4315"/>
      <c r="Q138" s="4313"/>
      <c r="R138" s="4314"/>
      <c r="S138" s="4314"/>
      <c r="T138" s="4314"/>
      <c r="U138" s="4314"/>
      <c r="V138" s="4315"/>
      <c r="W138" s="4313"/>
      <c r="X138" s="4314"/>
      <c r="Y138" s="4314"/>
      <c r="Z138" s="4314"/>
      <c r="AA138" s="4314"/>
      <c r="AB138" s="4314"/>
      <c r="AC138" s="4314"/>
      <c r="AD138" s="4314"/>
      <c r="AE138" s="4315"/>
      <c r="AF138" s="4322"/>
      <c r="AG138" s="4323"/>
      <c r="AH138" s="4323"/>
      <c r="AI138" s="4323"/>
      <c r="AJ138" s="4323"/>
      <c r="AK138" s="4323"/>
      <c r="AL138" s="4323"/>
      <c r="AM138" s="4323"/>
      <c r="AN138" s="4324"/>
    </row>
  </sheetData>
  <mergeCells count="172">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s>
  <phoneticPr fontId="13"/>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AO60"/>
  <sheetViews>
    <sheetView workbookViewId="0">
      <selection activeCell="A3" sqref="A1:AN60"/>
    </sheetView>
  </sheetViews>
  <sheetFormatPr defaultColWidth="2.08984375" defaultRowHeight="12.65" customHeight="1"/>
  <cols>
    <col min="1" max="30" width="2.08984375" style="179"/>
    <col min="31" max="31" width="2.453125" style="179" bestFit="1" customWidth="1"/>
    <col min="32" max="16384" width="2.08984375" style="179"/>
  </cols>
  <sheetData>
    <row r="9" spans="1:41" ht="12.65" customHeight="1" thickBot="1">
      <c r="A9" s="3374" t="s">
        <v>1174</v>
      </c>
      <c r="B9" s="3374"/>
      <c r="C9" s="3374"/>
      <c r="D9" s="3374"/>
      <c r="E9" s="3374"/>
      <c r="F9" s="3374"/>
      <c r="G9" s="3374"/>
      <c r="H9" s="3374"/>
      <c r="I9" s="3374"/>
      <c r="J9" s="3374"/>
      <c r="K9" s="3374"/>
      <c r="L9" s="3374"/>
      <c r="M9" s="3374"/>
      <c r="N9" s="3374"/>
      <c r="O9" s="3374"/>
      <c r="P9" s="3374"/>
      <c r="Q9" s="3374"/>
      <c r="R9" s="3374"/>
      <c r="S9" s="3374"/>
      <c r="T9" s="3374"/>
      <c r="U9" s="3374"/>
      <c r="V9" s="3374"/>
      <c r="W9" s="3374"/>
      <c r="X9" s="3374"/>
      <c r="Y9" s="3374"/>
      <c r="Z9" s="3374"/>
      <c r="AA9" s="3374"/>
      <c r="AB9" s="3374"/>
      <c r="AC9" s="3374"/>
      <c r="AD9" s="221"/>
      <c r="AE9" s="221"/>
      <c r="AF9" s="221"/>
      <c r="AG9" s="221"/>
      <c r="AH9" s="221"/>
      <c r="AI9" s="221"/>
      <c r="AJ9" s="221"/>
      <c r="AK9" s="221"/>
      <c r="AL9" s="221"/>
      <c r="AM9" s="221"/>
      <c r="AN9" s="221"/>
    </row>
    <row r="10" spans="1:41" ht="12.65" customHeight="1" thickBot="1">
      <c r="A10" s="3374"/>
      <c r="B10" s="3374"/>
      <c r="C10" s="3374"/>
      <c r="D10" s="3374"/>
      <c r="E10" s="3374"/>
      <c r="F10" s="3374"/>
      <c r="G10" s="3374"/>
      <c r="H10" s="3374"/>
      <c r="I10" s="3374"/>
      <c r="J10" s="3374"/>
      <c r="K10" s="3374"/>
      <c r="L10" s="3374"/>
      <c r="M10" s="3374"/>
      <c r="N10" s="3374"/>
      <c r="O10" s="3374"/>
      <c r="P10" s="3374"/>
      <c r="Q10" s="3374"/>
      <c r="R10" s="3374"/>
      <c r="S10" s="3374"/>
      <c r="T10" s="3374"/>
      <c r="U10" s="3374"/>
      <c r="V10" s="3374"/>
      <c r="W10" s="3374"/>
      <c r="X10" s="3374"/>
      <c r="Y10" s="3374"/>
      <c r="Z10" s="3374"/>
      <c r="AA10" s="3374"/>
      <c r="AB10" s="3374"/>
      <c r="AC10" s="3374"/>
      <c r="AD10" s="4405">
        <f>一括入力シート!B41</f>
        <v>0</v>
      </c>
      <c r="AE10" s="4406"/>
      <c r="AF10" s="4406"/>
      <c r="AG10" s="4403" t="s">
        <v>258</v>
      </c>
      <c r="AH10" s="4404"/>
      <c r="AI10" s="4408">
        <f>一括入力シート!C41</f>
        <v>0</v>
      </c>
      <c r="AJ10" s="4409"/>
      <c r="AK10" s="4404" t="s">
        <v>1175</v>
      </c>
      <c r="AL10" s="4404"/>
      <c r="AM10" s="4404"/>
      <c r="AN10" s="4407"/>
    </row>
    <row r="11" spans="1:41" ht="12.65" customHeight="1">
      <c r="A11" s="4419"/>
      <c r="B11" s="4419"/>
      <c r="C11" s="4419"/>
      <c r="D11" s="4419"/>
      <c r="E11" s="4419"/>
      <c r="F11" s="4419"/>
      <c r="G11" s="4419"/>
      <c r="H11" s="4419"/>
      <c r="I11" s="4419"/>
      <c r="J11" s="4419"/>
      <c r="K11" s="4419"/>
      <c r="L11" s="4419"/>
      <c r="M11" s="4422"/>
      <c r="N11" s="294" t="s">
        <v>1176</v>
      </c>
      <c r="O11" s="295"/>
      <c r="P11" s="295"/>
      <c r="Q11" s="295"/>
      <c r="R11" s="295"/>
      <c r="S11" s="295"/>
      <c r="T11" s="295"/>
      <c r="U11" s="295"/>
      <c r="V11" s="295"/>
      <c r="W11" s="4414"/>
      <c r="X11" s="4414"/>
      <c r="Y11" s="4414"/>
      <c r="Z11" s="4414"/>
      <c r="AA11" s="4414"/>
      <c r="AB11" s="4414"/>
      <c r="AC11" s="4414"/>
      <c r="AD11" s="4414"/>
      <c r="AE11" s="296" t="s">
        <v>1177</v>
      </c>
      <c r="AF11" s="4406"/>
      <c r="AG11" s="4406"/>
      <c r="AH11" s="4348" t="s">
        <v>1178</v>
      </c>
      <c r="AI11" s="4348"/>
      <c r="AJ11" s="4348"/>
      <c r="AK11" s="3885"/>
      <c r="AL11" s="3885"/>
      <c r="AM11" s="4348" t="s">
        <v>1179</v>
      </c>
      <c r="AN11" s="4349"/>
      <c r="AO11" s="300"/>
    </row>
    <row r="12" spans="1:41" ht="12.65" customHeight="1">
      <c r="A12" s="2734"/>
      <c r="B12" s="2734"/>
      <c r="C12" s="2734"/>
      <c r="D12" s="2734"/>
      <c r="E12" s="2734"/>
      <c r="F12" s="2734"/>
      <c r="G12" s="2734"/>
      <c r="H12" s="2734"/>
      <c r="I12" s="2734"/>
      <c r="J12" s="2734"/>
      <c r="K12" s="2734"/>
      <c r="L12" s="2734"/>
      <c r="M12" s="4346"/>
      <c r="N12" s="297"/>
      <c r="O12" s="4415">
        <f>一括入力シート!B6</f>
        <v>0</v>
      </c>
      <c r="P12" s="4415"/>
      <c r="Q12" s="4415"/>
      <c r="R12" s="4415"/>
      <c r="S12" s="4415"/>
      <c r="T12" s="4415"/>
      <c r="U12" s="4415"/>
      <c r="V12" s="4415"/>
      <c r="W12" s="4415"/>
      <c r="X12" s="4415"/>
      <c r="Y12" s="4415"/>
      <c r="Z12" s="4415"/>
      <c r="AA12" s="4415"/>
      <c r="AB12" s="4415"/>
      <c r="AC12" s="4415"/>
      <c r="AD12" s="4415"/>
      <c r="AE12" s="4415"/>
      <c r="AF12" s="4415"/>
      <c r="AG12" s="4415"/>
      <c r="AH12" s="4415"/>
      <c r="AI12" s="4415"/>
      <c r="AJ12" s="4415"/>
      <c r="AK12" s="4415"/>
      <c r="AL12" s="4415"/>
      <c r="AM12" s="4415"/>
      <c r="AN12" s="4416"/>
    </row>
    <row r="13" spans="1:41" ht="12.65" customHeight="1" thickBot="1">
      <c r="A13" s="2734"/>
      <c r="B13" s="2734"/>
      <c r="C13" s="2734"/>
      <c r="D13" s="2734"/>
      <c r="E13" s="2734"/>
      <c r="F13" s="2734"/>
      <c r="G13" s="2734"/>
      <c r="H13" s="2734"/>
      <c r="I13" s="2734"/>
      <c r="J13" s="2734"/>
      <c r="K13" s="2734"/>
      <c r="L13" s="2734"/>
      <c r="M13" s="4346"/>
      <c r="N13" s="297"/>
      <c r="O13" s="4417"/>
      <c r="P13" s="4417"/>
      <c r="Q13" s="4417"/>
      <c r="R13" s="4417"/>
      <c r="S13" s="4417"/>
      <c r="T13" s="4417"/>
      <c r="U13" s="4417"/>
      <c r="V13" s="4417"/>
      <c r="W13" s="4417"/>
      <c r="X13" s="4417"/>
      <c r="Y13" s="4417"/>
      <c r="Z13" s="4417"/>
      <c r="AA13" s="4417"/>
      <c r="AB13" s="4417"/>
      <c r="AC13" s="4417"/>
      <c r="AD13" s="4417"/>
      <c r="AE13" s="4417"/>
      <c r="AF13" s="4417"/>
      <c r="AG13" s="4417"/>
      <c r="AH13" s="4417"/>
      <c r="AI13" s="4417"/>
      <c r="AJ13" s="4417"/>
      <c r="AK13" s="4417"/>
      <c r="AL13" s="4417"/>
      <c r="AM13" s="4417"/>
      <c r="AN13" s="4418"/>
    </row>
    <row r="14" spans="1:41" ht="12.65" customHeight="1" thickTop="1" thickBot="1">
      <c r="A14" s="4345"/>
      <c r="B14" s="4345"/>
      <c r="C14" s="4345"/>
      <c r="D14" s="4345"/>
      <c r="E14" s="4345"/>
      <c r="F14" s="4345"/>
      <c r="G14" s="4345"/>
      <c r="H14" s="4345"/>
      <c r="I14" s="4345"/>
      <c r="J14" s="4345"/>
      <c r="K14" s="4345"/>
      <c r="L14" s="4345"/>
      <c r="M14" s="4347"/>
      <c r="N14" s="298"/>
      <c r="O14" s="299"/>
      <c r="P14" s="299"/>
      <c r="Q14" s="299"/>
      <c r="R14" s="299"/>
      <c r="S14" s="299"/>
      <c r="T14" s="299"/>
      <c r="U14" s="299"/>
      <c r="V14" s="4395"/>
      <c r="W14" s="4395"/>
      <c r="X14" s="4395"/>
      <c r="Y14" s="4395" t="s">
        <v>1225</v>
      </c>
      <c r="Z14" s="4395"/>
      <c r="AA14" s="4395"/>
      <c r="AB14" s="4395"/>
      <c r="AC14" s="4396"/>
      <c r="AD14" s="4396"/>
      <c r="AE14" s="4396" t="s">
        <v>1180</v>
      </c>
      <c r="AF14" s="4396"/>
      <c r="AG14" s="4396"/>
      <c r="AH14" s="4396"/>
      <c r="AI14" s="4396"/>
      <c r="AJ14" s="4396"/>
      <c r="AK14" s="4396" t="s">
        <v>1181</v>
      </c>
      <c r="AL14" s="4396"/>
      <c r="AM14" s="4396"/>
      <c r="AN14" s="4421"/>
    </row>
    <row r="15" spans="1:41" ht="12.65" customHeight="1">
      <c r="A15" s="4389" t="s">
        <v>1182</v>
      </c>
      <c r="B15" s="4390"/>
      <c r="C15" s="4390"/>
      <c r="D15" s="4390"/>
      <c r="E15" s="4390"/>
      <c r="F15" s="4390"/>
      <c r="G15" s="4390"/>
      <c r="H15" s="4390" t="s">
        <v>2</v>
      </c>
      <c r="I15" s="4390"/>
      <c r="J15" s="4390"/>
      <c r="K15" s="4390"/>
      <c r="L15" s="4390"/>
      <c r="M15" s="4390"/>
      <c r="N15" s="4390"/>
      <c r="O15" s="4390" t="s">
        <v>1183</v>
      </c>
      <c r="P15" s="4390"/>
      <c r="Q15" s="4390"/>
      <c r="R15" s="4390"/>
      <c r="S15" s="4390"/>
      <c r="T15" s="4390"/>
      <c r="U15" s="4390"/>
      <c r="V15" s="4390"/>
      <c r="W15" s="4390"/>
      <c r="X15" s="4390"/>
      <c r="Y15" s="4390"/>
      <c r="Z15" s="4390"/>
      <c r="AA15" s="4390"/>
      <c r="AB15" s="4390"/>
      <c r="AC15" s="4390"/>
      <c r="AD15" s="4390"/>
      <c r="AE15" s="4390"/>
      <c r="AF15" s="4390"/>
      <c r="AG15" s="4390" t="s">
        <v>1184</v>
      </c>
      <c r="AH15" s="4390"/>
      <c r="AI15" s="4390"/>
      <c r="AJ15" s="4390"/>
      <c r="AK15" s="4390"/>
      <c r="AL15" s="4390"/>
      <c r="AM15" s="4390"/>
      <c r="AN15" s="4398"/>
    </row>
    <row r="16" spans="1:41" ht="12.65" customHeight="1">
      <c r="A16" s="4420" t="s">
        <v>1185</v>
      </c>
      <c r="B16" s="4387"/>
      <c r="C16" s="4387"/>
      <c r="D16" s="4387"/>
      <c r="E16" s="4387"/>
      <c r="F16" s="4387"/>
      <c r="G16" s="4388"/>
      <c r="H16" s="4353"/>
      <c r="I16" s="4354"/>
      <c r="J16" s="4354"/>
      <c r="K16" s="4354"/>
      <c r="L16" s="4354"/>
      <c r="M16" s="4354"/>
      <c r="N16" s="4355"/>
      <c r="O16" s="4354"/>
      <c r="P16" s="4354"/>
      <c r="Q16" s="4354"/>
      <c r="R16" s="4354"/>
      <c r="S16" s="4354"/>
      <c r="T16" s="4354"/>
      <c r="U16" s="4354"/>
      <c r="V16" s="4354"/>
      <c r="W16" s="4354"/>
      <c r="X16" s="4354"/>
      <c r="Y16" s="4354"/>
      <c r="Z16" s="4354"/>
      <c r="AA16" s="4354"/>
      <c r="AB16" s="371" t="s">
        <v>1186</v>
      </c>
      <c r="AC16" s="4361"/>
      <c r="AD16" s="4361"/>
      <c r="AE16" s="4361"/>
      <c r="AF16" s="4362"/>
      <c r="AG16" s="4353"/>
      <c r="AH16" s="4354"/>
      <c r="AI16" s="4354"/>
      <c r="AJ16" s="4354"/>
      <c r="AK16" s="4354"/>
      <c r="AL16" s="4354"/>
      <c r="AM16" s="4354"/>
      <c r="AN16" s="4413"/>
    </row>
    <row r="17" spans="1:40" ht="12.65" customHeight="1">
      <c r="A17" s="4380" t="s">
        <v>1187</v>
      </c>
      <c r="B17" s="4375"/>
      <c r="C17" s="4375"/>
      <c r="D17" s="4375"/>
      <c r="E17" s="4375"/>
      <c r="F17" s="4375"/>
      <c r="G17" s="4376"/>
      <c r="H17" s="4350"/>
      <c r="I17" s="4351"/>
      <c r="J17" s="4351"/>
      <c r="K17" s="4351"/>
      <c r="L17" s="4351"/>
      <c r="M17" s="4351"/>
      <c r="N17" s="4352"/>
      <c r="O17" s="4351"/>
      <c r="P17" s="4351"/>
      <c r="Q17" s="4351"/>
      <c r="R17" s="4351"/>
      <c r="S17" s="4351"/>
      <c r="T17" s="4351"/>
      <c r="U17" s="4351"/>
      <c r="V17" s="4351"/>
      <c r="W17" s="4351"/>
      <c r="X17" s="4351"/>
      <c r="Y17" s="4351"/>
      <c r="Z17" s="4351"/>
      <c r="AA17" s="4351"/>
      <c r="AB17" s="372" t="s">
        <v>1186</v>
      </c>
      <c r="AC17" s="4359"/>
      <c r="AD17" s="4359"/>
      <c r="AE17" s="4359"/>
      <c r="AF17" s="4360"/>
      <c r="AG17" s="4350"/>
      <c r="AH17" s="4351"/>
      <c r="AI17" s="4351"/>
      <c r="AJ17" s="4351"/>
      <c r="AK17" s="4351"/>
      <c r="AL17" s="4351"/>
      <c r="AM17" s="4351"/>
      <c r="AN17" s="4394"/>
    </row>
    <row r="18" spans="1:40" ht="12.65" customHeight="1">
      <c r="A18" s="4380" t="s">
        <v>1188</v>
      </c>
      <c r="B18" s="4375"/>
      <c r="C18" s="4375"/>
      <c r="D18" s="4375"/>
      <c r="E18" s="4375"/>
      <c r="F18" s="4375"/>
      <c r="G18" s="4376"/>
      <c r="H18" s="4350"/>
      <c r="I18" s="4351"/>
      <c r="J18" s="4351"/>
      <c r="K18" s="4351"/>
      <c r="L18" s="4351"/>
      <c r="M18" s="4351"/>
      <c r="N18" s="4352"/>
      <c r="O18" s="4351"/>
      <c r="P18" s="4351"/>
      <c r="Q18" s="4351"/>
      <c r="R18" s="4351"/>
      <c r="S18" s="4351"/>
      <c r="T18" s="4351"/>
      <c r="U18" s="4351"/>
      <c r="V18" s="4351"/>
      <c r="W18" s="4351"/>
      <c r="X18" s="4351"/>
      <c r="Y18" s="4351"/>
      <c r="Z18" s="4351"/>
      <c r="AA18" s="4351"/>
      <c r="AB18" s="372" t="s">
        <v>1189</v>
      </c>
      <c r="AC18" s="4359"/>
      <c r="AD18" s="4359"/>
      <c r="AE18" s="4359"/>
      <c r="AF18" s="4360"/>
      <c r="AG18" s="4350"/>
      <c r="AH18" s="4351"/>
      <c r="AI18" s="4351"/>
      <c r="AJ18" s="4351"/>
      <c r="AK18" s="4351"/>
      <c r="AL18" s="4351"/>
      <c r="AM18" s="4351"/>
      <c r="AN18" s="4394"/>
    </row>
    <row r="19" spans="1:40" ht="12.65" customHeight="1">
      <c r="A19" s="4380" t="s">
        <v>1491</v>
      </c>
      <c r="B19" s="4375"/>
      <c r="C19" s="4375"/>
      <c r="D19" s="4375"/>
      <c r="E19" s="4375"/>
      <c r="F19" s="4375"/>
      <c r="G19" s="4376"/>
      <c r="H19" s="4350"/>
      <c r="I19" s="4351"/>
      <c r="J19" s="4351"/>
      <c r="K19" s="4351"/>
      <c r="L19" s="4351"/>
      <c r="M19" s="4351"/>
      <c r="N19" s="4352"/>
      <c r="O19" s="4351"/>
      <c r="P19" s="4351"/>
      <c r="Q19" s="4351"/>
      <c r="R19" s="4351"/>
      <c r="S19" s="4351"/>
      <c r="T19" s="4351"/>
      <c r="U19" s="4351"/>
      <c r="V19" s="4351"/>
      <c r="W19" s="4351"/>
      <c r="X19" s="4351"/>
      <c r="Y19" s="4351"/>
      <c r="Z19" s="4351"/>
      <c r="AA19" s="4351"/>
      <c r="AB19" s="372" t="s">
        <v>1189</v>
      </c>
      <c r="AC19" s="4359"/>
      <c r="AD19" s="4359"/>
      <c r="AE19" s="4359"/>
      <c r="AF19" s="4360"/>
      <c r="AG19" s="4350"/>
      <c r="AH19" s="4351"/>
      <c r="AI19" s="4351"/>
      <c r="AJ19" s="4351"/>
      <c r="AK19" s="4351"/>
      <c r="AL19" s="4351"/>
      <c r="AM19" s="4351"/>
      <c r="AN19" s="4394"/>
    </row>
    <row r="20" spans="1:40" ht="12.65" customHeight="1">
      <c r="A20" s="4380" t="s">
        <v>1190</v>
      </c>
      <c r="B20" s="4375"/>
      <c r="C20" s="4375"/>
      <c r="D20" s="4375"/>
      <c r="E20" s="4375"/>
      <c r="F20" s="4375"/>
      <c r="G20" s="4376"/>
      <c r="H20" s="4350"/>
      <c r="I20" s="4351"/>
      <c r="J20" s="4351"/>
      <c r="K20" s="4351"/>
      <c r="L20" s="4351"/>
      <c r="M20" s="4351"/>
      <c r="N20" s="4352"/>
      <c r="O20" s="4351"/>
      <c r="P20" s="4351"/>
      <c r="Q20" s="4351"/>
      <c r="R20" s="4351"/>
      <c r="S20" s="4351"/>
      <c r="T20" s="4351"/>
      <c r="U20" s="4351"/>
      <c r="V20" s="4351"/>
      <c r="W20" s="4351"/>
      <c r="X20" s="4351"/>
      <c r="Y20" s="4351"/>
      <c r="Z20" s="4351"/>
      <c r="AA20" s="4351"/>
      <c r="AB20" s="372" t="s">
        <v>1189</v>
      </c>
      <c r="AC20" s="4359"/>
      <c r="AD20" s="4359"/>
      <c r="AE20" s="4359"/>
      <c r="AF20" s="4360"/>
      <c r="AG20" s="4350"/>
      <c r="AH20" s="4351"/>
      <c r="AI20" s="4351"/>
      <c r="AJ20" s="4351"/>
      <c r="AK20" s="4351"/>
      <c r="AL20" s="4351"/>
      <c r="AM20" s="4351"/>
      <c r="AN20" s="4394"/>
    </row>
    <row r="21" spans="1:40" ht="12.65" customHeight="1">
      <c r="A21" s="4380" t="s">
        <v>1191</v>
      </c>
      <c r="B21" s="4375"/>
      <c r="C21" s="4375"/>
      <c r="D21" s="4375"/>
      <c r="E21" s="4375"/>
      <c r="F21" s="4375"/>
      <c r="G21" s="4376"/>
      <c r="H21" s="4350"/>
      <c r="I21" s="4351"/>
      <c r="J21" s="4351"/>
      <c r="K21" s="4351"/>
      <c r="L21" s="4351"/>
      <c r="M21" s="4351"/>
      <c r="N21" s="4352"/>
      <c r="O21" s="4351"/>
      <c r="P21" s="4351"/>
      <c r="Q21" s="4351"/>
      <c r="R21" s="4351"/>
      <c r="S21" s="4351"/>
      <c r="T21" s="4351"/>
      <c r="U21" s="4351"/>
      <c r="V21" s="4351"/>
      <c r="W21" s="4351"/>
      <c r="X21" s="4351"/>
      <c r="Y21" s="4351"/>
      <c r="Z21" s="4351"/>
      <c r="AA21" s="4351"/>
      <c r="AB21" s="372" t="s">
        <v>1189</v>
      </c>
      <c r="AC21" s="4359"/>
      <c r="AD21" s="4359"/>
      <c r="AE21" s="4359"/>
      <c r="AF21" s="4360"/>
      <c r="AG21" s="4350"/>
      <c r="AH21" s="4351"/>
      <c r="AI21" s="4351"/>
      <c r="AJ21" s="4351"/>
      <c r="AK21" s="4351"/>
      <c r="AL21" s="4351"/>
      <c r="AM21" s="4351"/>
      <c r="AN21" s="4394"/>
    </row>
    <row r="22" spans="1:40" ht="12.65" customHeight="1">
      <c r="A22" s="4380" t="s">
        <v>1192</v>
      </c>
      <c r="B22" s="4375"/>
      <c r="C22" s="4375"/>
      <c r="D22" s="4375"/>
      <c r="E22" s="4375"/>
      <c r="F22" s="4375"/>
      <c r="G22" s="4376"/>
      <c r="H22" s="4350"/>
      <c r="I22" s="4351"/>
      <c r="J22" s="4351"/>
      <c r="K22" s="4351"/>
      <c r="L22" s="4351"/>
      <c r="M22" s="4351"/>
      <c r="N22" s="4352"/>
      <c r="O22" s="4351"/>
      <c r="P22" s="4351"/>
      <c r="Q22" s="4351"/>
      <c r="R22" s="4351"/>
      <c r="S22" s="4351"/>
      <c r="T22" s="4351"/>
      <c r="U22" s="4351"/>
      <c r="V22" s="4351"/>
      <c r="W22" s="4351"/>
      <c r="X22" s="4351"/>
      <c r="Y22" s="4351"/>
      <c r="Z22" s="4351"/>
      <c r="AA22" s="4351"/>
      <c r="AB22" s="372" t="s">
        <v>1189</v>
      </c>
      <c r="AC22" s="4359"/>
      <c r="AD22" s="4359"/>
      <c r="AE22" s="4359"/>
      <c r="AF22" s="4360"/>
      <c r="AG22" s="4350"/>
      <c r="AH22" s="4351"/>
      <c r="AI22" s="4351"/>
      <c r="AJ22" s="4351"/>
      <c r="AK22" s="4351"/>
      <c r="AL22" s="4351"/>
      <c r="AM22" s="4351"/>
      <c r="AN22" s="4394"/>
    </row>
    <row r="23" spans="1:40" ht="12.65" customHeight="1" thickBot="1">
      <c r="A23" s="4385"/>
      <c r="B23" s="4372"/>
      <c r="C23" s="4372"/>
      <c r="D23" s="4372"/>
      <c r="E23" s="4372"/>
      <c r="F23" s="4372"/>
      <c r="G23" s="4373"/>
      <c r="H23" s="4342"/>
      <c r="I23" s="4343"/>
      <c r="J23" s="4343"/>
      <c r="K23" s="4343"/>
      <c r="L23" s="4343"/>
      <c r="M23" s="4343"/>
      <c r="N23" s="4344"/>
      <c r="O23" s="4343"/>
      <c r="P23" s="4343"/>
      <c r="Q23" s="4343"/>
      <c r="R23" s="4343"/>
      <c r="S23" s="4343"/>
      <c r="T23" s="4343"/>
      <c r="U23" s="4343"/>
      <c r="V23" s="4343"/>
      <c r="W23" s="4343"/>
      <c r="X23" s="4343"/>
      <c r="Y23" s="4343"/>
      <c r="Z23" s="4343"/>
      <c r="AA23" s="4343"/>
      <c r="AB23" s="373" t="s">
        <v>1189</v>
      </c>
      <c r="AC23" s="4399"/>
      <c r="AD23" s="4399"/>
      <c r="AE23" s="4399"/>
      <c r="AF23" s="4400"/>
      <c r="AG23" s="4342"/>
      <c r="AH23" s="4343"/>
      <c r="AI23" s="4343"/>
      <c r="AJ23" s="4343"/>
      <c r="AK23" s="4343"/>
      <c r="AL23" s="4343"/>
      <c r="AM23" s="4343"/>
      <c r="AN23" s="4397"/>
    </row>
    <row r="24" spans="1:40" ht="12.65" customHeight="1">
      <c r="A24" s="4389" t="s">
        <v>1193</v>
      </c>
      <c r="B24" s="4390"/>
      <c r="C24" s="4390"/>
      <c r="D24" s="4390"/>
      <c r="E24" s="4390"/>
      <c r="F24" s="4390"/>
      <c r="G24" s="4390"/>
      <c r="H24" s="4390" t="s">
        <v>1194</v>
      </c>
      <c r="I24" s="4390"/>
      <c r="J24" s="4390"/>
      <c r="K24" s="4390"/>
      <c r="L24" s="4390"/>
      <c r="M24" s="4390"/>
      <c r="N24" s="4390"/>
      <c r="O24" s="4390" t="s">
        <v>1195</v>
      </c>
      <c r="P24" s="4390"/>
      <c r="Q24" s="4390"/>
      <c r="R24" s="4390"/>
      <c r="S24" s="4390"/>
      <c r="T24" s="4390"/>
      <c r="U24" s="4390"/>
      <c r="V24" s="4390" t="s">
        <v>1183</v>
      </c>
      <c r="W24" s="4390"/>
      <c r="X24" s="4390"/>
      <c r="Y24" s="4390"/>
      <c r="Z24" s="4390"/>
      <c r="AA24" s="4390"/>
      <c r="AB24" s="4390"/>
      <c r="AC24" s="4390"/>
      <c r="AD24" s="4390"/>
      <c r="AE24" s="4390"/>
      <c r="AF24" s="4390"/>
      <c r="AG24" s="4390" t="s">
        <v>1184</v>
      </c>
      <c r="AH24" s="4390"/>
      <c r="AI24" s="4390"/>
      <c r="AJ24" s="4390"/>
      <c r="AK24" s="4390"/>
      <c r="AL24" s="4390"/>
      <c r="AM24" s="4390"/>
      <c r="AN24" s="4398"/>
    </row>
    <row r="25" spans="1:40" ht="12.65" customHeight="1">
      <c r="A25" s="4384" t="s">
        <v>1196</v>
      </c>
      <c r="B25" s="4386" t="s">
        <v>1197</v>
      </c>
      <c r="C25" s="4387"/>
      <c r="D25" s="4387"/>
      <c r="E25" s="4387"/>
      <c r="F25" s="4387"/>
      <c r="G25" s="4388"/>
      <c r="H25" s="4353"/>
      <c r="I25" s="4354"/>
      <c r="J25" s="4354"/>
      <c r="K25" s="4354"/>
      <c r="L25" s="4354"/>
      <c r="M25" s="4354"/>
      <c r="N25" s="4355"/>
      <c r="O25" s="4353"/>
      <c r="P25" s="4354"/>
      <c r="Q25" s="4354"/>
      <c r="R25" s="4354"/>
      <c r="S25" s="4354"/>
      <c r="T25" s="4354"/>
      <c r="U25" s="4355"/>
      <c r="V25" s="4353"/>
      <c r="W25" s="4354"/>
      <c r="X25" s="4354"/>
      <c r="Y25" s="4354"/>
      <c r="Z25" s="4354"/>
      <c r="AA25" s="4354"/>
      <c r="AB25" s="371" t="s">
        <v>1198</v>
      </c>
      <c r="AC25" s="4361"/>
      <c r="AD25" s="4361"/>
      <c r="AE25" s="4361"/>
      <c r="AF25" s="4362"/>
      <c r="AG25" s="4353"/>
      <c r="AH25" s="4354"/>
      <c r="AI25" s="4354"/>
      <c r="AJ25" s="4354"/>
      <c r="AK25" s="4354"/>
      <c r="AL25" s="4354"/>
      <c r="AM25" s="4354"/>
      <c r="AN25" s="4413"/>
    </row>
    <row r="26" spans="1:40" ht="12.65" customHeight="1">
      <c r="A26" s="4382"/>
      <c r="B26" s="4374" t="s">
        <v>1199</v>
      </c>
      <c r="C26" s="4375"/>
      <c r="D26" s="4375"/>
      <c r="E26" s="4375"/>
      <c r="F26" s="4375"/>
      <c r="G26" s="4376"/>
      <c r="H26" s="4350"/>
      <c r="I26" s="4351"/>
      <c r="J26" s="4351"/>
      <c r="K26" s="4351"/>
      <c r="L26" s="4351"/>
      <c r="M26" s="4351"/>
      <c r="N26" s="4352"/>
      <c r="O26" s="4350"/>
      <c r="P26" s="4351"/>
      <c r="Q26" s="4351"/>
      <c r="R26" s="4351"/>
      <c r="S26" s="4351"/>
      <c r="T26" s="4351"/>
      <c r="U26" s="4352"/>
      <c r="V26" s="4350"/>
      <c r="W26" s="4351"/>
      <c r="X26" s="4351"/>
      <c r="Y26" s="4351"/>
      <c r="Z26" s="4351"/>
      <c r="AA26" s="4351"/>
      <c r="AB26" s="372" t="s">
        <v>1200</v>
      </c>
      <c r="AC26" s="4359"/>
      <c r="AD26" s="4359"/>
      <c r="AE26" s="4359"/>
      <c r="AF26" s="4360"/>
      <c r="AG26" s="4350"/>
      <c r="AH26" s="4351"/>
      <c r="AI26" s="4351"/>
      <c r="AJ26" s="4351"/>
      <c r="AK26" s="4351"/>
      <c r="AL26" s="4351"/>
      <c r="AM26" s="4351"/>
      <c r="AN26" s="4394"/>
    </row>
    <row r="27" spans="1:40" ht="12.65" customHeight="1">
      <c r="A27" s="4382"/>
      <c r="B27" s="4374" t="s">
        <v>1201</v>
      </c>
      <c r="C27" s="4375"/>
      <c r="D27" s="4375"/>
      <c r="E27" s="4375"/>
      <c r="F27" s="4375"/>
      <c r="G27" s="4376"/>
      <c r="H27" s="4350"/>
      <c r="I27" s="4351"/>
      <c r="J27" s="4351"/>
      <c r="K27" s="4351"/>
      <c r="L27" s="4351"/>
      <c r="M27" s="4351"/>
      <c r="N27" s="4352"/>
      <c r="O27" s="4350"/>
      <c r="P27" s="4351"/>
      <c r="Q27" s="4351"/>
      <c r="R27" s="4351"/>
      <c r="S27" s="4351"/>
      <c r="T27" s="4351"/>
      <c r="U27" s="4352"/>
      <c r="V27" s="4350"/>
      <c r="W27" s="4351"/>
      <c r="X27" s="4351"/>
      <c r="Y27" s="4351"/>
      <c r="Z27" s="4351"/>
      <c r="AA27" s="4351"/>
      <c r="AB27" s="372" t="s">
        <v>1200</v>
      </c>
      <c r="AC27" s="4359"/>
      <c r="AD27" s="4359"/>
      <c r="AE27" s="4359"/>
      <c r="AF27" s="4360"/>
      <c r="AG27" s="4350"/>
      <c r="AH27" s="4351"/>
      <c r="AI27" s="4351"/>
      <c r="AJ27" s="4351"/>
      <c r="AK27" s="4351"/>
      <c r="AL27" s="4351"/>
      <c r="AM27" s="4351"/>
      <c r="AN27" s="4394"/>
    </row>
    <row r="28" spans="1:40" ht="12.65" customHeight="1">
      <c r="A28" s="4382"/>
      <c r="B28" s="4374" t="s">
        <v>1202</v>
      </c>
      <c r="C28" s="4375"/>
      <c r="D28" s="4375"/>
      <c r="E28" s="4375"/>
      <c r="F28" s="4375"/>
      <c r="G28" s="4376"/>
      <c r="H28" s="4350"/>
      <c r="I28" s="4351"/>
      <c r="J28" s="4351"/>
      <c r="K28" s="4351"/>
      <c r="L28" s="4351"/>
      <c r="M28" s="4351"/>
      <c r="N28" s="4352"/>
      <c r="O28" s="4350"/>
      <c r="P28" s="4351"/>
      <c r="Q28" s="4351"/>
      <c r="R28" s="4351"/>
      <c r="S28" s="4351"/>
      <c r="T28" s="4351"/>
      <c r="U28" s="4352"/>
      <c r="V28" s="4350"/>
      <c r="W28" s="4351"/>
      <c r="X28" s="4351"/>
      <c r="Y28" s="4351"/>
      <c r="Z28" s="4351"/>
      <c r="AA28" s="4351"/>
      <c r="AB28" s="372" t="s">
        <v>1203</v>
      </c>
      <c r="AC28" s="4359"/>
      <c r="AD28" s="4359"/>
      <c r="AE28" s="4359"/>
      <c r="AF28" s="4360"/>
      <c r="AG28" s="4350"/>
      <c r="AH28" s="4351"/>
      <c r="AI28" s="4351"/>
      <c r="AJ28" s="4351"/>
      <c r="AK28" s="4351"/>
      <c r="AL28" s="4351"/>
      <c r="AM28" s="4351"/>
      <c r="AN28" s="4394"/>
    </row>
    <row r="29" spans="1:40" ht="12.65" customHeight="1">
      <c r="A29" s="4382"/>
      <c r="B29" s="4374" t="s">
        <v>1204</v>
      </c>
      <c r="C29" s="4375"/>
      <c r="D29" s="4375"/>
      <c r="E29" s="4375"/>
      <c r="F29" s="4375"/>
      <c r="G29" s="4376"/>
      <c r="H29" s="4350"/>
      <c r="I29" s="4351"/>
      <c r="J29" s="4351"/>
      <c r="K29" s="4351"/>
      <c r="L29" s="4351"/>
      <c r="M29" s="4351"/>
      <c r="N29" s="4352"/>
      <c r="O29" s="4350"/>
      <c r="P29" s="4351"/>
      <c r="Q29" s="4351"/>
      <c r="R29" s="4351"/>
      <c r="S29" s="4351"/>
      <c r="T29" s="4351"/>
      <c r="U29" s="4352"/>
      <c r="V29" s="4350"/>
      <c r="W29" s="4351"/>
      <c r="X29" s="4351"/>
      <c r="Y29" s="4351"/>
      <c r="Z29" s="4351"/>
      <c r="AA29" s="4351"/>
      <c r="AB29" s="372" t="s">
        <v>1203</v>
      </c>
      <c r="AC29" s="4359"/>
      <c r="AD29" s="4359"/>
      <c r="AE29" s="4359"/>
      <c r="AF29" s="4360"/>
      <c r="AG29" s="4350"/>
      <c r="AH29" s="4351"/>
      <c r="AI29" s="4351"/>
      <c r="AJ29" s="4351"/>
      <c r="AK29" s="4351"/>
      <c r="AL29" s="4351"/>
      <c r="AM29" s="4351"/>
      <c r="AN29" s="4394"/>
    </row>
    <row r="30" spans="1:40" ht="12.65" customHeight="1" thickBot="1">
      <c r="A30" s="4383"/>
      <c r="B30" s="4377"/>
      <c r="C30" s="4378"/>
      <c r="D30" s="4378"/>
      <c r="E30" s="4378"/>
      <c r="F30" s="4378"/>
      <c r="G30" s="4379"/>
      <c r="H30" s="4356"/>
      <c r="I30" s="4357"/>
      <c r="J30" s="4357"/>
      <c r="K30" s="4357"/>
      <c r="L30" s="4357"/>
      <c r="M30" s="4357"/>
      <c r="N30" s="4358"/>
      <c r="O30" s="4356"/>
      <c r="P30" s="4357"/>
      <c r="Q30" s="4357"/>
      <c r="R30" s="4357"/>
      <c r="S30" s="4357"/>
      <c r="T30" s="4357"/>
      <c r="U30" s="4358"/>
      <c r="V30" s="4356"/>
      <c r="W30" s="4357"/>
      <c r="X30" s="4357"/>
      <c r="Y30" s="4357"/>
      <c r="Z30" s="4357"/>
      <c r="AA30" s="4357"/>
      <c r="AB30" s="374" t="s">
        <v>1189</v>
      </c>
      <c r="AC30" s="4363"/>
      <c r="AD30" s="4363"/>
      <c r="AE30" s="4363"/>
      <c r="AF30" s="4364"/>
      <c r="AG30" s="4356"/>
      <c r="AH30" s="4357"/>
      <c r="AI30" s="4357"/>
      <c r="AJ30" s="4357"/>
      <c r="AK30" s="4357"/>
      <c r="AL30" s="4357"/>
      <c r="AM30" s="4357"/>
      <c r="AN30" s="4412"/>
    </row>
    <row r="31" spans="1:40" ht="12.65" customHeight="1" thickTop="1">
      <c r="A31" s="4381" t="s">
        <v>1205</v>
      </c>
      <c r="B31" s="4368" t="s">
        <v>1489</v>
      </c>
      <c r="C31" s="4369"/>
      <c r="D31" s="4369"/>
      <c r="E31" s="4369"/>
      <c r="F31" s="4369"/>
      <c r="G31" s="4370"/>
      <c r="H31" s="4365"/>
      <c r="I31" s="4366"/>
      <c r="J31" s="4366"/>
      <c r="K31" s="4366"/>
      <c r="L31" s="4366"/>
      <c r="M31" s="4366"/>
      <c r="N31" s="4367"/>
      <c r="O31" s="4353"/>
      <c r="P31" s="4354"/>
      <c r="Q31" s="4354"/>
      <c r="R31" s="4354"/>
      <c r="S31" s="4354"/>
      <c r="T31" s="4354"/>
      <c r="U31" s="4355"/>
      <c r="V31" s="4353"/>
      <c r="W31" s="4354"/>
      <c r="X31" s="4354"/>
      <c r="Y31" s="4354"/>
      <c r="Z31" s="4354"/>
      <c r="AA31" s="4354"/>
      <c r="AB31" s="375" t="s">
        <v>1206</v>
      </c>
      <c r="AC31" s="4361"/>
      <c r="AD31" s="4361"/>
      <c r="AE31" s="4361"/>
      <c r="AF31" s="4362"/>
      <c r="AG31" s="4365"/>
      <c r="AH31" s="4366"/>
      <c r="AI31" s="4366"/>
      <c r="AJ31" s="4366"/>
      <c r="AK31" s="4366"/>
      <c r="AL31" s="4366"/>
      <c r="AM31" s="4366"/>
      <c r="AN31" s="4411"/>
    </row>
    <row r="32" spans="1:40" ht="12.65" customHeight="1">
      <c r="A32" s="4382"/>
      <c r="B32" s="4374" t="s">
        <v>1207</v>
      </c>
      <c r="C32" s="4375"/>
      <c r="D32" s="4375"/>
      <c r="E32" s="4375"/>
      <c r="F32" s="4375"/>
      <c r="G32" s="4376"/>
      <c r="H32" s="4350"/>
      <c r="I32" s="4351"/>
      <c r="J32" s="4351"/>
      <c r="K32" s="4351"/>
      <c r="L32" s="4351"/>
      <c r="M32" s="4351"/>
      <c r="N32" s="4352"/>
      <c r="O32" s="4350"/>
      <c r="P32" s="4351"/>
      <c r="Q32" s="4351"/>
      <c r="R32" s="4351"/>
      <c r="S32" s="4351"/>
      <c r="T32" s="4351"/>
      <c r="U32" s="4352"/>
      <c r="V32" s="4350"/>
      <c r="W32" s="4351"/>
      <c r="X32" s="4351"/>
      <c r="Y32" s="4351"/>
      <c r="Z32" s="4351"/>
      <c r="AA32" s="4351"/>
      <c r="AB32" s="372" t="s">
        <v>1208</v>
      </c>
      <c r="AC32" s="4359"/>
      <c r="AD32" s="4359"/>
      <c r="AE32" s="4359"/>
      <c r="AF32" s="4360"/>
      <c r="AG32" s="4350"/>
      <c r="AH32" s="4351"/>
      <c r="AI32" s="4351"/>
      <c r="AJ32" s="4351"/>
      <c r="AK32" s="4351"/>
      <c r="AL32" s="4351"/>
      <c r="AM32" s="4351"/>
      <c r="AN32" s="4394"/>
    </row>
    <row r="33" spans="1:40" ht="12.65" customHeight="1">
      <c r="A33" s="4382"/>
      <c r="B33" s="4374" t="s">
        <v>1209</v>
      </c>
      <c r="C33" s="4375"/>
      <c r="D33" s="4375"/>
      <c r="E33" s="4375"/>
      <c r="F33" s="4375"/>
      <c r="G33" s="4376"/>
      <c r="H33" s="4350"/>
      <c r="I33" s="4351"/>
      <c r="J33" s="4351"/>
      <c r="K33" s="4351"/>
      <c r="L33" s="4351"/>
      <c r="M33" s="4351"/>
      <c r="N33" s="4352"/>
      <c r="O33" s="4350"/>
      <c r="P33" s="4351"/>
      <c r="Q33" s="4351"/>
      <c r="R33" s="4351"/>
      <c r="S33" s="4351"/>
      <c r="T33" s="4351"/>
      <c r="U33" s="4352"/>
      <c r="V33" s="4350"/>
      <c r="W33" s="4351"/>
      <c r="X33" s="4351"/>
      <c r="Y33" s="4351"/>
      <c r="Z33" s="4351"/>
      <c r="AA33" s="4351"/>
      <c r="AB33" s="372" t="s">
        <v>1208</v>
      </c>
      <c r="AC33" s="4359"/>
      <c r="AD33" s="4359"/>
      <c r="AE33" s="4359"/>
      <c r="AF33" s="4360"/>
      <c r="AG33" s="4350"/>
      <c r="AH33" s="4351"/>
      <c r="AI33" s="4351"/>
      <c r="AJ33" s="4351"/>
      <c r="AK33" s="4351"/>
      <c r="AL33" s="4351"/>
      <c r="AM33" s="4351"/>
      <c r="AN33" s="4394"/>
    </row>
    <row r="34" spans="1:40" ht="12.65" customHeight="1">
      <c r="A34" s="4382"/>
      <c r="B34" s="4374" t="s">
        <v>1210</v>
      </c>
      <c r="C34" s="4375"/>
      <c r="D34" s="4375"/>
      <c r="E34" s="4375"/>
      <c r="F34" s="4375"/>
      <c r="G34" s="4376"/>
      <c r="H34" s="4350"/>
      <c r="I34" s="4351"/>
      <c r="J34" s="4351"/>
      <c r="K34" s="4351"/>
      <c r="L34" s="4351"/>
      <c r="M34" s="4351"/>
      <c r="N34" s="4352"/>
      <c r="O34" s="4350"/>
      <c r="P34" s="4351"/>
      <c r="Q34" s="4351"/>
      <c r="R34" s="4351"/>
      <c r="S34" s="4351"/>
      <c r="T34" s="4351"/>
      <c r="U34" s="4352"/>
      <c r="V34" s="4350"/>
      <c r="W34" s="4351"/>
      <c r="X34" s="4351"/>
      <c r="Y34" s="4351"/>
      <c r="Z34" s="4351"/>
      <c r="AA34" s="4351"/>
      <c r="AB34" s="372" t="s">
        <v>1208</v>
      </c>
      <c r="AC34" s="4359"/>
      <c r="AD34" s="4359"/>
      <c r="AE34" s="4359"/>
      <c r="AF34" s="4360"/>
      <c r="AG34" s="4350"/>
      <c r="AH34" s="4351"/>
      <c r="AI34" s="4351"/>
      <c r="AJ34" s="4351"/>
      <c r="AK34" s="4351"/>
      <c r="AL34" s="4351"/>
      <c r="AM34" s="4351"/>
      <c r="AN34" s="4394"/>
    </row>
    <row r="35" spans="1:40" ht="12.65" customHeight="1">
      <c r="A35" s="4382"/>
      <c r="B35" s="4374" t="s">
        <v>1488</v>
      </c>
      <c r="C35" s="4375"/>
      <c r="D35" s="4375"/>
      <c r="E35" s="4375"/>
      <c r="F35" s="4375"/>
      <c r="G35" s="4376"/>
      <c r="H35" s="4350"/>
      <c r="I35" s="4351"/>
      <c r="J35" s="4351"/>
      <c r="K35" s="4351"/>
      <c r="L35" s="4351"/>
      <c r="M35" s="4351"/>
      <c r="N35" s="4352"/>
      <c r="O35" s="4350"/>
      <c r="P35" s="4351"/>
      <c r="Q35" s="4351"/>
      <c r="R35" s="4351"/>
      <c r="S35" s="4351"/>
      <c r="T35" s="4351"/>
      <c r="U35" s="4352"/>
      <c r="V35" s="4350"/>
      <c r="W35" s="4351"/>
      <c r="X35" s="4351"/>
      <c r="Y35" s="4351"/>
      <c r="Z35" s="4351"/>
      <c r="AA35" s="4351"/>
      <c r="AB35" s="372" t="s">
        <v>1208</v>
      </c>
      <c r="AC35" s="4359"/>
      <c r="AD35" s="4359"/>
      <c r="AE35" s="4359"/>
      <c r="AF35" s="4360"/>
      <c r="AG35" s="4350"/>
      <c r="AH35" s="4351"/>
      <c r="AI35" s="4351"/>
      <c r="AJ35" s="4351"/>
      <c r="AK35" s="4351"/>
      <c r="AL35" s="4351"/>
      <c r="AM35" s="4351"/>
      <c r="AN35" s="4394"/>
    </row>
    <row r="36" spans="1:40" ht="12.65" customHeight="1">
      <c r="A36" s="4382"/>
      <c r="B36" s="4374" t="s">
        <v>1211</v>
      </c>
      <c r="C36" s="4375"/>
      <c r="D36" s="4375"/>
      <c r="E36" s="4375"/>
      <c r="F36" s="4375"/>
      <c r="G36" s="4376"/>
      <c r="H36" s="4350"/>
      <c r="I36" s="4351"/>
      <c r="J36" s="4351"/>
      <c r="K36" s="4351"/>
      <c r="L36" s="4351"/>
      <c r="M36" s="4351"/>
      <c r="N36" s="4352"/>
      <c r="O36" s="4350"/>
      <c r="P36" s="4351"/>
      <c r="Q36" s="4351"/>
      <c r="R36" s="4351"/>
      <c r="S36" s="4351"/>
      <c r="T36" s="4351"/>
      <c r="U36" s="4352"/>
      <c r="V36" s="4350"/>
      <c r="W36" s="4351"/>
      <c r="X36" s="4351"/>
      <c r="Y36" s="4351"/>
      <c r="Z36" s="4351"/>
      <c r="AA36" s="4351"/>
      <c r="AB36" s="372" t="s">
        <v>1189</v>
      </c>
      <c r="AC36" s="4359"/>
      <c r="AD36" s="4359"/>
      <c r="AE36" s="4359"/>
      <c r="AF36" s="4360"/>
      <c r="AG36" s="4350"/>
      <c r="AH36" s="4351"/>
      <c r="AI36" s="4351"/>
      <c r="AJ36" s="4351"/>
      <c r="AK36" s="4351"/>
      <c r="AL36" s="4351"/>
      <c r="AM36" s="4351"/>
      <c r="AN36" s="4394"/>
    </row>
    <row r="37" spans="1:40" ht="12.65" customHeight="1" thickBot="1">
      <c r="A37" s="4383"/>
      <c r="B37" s="4377"/>
      <c r="C37" s="4378"/>
      <c r="D37" s="4378"/>
      <c r="E37" s="4378"/>
      <c r="F37" s="4378"/>
      <c r="G37" s="4379"/>
      <c r="H37" s="4356"/>
      <c r="I37" s="4357"/>
      <c r="J37" s="4357"/>
      <c r="K37" s="4357"/>
      <c r="L37" s="4357"/>
      <c r="M37" s="4357"/>
      <c r="N37" s="4358"/>
      <c r="O37" s="4356"/>
      <c r="P37" s="4357"/>
      <c r="Q37" s="4357"/>
      <c r="R37" s="4357"/>
      <c r="S37" s="4357"/>
      <c r="T37" s="4357"/>
      <c r="U37" s="4358"/>
      <c r="V37" s="4356"/>
      <c r="W37" s="4357"/>
      <c r="X37" s="4357"/>
      <c r="Y37" s="4357"/>
      <c r="Z37" s="4357"/>
      <c r="AA37" s="4357"/>
      <c r="AB37" s="374" t="s">
        <v>1189</v>
      </c>
      <c r="AC37" s="4363"/>
      <c r="AD37" s="4363"/>
      <c r="AE37" s="4363"/>
      <c r="AF37" s="4364"/>
      <c r="AG37" s="4356"/>
      <c r="AH37" s="4357"/>
      <c r="AI37" s="4357"/>
      <c r="AJ37" s="4357"/>
      <c r="AK37" s="4357"/>
      <c r="AL37" s="4357"/>
      <c r="AM37" s="4357"/>
      <c r="AN37" s="4412"/>
    </row>
    <row r="38" spans="1:40" ht="12.65" customHeight="1" thickTop="1">
      <c r="A38" s="4391" t="s">
        <v>1212</v>
      </c>
      <c r="B38" s="4368" t="s">
        <v>1487</v>
      </c>
      <c r="C38" s="4369"/>
      <c r="D38" s="4369"/>
      <c r="E38" s="4369"/>
      <c r="F38" s="4369"/>
      <c r="G38" s="4370"/>
      <c r="H38" s="4365"/>
      <c r="I38" s="4366"/>
      <c r="J38" s="4366"/>
      <c r="K38" s="4366"/>
      <c r="L38" s="4366"/>
      <c r="M38" s="4366"/>
      <c r="N38" s="4367"/>
      <c r="O38" s="4353"/>
      <c r="P38" s="4354"/>
      <c r="Q38" s="4354"/>
      <c r="R38" s="4354"/>
      <c r="S38" s="4354"/>
      <c r="T38" s="4354"/>
      <c r="U38" s="4355"/>
      <c r="V38" s="4353"/>
      <c r="W38" s="4354"/>
      <c r="X38" s="4354"/>
      <c r="Y38" s="4354"/>
      <c r="Z38" s="4354"/>
      <c r="AA38" s="4354"/>
      <c r="AB38" s="375" t="s">
        <v>1208</v>
      </c>
      <c r="AC38" s="4361"/>
      <c r="AD38" s="4361"/>
      <c r="AE38" s="4361"/>
      <c r="AF38" s="4362"/>
      <c r="AG38" s="4365"/>
      <c r="AH38" s="4366"/>
      <c r="AI38" s="4366"/>
      <c r="AJ38" s="4366"/>
      <c r="AK38" s="4366"/>
      <c r="AL38" s="4366"/>
      <c r="AM38" s="4366"/>
      <c r="AN38" s="4411"/>
    </row>
    <row r="39" spans="1:40" ht="12.65" customHeight="1">
      <c r="A39" s="4392"/>
      <c r="B39" s="4374" t="s">
        <v>1492</v>
      </c>
      <c r="C39" s="4375"/>
      <c r="D39" s="4375"/>
      <c r="E39" s="4375"/>
      <c r="F39" s="4375"/>
      <c r="G39" s="4376"/>
      <c r="H39" s="4350"/>
      <c r="I39" s="4351"/>
      <c r="J39" s="4351"/>
      <c r="K39" s="4351"/>
      <c r="L39" s="4351"/>
      <c r="M39" s="4351"/>
      <c r="N39" s="4352"/>
      <c r="O39" s="4350"/>
      <c r="P39" s="4351"/>
      <c r="Q39" s="4351"/>
      <c r="R39" s="4351"/>
      <c r="S39" s="4351"/>
      <c r="T39" s="4351"/>
      <c r="U39" s="4352"/>
      <c r="V39" s="4350"/>
      <c r="W39" s="4351"/>
      <c r="X39" s="4351"/>
      <c r="Y39" s="4351"/>
      <c r="Z39" s="4351"/>
      <c r="AA39" s="4351"/>
      <c r="AB39" s="372" t="s">
        <v>1208</v>
      </c>
      <c r="AC39" s="4359"/>
      <c r="AD39" s="4359"/>
      <c r="AE39" s="4359"/>
      <c r="AF39" s="4360"/>
      <c r="AG39" s="4350"/>
      <c r="AH39" s="4351"/>
      <c r="AI39" s="4351"/>
      <c r="AJ39" s="4351"/>
      <c r="AK39" s="4351"/>
      <c r="AL39" s="4351"/>
      <c r="AM39" s="4351"/>
      <c r="AN39" s="4394"/>
    </row>
    <row r="40" spans="1:40" ht="12.65" customHeight="1">
      <c r="A40" s="4392"/>
      <c r="B40" s="4374" t="s">
        <v>1486</v>
      </c>
      <c r="C40" s="4375"/>
      <c r="D40" s="4375"/>
      <c r="E40" s="4375"/>
      <c r="F40" s="4375"/>
      <c r="G40" s="4376"/>
      <c r="H40" s="4350"/>
      <c r="I40" s="4351"/>
      <c r="J40" s="4351"/>
      <c r="K40" s="4351"/>
      <c r="L40" s="4351"/>
      <c r="M40" s="4351"/>
      <c r="N40" s="4352"/>
      <c r="O40" s="4350"/>
      <c r="P40" s="4351"/>
      <c r="Q40" s="4351"/>
      <c r="R40" s="4351"/>
      <c r="S40" s="4351"/>
      <c r="T40" s="4351"/>
      <c r="U40" s="4352"/>
      <c r="V40" s="4350"/>
      <c r="W40" s="4351"/>
      <c r="X40" s="4351"/>
      <c r="Y40" s="4351"/>
      <c r="Z40" s="4351"/>
      <c r="AA40" s="4351"/>
      <c r="AB40" s="372" t="s">
        <v>1208</v>
      </c>
      <c r="AC40" s="4359"/>
      <c r="AD40" s="4359"/>
      <c r="AE40" s="4359"/>
      <c r="AF40" s="4360"/>
      <c r="AG40" s="4350"/>
      <c r="AH40" s="4351"/>
      <c r="AI40" s="4351"/>
      <c r="AJ40" s="4351"/>
      <c r="AK40" s="4351"/>
      <c r="AL40" s="4351"/>
      <c r="AM40" s="4351"/>
      <c r="AN40" s="4394"/>
    </row>
    <row r="41" spans="1:40" ht="12.65" customHeight="1">
      <c r="A41" s="4392"/>
      <c r="B41" s="4374" t="s">
        <v>1485</v>
      </c>
      <c r="C41" s="4375"/>
      <c r="D41" s="4375"/>
      <c r="E41" s="4375"/>
      <c r="F41" s="4375"/>
      <c r="G41" s="4376"/>
      <c r="H41" s="4350"/>
      <c r="I41" s="4351"/>
      <c r="J41" s="4351"/>
      <c r="K41" s="4351"/>
      <c r="L41" s="4351"/>
      <c r="M41" s="4351"/>
      <c r="N41" s="4352"/>
      <c r="O41" s="4350"/>
      <c r="P41" s="4351"/>
      <c r="Q41" s="4351"/>
      <c r="R41" s="4351"/>
      <c r="S41" s="4351"/>
      <c r="T41" s="4351"/>
      <c r="U41" s="4352"/>
      <c r="V41" s="4350"/>
      <c r="W41" s="4351"/>
      <c r="X41" s="4351"/>
      <c r="Y41" s="4351"/>
      <c r="Z41" s="4351"/>
      <c r="AA41" s="4351"/>
      <c r="AB41" s="372" t="s">
        <v>1208</v>
      </c>
      <c r="AC41" s="4359"/>
      <c r="AD41" s="4359"/>
      <c r="AE41" s="4359"/>
      <c r="AF41" s="4360"/>
      <c r="AG41" s="4350"/>
      <c r="AH41" s="4351"/>
      <c r="AI41" s="4351"/>
      <c r="AJ41" s="4351"/>
      <c r="AK41" s="4351"/>
      <c r="AL41" s="4351"/>
      <c r="AM41" s="4351"/>
      <c r="AN41" s="4394"/>
    </row>
    <row r="42" spans="1:40" ht="12.65" customHeight="1">
      <c r="A42" s="4392"/>
      <c r="B42" s="4374" t="s">
        <v>1490</v>
      </c>
      <c r="C42" s="4375"/>
      <c r="D42" s="4375"/>
      <c r="E42" s="4375"/>
      <c r="F42" s="4375"/>
      <c r="G42" s="4376"/>
      <c r="H42" s="4350"/>
      <c r="I42" s="4351"/>
      <c r="J42" s="4351"/>
      <c r="K42" s="4351"/>
      <c r="L42" s="4351"/>
      <c r="M42" s="4351"/>
      <c r="N42" s="4352"/>
      <c r="O42" s="4350"/>
      <c r="P42" s="4351"/>
      <c r="Q42" s="4351"/>
      <c r="R42" s="4351"/>
      <c r="S42" s="4351"/>
      <c r="T42" s="4351"/>
      <c r="U42" s="4352"/>
      <c r="V42" s="4350"/>
      <c r="W42" s="4351"/>
      <c r="X42" s="4351"/>
      <c r="Y42" s="4351"/>
      <c r="Z42" s="4351"/>
      <c r="AA42" s="4351"/>
      <c r="AB42" s="372" t="s">
        <v>1208</v>
      </c>
      <c r="AC42" s="4359"/>
      <c r="AD42" s="4359"/>
      <c r="AE42" s="4359"/>
      <c r="AF42" s="4360"/>
      <c r="AG42" s="4350"/>
      <c r="AH42" s="4351"/>
      <c r="AI42" s="4351"/>
      <c r="AJ42" s="4351"/>
      <c r="AK42" s="4351"/>
      <c r="AL42" s="4351"/>
      <c r="AM42" s="4351"/>
      <c r="AN42" s="4394"/>
    </row>
    <row r="43" spans="1:40" ht="12.65" customHeight="1">
      <c r="A43" s="4392"/>
      <c r="B43" s="4374" t="s">
        <v>1213</v>
      </c>
      <c r="C43" s="4375"/>
      <c r="D43" s="4375"/>
      <c r="E43" s="4375"/>
      <c r="F43" s="4375"/>
      <c r="G43" s="4376"/>
      <c r="H43" s="4350"/>
      <c r="I43" s="4351"/>
      <c r="J43" s="4351"/>
      <c r="K43" s="4351"/>
      <c r="L43" s="4351"/>
      <c r="M43" s="4351"/>
      <c r="N43" s="4352"/>
      <c r="O43" s="4350"/>
      <c r="P43" s="4351"/>
      <c r="Q43" s="4351"/>
      <c r="R43" s="4351"/>
      <c r="S43" s="4351"/>
      <c r="T43" s="4351"/>
      <c r="U43" s="4352"/>
      <c r="V43" s="4350"/>
      <c r="W43" s="4351"/>
      <c r="X43" s="4351"/>
      <c r="Y43" s="4351"/>
      <c r="Z43" s="4351"/>
      <c r="AA43" s="4351"/>
      <c r="AB43" s="372" t="s">
        <v>1208</v>
      </c>
      <c r="AC43" s="4359"/>
      <c r="AD43" s="4359"/>
      <c r="AE43" s="4359"/>
      <c r="AF43" s="4360"/>
      <c r="AG43" s="4350"/>
      <c r="AH43" s="4351"/>
      <c r="AI43" s="4351"/>
      <c r="AJ43" s="4351"/>
      <c r="AK43" s="4351"/>
      <c r="AL43" s="4351"/>
      <c r="AM43" s="4351"/>
      <c r="AN43" s="4394"/>
    </row>
    <row r="44" spans="1:40" ht="12.65" customHeight="1">
      <c r="A44" s="4392"/>
      <c r="B44" s="4374" t="s">
        <v>1484</v>
      </c>
      <c r="C44" s="4375"/>
      <c r="D44" s="4375"/>
      <c r="E44" s="4375"/>
      <c r="F44" s="4375"/>
      <c r="G44" s="4376"/>
      <c r="H44" s="4350"/>
      <c r="I44" s="4351"/>
      <c r="J44" s="4351"/>
      <c r="K44" s="4351"/>
      <c r="L44" s="4351"/>
      <c r="M44" s="4351"/>
      <c r="N44" s="4352"/>
      <c r="O44" s="4350"/>
      <c r="P44" s="4351"/>
      <c r="Q44" s="4351"/>
      <c r="R44" s="4351"/>
      <c r="S44" s="4351"/>
      <c r="T44" s="4351"/>
      <c r="U44" s="4352"/>
      <c r="V44" s="4350"/>
      <c r="W44" s="4351"/>
      <c r="X44" s="4351"/>
      <c r="Y44" s="4351"/>
      <c r="Z44" s="4351"/>
      <c r="AA44" s="4351"/>
      <c r="AB44" s="372" t="s">
        <v>1208</v>
      </c>
      <c r="AC44" s="4359"/>
      <c r="AD44" s="4359"/>
      <c r="AE44" s="4359"/>
      <c r="AF44" s="4360"/>
      <c r="AG44" s="4350"/>
      <c r="AH44" s="4351"/>
      <c r="AI44" s="4351"/>
      <c r="AJ44" s="4351"/>
      <c r="AK44" s="4351"/>
      <c r="AL44" s="4351"/>
      <c r="AM44" s="4351"/>
      <c r="AN44" s="4394"/>
    </row>
    <row r="45" spans="1:40" ht="12.65" customHeight="1">
      <c r="A45" s="4392"/>
      <c r="B45" s="4374" t="s">
        <v>1214</v>
      </c>
      <c r="C45" s="4375"/>
      <c r="D45" s="4375"/>
      <c r="E45" s="4375"/>
      <c r="F45" s="4375"/>
      <c r="G45" s="4376"/>
      <c r="H45" s="4350"/>
      <c r="I45" s="4351"/>
      <c r="J45" s="4351"/>
      <c r="K45" s="4351"/>
      <c r="L45" s="4351"/>
      <c r="M45" s="4351"/>
      <c r="N45" s="4352"/>
      <c r="O45" s="4350"/>
      <c r="P45" s="4351"/>
      <c r="Q45" s="4351"/>
      <c r="R45" s="4351"/>
      <c r="S45" s="4351"/>
      <c r="T45" s="4351"/>
      <c r="U45" s="4352"/>
      <c r="V45" s="4350"/>
      <c r="W45" s="4351"/>
      <c r="X45" s="4351"/>
      <c r="Y45" s="4351"/>
      <c r="Z45" s="4351"/>
      <c r="AA45" s="4351"/>
      <c r="AB45" s="372" t="s">
        <v>1208</v>
      </c>
      <c r="AC45" s="4359"/>
      <c r="AD45" s="4359"/>
      <c r="AE45" s="4359"/>
      <c r="AF45" s="4360"/>
      <c r="AG45" s="4350"/>
      <c r="AH45" s="4351"/>
      <c r="AI45" s="4351"/>
      <c r="AJ45" s="4351"/>
      <c r="AK45" s="4351"/>
      <c r="AL45" s="4351"/>
      <c r="AM45" s="4351"/>
      <c r="AN45" s="4394"/>
    </row>
    <row r="46" spans="1:40" ht="12.65" customHeight="1">
      <c r="A46" s="4392"/>
      <c r="B46" s="4374" t="s">
        <v>1215</v>
      </c>
      <c r="C46" s="4375"/>
      <c r="D46" s="4375"/>
      <c r="E46" s="4375"/>
      <c r="F46" s="4375"/>
      <c r="G46" s="4376"/>
      <c r="H46" s="4350"/>
      <c r="I46" s="4351"/>
      <c r="J46" s="4351"/>
      <c r="K46" s="4351"/>
      <c r="L46" s="4351"/>
      <c r="M46" s="4351"/>
      <c r="N46" s="4352"/>
      <c r="O46" s="4350"/>
      <c r="P46" s="4351"/>
      <c r="Q46" s="4351"/>
      <c r="R46" s="4351"/>
      <c r="S46" s="4351"/>
      <c r="T46" s="4351"/>
      <c r="U46" s="4352"/>
      <c r="V46" s="4350"/>
      <c r="W46" s="4351"/>
      <c r="X46" s="4351"/>
      <c r="Y46" s="4351"/>
      <c r="Z46" s="4351"/>
      <c r="AA46" s="4351"/>
      <c r="AB46" s="372" t="s">
        <v>1208</v>
      </c>
      <c r="AC46" s="4359"/>
      <c r="AD46" s="4359"/>
      <c r="AE46" s="4359"/>
      <c r="AF46" s="4360"/>
      <c r="AG46" s="4350"/>
      <c r="AH46" s="4351"/>
      <c r="AI46" s="4351"/>
      <c r="AJ46" s="4351"/>
      <c r="AK46" s="4351"/>
      <c r="AL46" s="4351"/>
      <c r="AM46" s="4351"/>
      <c r="AN46" s="4394"/>
    </row>
    <row r="47" spans="1:40" ht="12.65" customHeight="1">
      <c r="A47" s="4392"/>
      <c r="B47" s="4374"/>
      <c r="C47" s="4375"/>
      <c r="D47" s="4375"/>
      <c r="E47" s="4375"/>
      <c r="F47" s="4375"/>
      <c r="G47" s="4376"/>
      <c r="H47" s="4350"/>
      <c r="I47" s="4351"/>
      <c r="J47" s="4351"/>
      <c r="K47" s="4351"/>
      <c r="L47" s="4351"/>
      <c r="M47" s="4351"/>
      <c r="N47" s="4352"/>
      <c r="O47" s="4350"/>
      <c r="P47" s="4351"/>
      <c r="Q47" s="4351"/>
      <c r="R47" s="4351"/>
      <c r="S47" s="4351"/>
      <c r="T47" s="4351"/>
      <c r="U47" s="4352"/>
      <c r="V47" s="4350"/>
      <c r="W47" s="4351"/>
      <c r="X47" s="4351"/>
      <c r="Y47" s="4351"/>
      <c r="Z47" s="4351"/>
      <c r="AA47" s="4351"/>
      <c r="AB47" s="372" t="s">
        <v>1208</v>
      </c>
      <c r="AC47" s="4359"/>
      <c r="AD47" s="4359"/>
      <c r="AE47" s="4359"/>
      <c r="AF47" s="4360"/>
      <c r="AG47" s="4350"/>
      <c r="AH47" s="4351"/>
      <c r="AI47" s="4351"/>
      <c r="AJ47" s="4351"/>
      <c r="AK47" s="4351"/>
      <c r="AL47" s="4351"/>
      <c r="AM47" s="4351"/>
      <c r="AN47" s="4394"/>
    </row>
    <row r="48" spans="1:40" ht="12.65" customHeight="1" thickBot="1">
      <c r="A48" s="4393"/>
      <c r="B48" s="4377"/>
      <c r="C48" s="4378"/>
      <c r="D48" s="4378"/>
      <c r="E48" s="4378"/>
      <c r="F48" s="4378"/>
      <c r="G48" s="4379"/>
      <c r="H48" s="4356"/>
      <c r="I48" s="4357"/>
      <c r="J48" s="4357"/>
      <c r="K48" s="4357"/>
      <c r="L48" s="4357"/>
      <c r="M48" s="4357"/>
      <c r="N48" s="4358"/>
      <c r="O48" s="4356"/>
      <c r="P48" s="4357"/>
      <c r="Q48" s="4357"/>
      <c r="R48" s="4357"/>
      <c r="S48" s="4357"/>
      <c r="T48" s="4357"/>
      <c r="U48" s="4358"/>
      <c r="V48" s="4356"/>
      <c r="W48" s="4357"/>
      <c r="X48" s="4357"/>
      <c r="Y48" s="4357"/>
      <c r="Z48" s="4357"/>
      <c r="AA48" s="4357"/>
      <c r="AB48" s="374" t="s">
        <v>1216</v>
      </c>
      <c r="AC48" s="4363"/>
      <c r="AD48" s="4363"/>
      <c r="AE48" s="4363"/>
      <c r="AF48" s="4364"/>
      <c r="AG48" s="4356"/>
      <c r="AH48" s="4357"/>
      <c r="AI48" s="4357"/>
      <c r="AJ48" s="4357"/>
      <c r="AK48" s="4357"/>
      <c r="AL48" s="4357"/>
      <c r="AM48" s="4357"/>
      <c r="AN48" s="4412"/>
    </row>
    <row r="49" spans="1:40" ht="12.65" customHeight="1" thickTop="1">
      <c r="A49" s="4381" t="s">
        <v>1217</v>
      </c>
      <c r="B49" s="4368" t="s">
        <v>1483</v>
      </c>
      <c r="C49" s="4369"/>
      <c r="D49" s="4369"/>
      <c r="E49" s="4369"/>
      <c r="F49" s="4369"/>
      <c r="G49" s="4370"/>
      <c r="H49" s="4365"/>
      <c r="I49" s="4366"/>
      <c r="J49" s="4366"/>
      <c r="K49" s="4366"/>
      <c r="L49" s="4366"/>
      <c r="M49" s="4366"/>
      <c r="N49" s="4367"/>
      <c r="O49" s="4353"/>
      <c r="P49" s="4354"/>
      <c r="Q49" s="4354"/>
      <c r="R49" s="4354"/>
      <c r="S49" s="4354"/>
      <c r="T49" s="4354"/>
      <c r="U49" s="4355"/>
      <c r="V49" s="4353"/>
      <c r="W49" s="4354"/>
      <c r="X49" s="4354"/>
      <c r="Y49" s="4354"/>
      <c r="Z49" s="4354"/>
      <c r="AA49" s="4354"/>
      <c r="AB49" s="375" t="s">
        <v>1216</v>
      </c>
      <c r="AC49" s="4361"/>
      <c r="AD49" s="4361"/>
      <c r="AE49" s="4361"/>
      <c r="AF49" s="4362"/>
      <c r="AG49" s="4365"/>
      <c r="AH49" s="4366"/>
      <c r="AI49" s="4366"/>
      <c r="AJ49" s="4366"/>
      <c r="AK49" s="4366"/>
      <c r="AL49" s="4366"/>
      <c r="AM49" s="4366"/>
      <c r="AN49" s="4411"/>
    </row>
    <row r="50" spans="1:40" ht="12.65" customHeight="1">
      <c r="A50" s="4382"/>
      <c r="B50" s="4374" t="s">
        <v>1218</v>
      </c>
      <c r="C50" s="4375"/>
      <c r="D50" s="4375"/>
      <c r="E50" s="4375"/>
      <c r="F50" s="4375"/>
      <c r="G50" s="4376"/>
      <c r="H50" s="4350"/>
      <c r="I50" s="4351"/>
      <c r="J50" s="4351"/>
      <c r="K50" s="4351"/>
      <c r="L50" s="4351"/>
      <c r="M50" s="4351"/>
      <c r="N50" s="4352"/>
      <c r="O50" s="4350"/>
      <c r="P50" s="4351"/>
      <c r="Q50" s="4351"/>
      <c r="R50" s="4351"/>
      <c r="S50" s="4351"/>
      <c r="T50" s="4351"/>
      <c r="U50" s="4352"/>
      <c r="V50" s="4350"/>
      <c r="W50" s="4351"/>
      <c r="X50" s="4351"/>
      <c r="Y50" s="4351"/>
      <c r="Z50" s="4351"/>
      <c r="AA50" s="4351"/>
      <c r="AB50" s="372" t="s">
        <v>1219</v>
      </c>
      <c r="AC50" s="4359"/>
      <c r="AD50" s="4359"/>
      <c r="AE50" s="4359"/>
      <c r="AF50" s="4360"/>
      <c r="AG50" s="4350"/>
      <c r="AH50" s="4351"/>
      <c r="AI50" s="4351"/>
      <c r="AJ50" s="4351"/>
      <c r="AK50" s="4351"/>
      <c r="AL50" s="4351"/>
      <c r="AM50" s="4351"/>
      <c r="AN50" s="4394"/>
    </row>
    <row r="51" spans="1:40" ht="12.65" customHeight="1">
      <c r="A51" s="4382"/>
      <c r="B51" s="4374" t="s">
        <v>1482</v>
      </c>
      <c r="C51" s="4375"/>
      <c r="D51" s="4375"/>
      <c r="E51" s="4375"/>
      <c r="F51" s="4375"/>
      <c r="G51" s="4376"/>
      <c r="H51" s="4350"/>
      <c r="I51" s="4351"/>
      <c r="J51" s="4351"/>
      <c r="K51" s="4351"/>
      <c r="L51" s="4351"/>
      <c r="M51" s="4351"/>
      <c r="N51" s="4352"/>
      <c r="O51" s="4350"/>
      <c r="P51" s="4351"/>
      <c r="Q51" s="4351"/>
      <c r="R51" s="4351"/>
      <c r="S51" s="4351"/>
      <c r="T51" s="4351"/>
      <c r="U51" s="4352"/>
      <c r="V51" s="4350"/>
      <c r="W51" s="4351"/>
      <c r="X51" s="4351"/>
      <c r="Y51" s="4351"/>
      <c r="Z51" s="4351"/>
      <c r="AA51" s="4351"/>
      <c r="AB51" s="372" t="s">
        <v>1219</v>
      </c>
      <c r="AC51" s="4359"/>
      <c r="AD51" s="4359"/>
      <c r="AE51" s="4359"/>
      <c r="AF51" s="4360"/>
      <c r="AG51" s="4350"/>
      <c r="AH51" s="4351"/>
      <c r="AI51" s="4351"/>
      <c r="AJ51" s="4351"/>
      <c r="AK51" s="4351"/>
      <c r="AL51" s="4351"/>
      <c r="AM51" s="4351"/>
      <c r="AN51" s="4394"/>
    </row>
    <row r="52" spans="1:40" ht="12.65" customHeight="1" thickBot="1">
      <c r="A52" s="4382"/>
      <c r="B52" s="4377" t="s">
        <v>1220</v>
      </c>
      <c r="C52" s="4378"/>
      <c r="D52" s="4378"/>
      <c r="E52" s="4378"/>
      <c r="F52" s="4378"/>
      <c r="G52" s="4379"/>
      <c r="H52" s="4356"/>
      <c r="I52" s="4357"/>
      <c r="J52" s="4357"/>
      <c r="K52" s="4357"/>
      <c r="L52" s="4357"/>
      <c r="M52" s="4357"/>
      <c r="N52" s="4358"/>
      <c r="O52" s="4356"/>
      <c r="P52" s="4357"/>
      <c r="Q52" s="4357"/>
      <c r="R52" s="4357"/>
      <c r="S52" s="4357"/>
      <c r="T52" s="4357"/>
      <c r="U52" s="4358"/>
      <c r="V52" s="4356"/>
      <c r="W52" s="4357"/>
      <c r="X52" s="4357"/>
      <c r="Y52" s="4357"/>
      <c r="Z52" s="4357"/>
      <c r="AA52" s="4357"/>
      <c r="AB52" s="374" t="s">
        <v>1219</v>
      </c>
      <c r="AC52" s="4363"/>
      <c r="AD52" s="4363"/>
      <c r="AE52" s="4363"/>
      <c r="AF52" s="4364"/>
      <c r="AG52" s="4350"/>
      <c r="AH52" s="4351"/>
      <c r="AI52" s="4351"/>
      <c r="AJ52" s="4351"/>
      <c r="AK52" s="4351"/>
      <c r="AL52" s="4351"/>
      <c r="AM52" s="4351"/>
      <c r="AN52" s="4394"/>
    </row>
    <row r="53" spans="1:40" ht="12.65" customHeight="1" thickTop="1">
      <c r="A53" s="4391" t="s">
        <v>1221</v>
      </c>
      <c r="B53" s="4368" t="s">
        <v>1222</v>
      </c>
      <c r="C53" s="4369"/>
      <c r="D53" s="4369"/>
      <c r="E53" s="4369"/>
      <c r="F53" s="4369"/>
      <c r="G53" s="4370"/>
      <c r="H53" s="4365"/>
      <c r="I53" s="4366"/>
      <c r="J53" s="4366"/>
      <c r="K53" s="4366"/>
      <c r="L53" s="4366"/>
      <c r="M53" s="4366"/>
      <c r="N53" s="4367"/>
      <c r="O53" s="4353"/>
      <c r="P53" s="4354"/>
      <c r="Q53" s="4354"/>
      <c r="R53" s="4354"/>
      <c r="S53" s="4354"/>
      <c r="T53" s="4354"/>
      <c r="U53" s="4355"/>
      <c r="V53" s="4353"/>
      <c r="W53" s="4354"/>
      <c r="X53" s="4354"/>
      <c r="Y53" s="4354"/>
      <c r="Z53" s="4354"/>
      <c r="AA53" s="4354"/>
      <c r="AB53" s="375" t="s">
        <v>1223</v>
      </c>
      <c r="AC53" s="4361"/>
      <c r="AD53" s="4361"/>
      <c r="AE53" s="4361"/>
      <c r="AF53" s="4362"/>
      <c r="AG53" s="4365"/>
      <c r="AH53" s="4366"/>
      <c r="AI53" s="4366"/>
      <c r="AJ53" s="4366"/>
      <c r="AK53" s="4366"/>
      <c r="AL53" s="4366"/>
      <c r="AM53" s="4366"/>
      <c r="AN53" s="4411"/>
    </row>
    <row r="54" spans="1:40" ht="12.65" customHeight="1">
      <c r="A54" s="4392"/>
      <c r="B54" s="4374" t="s">
        <v>1480</v>
      </c>
      <c r="C54" s="4375"/>
      <c r="D54" s="4375"/>
      <c r="E54" s="4375"/>
      <c r="F54" s="4375"/>
      <c r="G54" s="4376"/>
      <c r="H54" s="4350"/>
      <c r="I54" s="4351"/>
      <c r="J54" s="4351"/>
      <c r="K54" s="4351"/>
      <c r="L54" s="4351"/>
      <c r="M54" s="4351"/>
      <c r="N54" s="4352"/>
      <c r="O54" s="4350"/>
      <c r="P54" s="4351"/>
      <c r="Q54" s="4351"/>
      <c r="R54" s="4351"/>
      <c r="S54" s="4351"/>
      <c r="T54" s="4351"/>
      <c r="U54" s="4352"/>
      <c r="V54" s="4350"/>
      <c r="W54" s="4351"/>
      <c r="X54" s="4351"/>
      <c r="Y54" s="4351"/>
      <c r="Z54" s="4351"/>
      <c r="AA54" s="4351"/>
      <c r="AB54" s="372" t="s">
        <v>1223</v>
      </c>
      <c r="AC54" s="4359"/>
      <c r="AD54" s="4359"/>
      <c r="AE54" s="4359"/>
      <c r="AF54" s="4360"/>
      <c r="AG54" s="4350"/>
      <c r="AH54" s="4351"/>
      <c r="AI54" s="4351"/>
      <c r="AJ54" s="4351"/>
      <c r="AK54" s="4351"/>
      <c r="AL54" s="4351"/>
      <c r="AM54" s="4351"/>
      <c r="AN54" s="4394"/>
    </row>
    <row r="55" spans="1:40" ht="12.65" customHeight="1">
      <c r="A55" s="4392"/>
      <c r="B55" s="4374" t="s">
        <v>1481</v>
      </c>
      <c r="C55" s="4375"/>
      <c r="D55" s="4375"/>
      <c r="E55" s="4375"/>
      <c r="F55" s="4375"/>
      <c r="G55" s="4376"/>
      <c r="H55" s="4350"/>
      <c r="I55" s="4351"/>
      <c r="J55" s="4351"/>
      <c r="K55" s="4351"/>
      <c r="L55" s="4351"/>
      <c r="M55" s="4351"/>
      <c r="N55" s="4352"/>
      <c r="O55" s="4350"/>
      <c r="P55" s="4351"/>
      <c r="Q55" s="4351"/>
      <c r="R55" s="4351"/>
      <c r="S55" s="4351"/>
      <c r="T55" s="4351"/>
      <c r="U55" s="4352"/>
      <c r="V55" s="4350"/>
      <c r="W55" s="4351"/>
      <c r="X55" s="4351"/>
      <c r="Y55" s="4351"/>
      <c r="Z55" s="4351"/>
      <c r="AA55" s="4351"/>
      <c r="AB55" s="372" t="s">
        <v>1223</v>
      </c>
      <c r="AC55" s="4359"/>
      <c r="AD55" s="4359"/>
      <c r="AE55" s="4359"/>
      <c r="AF55" s="4360"/>
      <c r="AG55" s="4350"/>
      <c r="AH55" s="4351"/>
      <c r="AI55" s="4351"/>
      <c r="AJ55" s="4351"/>
      <c r="AK55" s="4351"/>
      <c r="AL55" s="4351"/>
      <c r="AM55" s="4351"/>
      <c r="AN55" s="4394"/>
    </row>
    <row r="56" spans="1:40" ht="12.65" customHeight="1">
      <c r="A56" s="4392"/>
      <c r="B56" s="4374" t="s">
        <v>1224</v>
      </c>
      <c r="C56" s="4375"/>
      <c r="D56" s="4375"/>
      <c r="E56" s="4375"/>
      <c r="F56" s="4375"/>
      <c r="G56" s="4376"/>
      <c r="H56" s="4350"/>
      <c r="I56" s="4351"/>
      <c r="J56" s="4351"/>
      <c r="K56" s="4351"/>
      <c r="L56" s="4351"/>
      <c r="M56" s="4351"/>
      <c r="N56" s="4352"/>
      <c r="O56" s="4350"/>
      <c r="P56" s="4351"/>
      <c r="Q56" s="4351"/>
      <c r="R56" s="4351"/>
      <c r="S56" s="4351"/>
      <c r="T56" s="4351"/>
      <c r="U56" s="4352"/>
      <c r="V56" s="4350"/>
      <c r="W56" s="4351"/>
      <c r="X56" s="4351"/>
      <c r="Y56" s="4351"/>
      <c r="Z56" s="4351"/>
      <c r="AA56" s="4351"/>
      <c r="AB56" s="372" t="s">
        <v>1223</v>
      </c>
      <c r="AC56" s="4359"/>
      <c r="AD56" s="4359"/>
      <c r="AE56" s="4359"/>
      <c r="AF56" s="4360"/>
      <c r="AG56" s="4350"/>
      <c r="AH56" s="4351"/>
      <c r="AI56" s="4351"/>
      <c r="AJ56" s="4351"/>
      <c r="AK56" s="4351"/>
      <c r="AL56" s="4351"/>
      <c r="AM56" s="4351"/>
      <c r="AN56" s="4394"/>
    </row>
    <row r="57" spans="1:40" ht="12.65" customHeight="1">
      <c r="A57" s="4392"/>
      <c r="B57" s="4374"/>
      <c r="C57" s="4375"/>
      <c r="D57" s="4375"/>
      <c r="E57" s="4375"/>
      <c r="F57" s="4375"/>
      <c r="G57" s="4376"/>
      <c r="H57" s="4350"/>
      <c r="I57" s="4351"/>
      <c r="J57" s="4351"/>
      <c r="K57" s="4351"/>
      <c r="L57" s="4351"/>
      <c r="M57" s="4351"/>
      <c r="N57" s="4352"/>
      <c r="O57" s="4350"/>
      <c r="P57" s="4351"/>
      <c r="Q57" s="4351"/>
      <c r="R57" s="4351"/>
      <c r="S57" s="4351"/>
      <c r="T57" s="4351"/>
      <c r="U57" s="4352"/>
      <c r="V57" s="4350"/>
      <c r="W57" s="4351"/>
      <c r="X57" s="4351"/>
      <c r="Y57" s="4351"/>
      <c r="Z57" s="4351"/>
      <c r="AA57" s="4351"/>
      <c r="AB57" s="372" t="s">
        <v>1223</v>
      </c>
      <c r="AC57" s="4359"/>
      <c r="AD57" s="4359"/>
      <c r="AE57" s="4359"/>
      <c r="AF57" s="4360"/>
      <c r="AG57" s="4350"/>
      <c r="AH57" s="4351"/>
      <c r="AI57" s="4351"/>
      <c r="AJ57" s="4351"/>
      <c r="AK57" s="4351"/>
      <c r="AL57" s="4351"/>
      <c r="AM57" s="4351"/>
      <c r="AN57" s="4394"/>
    </row>
    <row r="58" spans="1:40" ht="12.65" customHeight="1" thickBot="1">
      <c r="A58" s="4410"/>
      <c r="B58" s="4371"/>
      <c r="C58" s="4372"/>
      <c r="D58" s="4372"/>
      <c r="E58" s="4372"/>
      <c r="F58" s="4372"/>
      <c r="G58" s="4373"/>
      <c r="H58" s="4342"/>
      <c r="I58" s="4343"/>
      <c r="J58" s="4343"/>
      <c r="K58" s="4343"/>
      <c r="L58" s="4343"/>
      <c r="M58" s="4343"/>
      <c r="N58" s="4344"/>
      <c r="O58" s="4342"/>
      <c r="P58" s="4343"/>
      <c r="Q58" s="4343"/>
      <c r="R58" s="4343"/>
      <c r="S58" s="4343"/>
      <c r="T58" s="4343"/>
      <c r="U58" s="4344"/>
      <c r="V58" s="4342"/>
      <c r="W58" s="4343"/>
      <c r="X58" s="4343"/>
      <c r="Y58" s="4343"/>
      <c r="Z58" s="4343"/>
      <c r="AA58" s="4343"/>
      <c r="AB58" s="373" t="s">
        <v>1223</v>
      </c>
      <c r="AC58" s="4399"/>
      <c r="AD58" s="4399"/>
      <c r="AE58" s="4399"/>
      <c r="AF58" s="4400"/>
      <c r="AG58" s="4350"/>
      <c r="AH58" s="4351"/>
      <c r="AI58" s="4351"/>
      <c r="AJ58" s="4351"/>
      <c r="AK58" s="4351"/>
      <c r="AL58" s="4351"/>
      <c r="AM58" s="4351"/>
      <c r="AN58" s="4394"/>
    </row>
    <row r="59" spans="1:40" ht="12.65" customHeight="1">
      <c r="A59" s="4401" t="s">
        <v>1493</v>
      </c>
      <c r="B59" s="4401"/>
      <c r="C59" s="4401"/>
      <c r="D59" s="4401"/>
      <c r="E59" s="4401"/>
      <c r="F59" s="4401"/>
      <c r="G59" s="4401"/>
      <c r="H59" s="4402"/>
      <c r="I59" s="4402"/>
      <c r="J59" s="4402"/>
      <c r="K59" s="4402"/>
      <c r="L59" s="4402"/>
      <c r="M59" s="4402"/>
      <c r="N59" s="4402"/>
      <c r="O59" s="4401"/>
      <c r="P59" s="4401"/>
      <c r="Q59" s="4401"/>
      <c r="R59" s="4401"/>
      <c r="S59" s="4401"/>
      <c r="T59" s="4401"/>
      <c r="U59" s="4401"/>
      <c r="V59" s="4401"/>
      <c r="W59" s="4401"/>
      <c r="X59" s="4401"/>
      <c r="Y59" s="4401"/>
      <c r="Z59" s="4401"/>
      <c r="AA59" s="4401"/>
      <c r="AB59" s="4401"/>
      <c r="AC59" s="4401"/>
      <c r="AD59" s="4401"/>
      <c r="AE59" s="4401"/>
      <c r="AF59" s="4401"/>
      <c r="AG59" s="4401"/>
      <c r="AH59" s="4401"/>
      <c r="AI59" s="4401"/>
      <c r="AJ59" s="4401"/>
      <c r="AK59" s="4401"/>
      <c r="AL59" s="4401"/>
      <c r="AM59" s="4401"/>
      <c r="AN59" s="4401"/>
    </row>
    <row r="60" spans="1:40" ht="12.65" customHeight="1">
      <c r="A60" s="4402"/>
      <c r="B60" s="4402"/>
      <c r="C60" s="4402"/>
      <c r="D60" s="4402"/>
      <c r="E60" s="4402"/>
      <c r="F60" s="4402"/>
      <c r="G60" s="4402"/>
      <c r="H60" s="4402"/>
      <c r="I60" s="4402"/>
      <c r="J60" s="4402"/>
      <c r="K60" s="4402"/>
      <c r="L60" s="4402"/>
      <c r="M60" s="4402"/>
      <c r="N60" s="4402"/>
      <c r="O60" s="4402"/>
      <c r="P60" s="4402"/>
      <c r="Q60" s="4402"/>
      <c r="R60" s="4402"/>
      <c r="S60" s="4402"/>
      <c r="T60" s="4402"/>
      <c r="U60" s="4402"/>
      <c r="V60" s="4402"/>
      <c r="W60" s="4402"/>
      <c r="X60" s="4402"/>
      <c r="Y60" s="4402"/>
      <c r="Z60" s="4402"/>
      <c r="AA60" s="4402"/>
      <c r="AB60" s="4402"/>
      <c r="AC60" s="4402"/>
      <c r="AD60" s="4402"/>
      <c r="AE60" s="4402"/>
      <c r="AF60" s="4402"/>
      <c r="AG60" s="4402"/>
      <c r="AH60" s="4402"/>
      <c r="AI60" s="4402"/>
      <c r="AJ60" s="4402"/>
      <c r="AK60" s="4402"/>
      <c r="AL60" s="4402"/>
      <c r="AM60" s="4402"/>
      <c r="AN60" s="4402"/>
    </row>
  </sheetData>
  <mergeCells count="282">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H32:N32"/>
    <mergeCell ref="H31:N31"/>
    <mergeCell ref="H30:N30"/>
    <mergeCell ref="H29:N29"/>
    <mergeCell ref="H28:N28"/>
    <mergeCell ref="H27:N27"/>
    <mergeCell ref="H26:N26"/>
    <mergeCell ref="AC25:AF25"/>
    <mergeCell ref="O24:U24"/>
    <mergeCell ref="V24:AF24"/>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V52:AA52"/>
    <mergeCell ref="O49:U49"/>
    <mergeCell ref="V49:AA49"/>
    <mergeCell ref="O50:U50"/>
    <mergeCell ref="V50:AA50"/>
    <mergeCell ref="O44:U44"/>
    <mergeCell ref="V44:AA44"/>
    <mergeCell ref="O45:U45"/>
    <mergeCell ref="V45:AA45"/>
    <mergeCell ref="O46:U46"/>
    <mergeCell ref="V46:AA46"/>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s>
  <phoneticPr fontId="67"/>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204"/>
  <sheetViews>
    <sheetView workbookViewId="0">
      <selection activeCell="A2" sqref="A1:AN204"/>
    </sheetView>
  </sheetViews>
  <sheetFormatPr defaultColWidth="2.08984375" defaultRowHeight="12.65" customHeight="1"/>
  <cols>
    <col min="1" max="40" width="2.08984375" style="89" customWidth="1"/>
    <col min="41" max="90" width="2.08984375" style="446"/>
    <col min="91" max="16384" width="2.08984375" style="89"/>
  </cols>
  <sheetData>
    <row r="1" spans="1:90" s="53" customFormat="1" ht="12.65"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5"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5"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5"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5"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5"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5"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5"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5"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5"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5" customHeight="1">
      <c r="B12" s="69"/>
      <c r="C12" s="69"/>
      <c r="D12" s="69"/>
      <c r="E12" s="69"/>
      <c r="F12" s="69"/>
      <c r="G12" s="69"/>
      <c r="H12" s="69"/>
      <c r="I12" s="69"/>
      <c r="J12" s="69"/>
      <c r="K12" s="69"/>
      <c r="L12" s="69"/>
      <c r="M12" s="69"/>
      <c r="N12" s="69"/>
      <c r="O12" s="69"/>
      <c r="P12" s="69"/>
      <c r="Q12" s="69"/>
      <c r="R12" s="69"/>
      <c r="S12" s="69"/>
      <c r="T12" s="69"/>
      <c r="U12" s="2074" t="s">
        <v>2318</v>
      </c>
      <c r="V12" s="2074"/>
      <c r="W12" s="2074"/>
      <c r="X12" s="2101"/>
      <c r="Y12" s="2101"/>
      <c r="Z12" s="2101"/>
      <c r="AA12" s="2074" t="s">
        <v>85</v>
      </c>
      <c r="AB12" s="2074"/>
      <c r="AC12" s="2101"/>
      <c r="AD12" s="2101"/>
      <c r="AE12" s="2101"/>
      <c r="AF12" s="2074" t="s">
        <v>84</v>
      </c>
      <c r="AG12" s="2074"/>
      <c r="AH12" s="2101"/>
      <c r="AI12" s="2101"/>
      <c r="AJ12" s="2101"/>
      <c r="AK12" s="2074" t="s">
        <v>83</v>
      </c>
      <c r="AL12" s="2074"/>
      <c r="AM12" s="69"/>
      <c r="AN12" s="69"/>
      <c r="AO12" s="425" t="s">
        <v>1586</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5" customHeight="1">
      <c r="B13" s="69"/>
      <c r="C13" s="69"/>
      <c r="D13" s="69"/>
      <c r="E13" s="69"/>
      <c r="F13" s="69"/>
      <c r="G13" s="69"/>
      <c r="H13" s="69"/>
      <c r="I13" s="69"/>
      <c r="J13" s="69"/>
      <c r="K13" s="69"/>
      <c r="L13" s="69"/>
      <c r="M13" s="69"/>
      <c r="N13" s="69"/>
      <c r="O13" s="69"/>
      <c r="P13" s="69"/>
      <c r="Q13" s="69"/>
      <c r="R13" s="69"/>
      <c r="S13" s="69"/>
      <c r="T13" s="69"/>
      <c r="U13" s="2074"/>
      <c r="V13" s="2074"/>
      <c r="W13" s="2074"/>
      <c r="X13" s="2101"/>
      <c r="Y13" s="2101"/>
      <c r="Z13" s="2101"/>
      <c r="AA13" s="2074"/>
      <c r="AB13" s="2074"/>
      <c r="AC13" s="2101"/>
      <c r="AD13" s="2101"/>
      <c r="AE13" s="2101"/>
      <c r="AF13" s="2074"/>
      <c r="AG13" s="2074"/>
      <c r="AH13" s="2101"/>
      <c r="AI13" s="2101"/>
      <c r="AJ13" s="2101"/>
      <c r="AK13" s="2074"/>
      <c r="AL13" s="2074"/>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5" customHeight="1">
      <c r="A14" s="59"/>
      <c r="B14" s="59"/>
      <c r="C14" s="59"/>
      <c r="D14" s="59"/>
      <c r="E14" s="59"/>
      <c r="F14" s="59"/>
      <c r="G14" s="59"/>
      <c r="H14" s="59"/>
      <c r="I14" s="59"/>
      <c r="J14" s="59"/>
      <c r="K14" s="59"/>
      <c r="L14" s="59"/>
      <c r="M14" s="59"/>
      <c r="N14" s="59"/>
      <c r="O14" s="59"/>
      <c r="P14" s="59"/>
      <c r="Q14" s="59"/>
      <c r="R14" s="59"/>
      <c r="S14" s="59"/>
      <c r="T14" s="59"/>
      <c r="U14" s="2074"/>
      <c r="V14" s="2074"/>
      <c r="W14" s="2074"/>
      <c r="X14" s="2101"/>
      <c r="Y14" s="2101"/>
      <c r="Z14" s="2101"/>
      <c r="AA14" s="2074"/>
      <c r="AB14" s="2074"/>
      <c r="AC14" s="2101"/>
      <c r="AD14" s="2101"/>
      <c r="AE14" s="2101"/>
      <c r="AF14" s="2074"/>
      <c r="AG14" s="2074"/>
      <c r="AH14" s="2101"/>
      <c r="AI14" s="2101"/>
      <c r="AJ14" s="2101"/>
      <c r="AK14" s="2074"/>
      <c r="AL14" s="2074"/>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5"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5"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5" customHeight="1">
      <c r="A17" s="2146" t="s">
        <v>81</v>
      </c>
      <c r="B17" s="2146"/>
      <c r="C17" s="2146"/>
      <c r="D17" s="2146"/>
      <c r="E17" s="2146"/>
      <c r="F17" s="2146"/>
      <c r="G17" s="2146"/>
      <c r="H17" s="2146"/>
      <c r="I17" s="2146"/>
      <c r="J17" s="2146"/>
      <c r="K17" s="2146"/>
      <c r="L17" s="2146"/>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c r="AL17" s="2146"/>
      <c r="AM17" s="2146"/>
      <c r="AN17" s="2146"/>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5" customHeight="1">
      <c r="A18" s="2146"/>
      <c r="B18" s="2146"/>
      <c r="C18" s="2146"/>
      <c r="D18" s="2146"/>
      <c r="E18" s="2146"/>
      <c r="F18" s="2146"/>
      <c r="G18" s="2146"/>
      <c r="H18" s="2146"/>
      <c r="I18" s="2146"/>
      <c r="J18" s="2146"/>
      <c r="K18" s="2146"/>
      <c r="L18" s="2146"/>
      <c r="M18" s="2146"/>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5" customHeight="1">
      <c r="A19" s="2146"/>
      <c r="B19" s="2146"/>
      <c r="C19" s="2146"/>
      <c r="D19" s="2146"/>
      <c r="E19" s="2146"/>
      <c r="F19" s="2146"/>
      <c r="G19" s="2146"/>
      <c r="H19" s="2146"/>
      <c r="I19" s="2146"/>
      <c r="J19" s="2146"/>
      <c r="K19" s="2146"/>
      <c r="L19" s="2146"/>
      <c r="M19" s="2146"/>
      <c r="N19" s="2146"/>
      <c r="O19" s="2146"/>
      <c r="P19" s="2146"/>
      <c r="Q19" s="2146"/>
      <c r="R19" s="2146"/>
      <c r="S19" s="2146"/>
      <c r="T19" s="2146"/>
      <c r="U19" s="2146"/>
      <c r="V19" s="2146"/>
      <c r="W19" s="2146"/>
      <c r="X19" s="2146"/>
      <c r="Y19" s="2146"/>
      <c r="Z19" s="2146"/>
      <c r="AA19" s="2146"/>
      <c r="AB19" s="2146"/>
      <c r="AC19" s="2146"/>
      <c r="AD19" s="2146"/>
      <c r="AE19" s="2146"/>
      <c r="AF19" s="2146"/>
      <c r="AG19" s="2146"/>
      <c r="AH19" s="2146"/>
      <c r="AI19" s="2146"/>
      <c r="AJ19" s="2146"/>
      <c r="AK19" s="2146"/>
      <c r="AL19" s="2146"/>
      <c r="AM19" s="2146"/>
      <c r="AN19" s="2146"/>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5"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5"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5" customHeight="1">
      <c r="A23" s="2058" t="s">
        <v>2</v>
      </c>
      <c r="B23" s="2058"/>
      <c r="C23" s="2058"/>
      <c r="D23" s="2058"/>
      <c r="E23" s="2037" t="s">
        <v>1603</v>
      </c>
      <c r="F23" s="2037"/>
      <c r="G23" s="2037"/>
      <c r="H23" s="2037"/>
      <c r="I23" s="2037"/>
      <c r="J23" s="2037"/>
      <c r="K23" s="2037"/>
      <c r="L23" s="4456">
        <f>一括入力シート!B44</f>
        <v>0</v>
      </c>
      <c r="M23" s="4456"/>
      <c r="N23" s="4456"/>
      <c r="O23" s="4456"/>
      <c r="P23" s="4456"/>
      <c r="Q23" s="4456"/>
      <c r="R23" s="4456"/>
      <c r="S23" s="4456"/>
      <c r="T23" s="4456"/>
      <c r="U23" s="4456"/>
      <c r="V23" s="4456"/>
      <c r="W23" s="4456"/>
      <c r="X23" s="4456"/>
      <c r="Y23" s="4456"/>
      <c r="Z23" s="4456"/>
      <c r="AA23" s="4456"/>
      <c r="AB23" s="4456"/>
      <c r="AC23" s="4456"/>
      <c r="AD23" s="4456"/>
      <c r="AE23" s="4456"/>
      <c r="AF23" s="4456"/>
      <c r="AG23" s="4456"/>
      <c r="AH23" s="4456"/>
      <c r="AI23" s="4456"/>
      <c r="AJ23" s="4456"/>
      <c r="AK23" s="4456"/>
      <c r="AL23" s="4456"/>
      <c r="AM23" s="4456"/>
      <c r="AN23" s="4456"/>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5" customHeight="1">
      <c r="A24" s="2058"/>
      <c r="B24" s="2058"/>
      <c r="C24" s="2058"/>
      <c r="D24" s="2058"/>
      <c r="E24" s="2037"/>
      <c r="F24" s="2037"/>
      <c r="G24" s="2037"/>
      <c r="H24" s="2037"/>
      <c r="I24" s="2037"/>
      <c r="J24" s="2037"/>
      <c r="K24" s="2037"/>
      <c r="L24" s="4456"/>
      <c r="M24" s="4456"/>
      <c r="N24" s="4456"/>
      <c r="O24" s="4456"/>
      <c r="P24" s="4456"/>
      <c r="Q24" s="4456"/>
      <c r="R24" s="4456"/>
      <c r="S24" s="4456"/>
      <c r="T24" s="4456"/>
      <c r="U24" s="4456"/>
      <c r="V24" s="4456"/>
      <c r="W24" s="4456"/>
      <c r="X24" s="4456"/>
      <c r="Y24" s="4456"/>
      <c r="Z24" s="4456"/>
      <c r="AA24" s="4456"/>
      <c r="AB24" s="4456"/>
      <c r="AC24" s="4456"/>
      <c r="AD24" s="4456"/>
      <c r="AE24" s="4456"/>
      <c r="AF24" s="4456"/>
      <c r="AG24" s="4456"/>
      <c r="AH24" s="4456"/>
      <c r="AI24" s="4456"/>
      <c r="AJ24" s="4456"/>
      <c r="AK24" s="4456"/>
      <c r="AL24" s="4456"/>
      <c r="AM24" s="4456"/>
      <c r="AN24" s="4456"/>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5" customHeight="1">
      <c r="A25" s="66"/>
      <c r="B25" s="66"/>
      <c r="C25" s="66"/>
      <c r="D25" s="66"/>
      <c r="E25" s="2037" t="s">
        <v>53</v>
      </c>
      <c r="F25" s="2037"/>
      <c r="G25" s="2037"/>
      <c r="H25" s="2037"/>
      <c r="I25" s="2037"/>
      <c r="J25" s="2037"/>
      <c r="K25" s="2037"/>
      <c r="L25" s="2038">
        <f>一括入力シート!B45</f>
        <v>0</v>
      </c>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5" customHeight="1">
      <c r="A26" s="66"/>
      <c r="B26" s="66"/>
      <c r="C26" s="66"/>
      <c r="D26" s="66"/>
      <c r="E26" s="2037"/>
      <c r="F26" s="2037"/>
      <c r="G26" s="2037"/>
      <c r="H26" s="2037"/>
      <c r="I26" s="2037"/>
      <c r="J26" s="2037"/>
      <c r="K26" s="2037"/>
      <c r="L26" s="2038"/>
      <c r="M26" s="2038"/>
      <c r="N26" s="2038"/>
      <c r="O26" s="2038"/>
      <c r="P26" s="2038"/>
      <c r="Q26" s="2038"/>
      <c r="R26" s="2038"/>
      <c r="S26" s="2038"/>
      <c r="T26" s="2038"/>
      <c r="U26" s="2038"/>
      <c r="V26" s="2038"/>
      <c r="W26" s="2038"/>
      <c r="X26" s="2038"/>
      <c r="Y26" s="2038"/>
      <c r="Z26" s="2038"/>
      <c r="AA26" s="2038"/>
      <c r="AB26" s="2038"/>
      <c r="AC26" s="2038"/>
      <c r="AD26" s="2038"/>
      <c r="AE26" s="2038"/>
      <c r="AF26" s="2038"/>
      <c r="AG26" s="2038"/>
      <c r="AH26" s="2038"/>
      <c r="AI26" s="2038"/>
      <c r="AJ26" s="2038"/>
      <c r="AK26" s="2038"/>
      <c r="AL26" s="2038"/>
      <c r="AM26" s="2038"/>
      <c r="AN26" s="2038"/>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5" customHeight="1">
      <c r="A27" s="66"/>
      <c r="B27" s="66"/>
      <c r="C27" s="66"/>
      <c r="D27" s="66"/>
      <c r="E27" s="2037"/>
      <c r="F27" s="2037"/>
      <c r="G27" s="2037"/>
      <c r="H27" s="2037"/>
      <c r="I27" s="2037"/>
      <c r="J27" s="2037"/>
      <c r="K27" s="2037"/>
      <c r="L27" s="2038"/>
      <c r="M27" s="2038"/>
      <c r="N27" s="2038"/>
      <c r="O27" s="2038"/>
      <c r="P27" s="2038"/>
      <c r="Q27" s="2038"/>
      <c r="R27" s="2038"/>
      <c r="S27" s="2038"/>
      <c r="T27" s="2038"/>
      <c r="U27" s="2038"/>
      <c r="V27" s="2038"/>
      <c r="W27" s="2038"/>
      <c r="X27" s="2038"/>
      <c r="Y27" s="2038"/>
      <c r="Z27" s="2038"/>
      <c r="AA27" s="2038"/>
      <c r="AB27" s="2038"/>
      <c r="AC27" s="2038"/>
      <c r="AD27" s="2038"/>
      <c r="AE27" s="2038"/>
      <c r="AF27" s="2038"/>
      <c r="AG27" s="2038"/>
      <c r="AH27" s="2038"/>
      <c r="AI27" s="2038"/>
      <c r="AJ27" s="2038"/>
      <c r="AK27" s="2038"/>
      <c r="AL27" s="2038"/>
      <c r="AM27" s="2038"/>
      <c r="AN27" s="2038"/>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5" customHeight="1">
      <c r="A28" s="66"/>
      <c r="B28" s="66"/>
      <c r="C28" s="66"/>
      <c r="D28" s="66"/>
      <c r="E28" s="2037" t="s">
        <v>1604</v>
      </c>
      <c r="F28" s="2037"/>
      <c r="G28" s="2037"/>
      <c r="H28" s="2037"/>
      <c r="I28" s="2037"/>
      <c r="J28" s="2037"/>
      <c r="K28" s="2037"/>
      <c r="L28" s="2038" t="str">
        <f>IF(一括入力シート!B46="","",一括入力シート!B46&amp;"　　　　")</f>
        <v/>
      </c>
      <c r="M28" s="2038"/>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c r="AL28" s="2038"/>
      <c r="AM28" s="2038"/>
      <c r="AN28" s="2038"/>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5" customHeight="1">
      <c r="A29" s="137"/>
      <c r="D29" s="91"/>
      <c r="E29" s="2037"/>
      <c r="F29" s="2037"/>
      <c r="G29" s="2037"/>
      <c r="H29" s="2037"/>
      <c r="I29" s="2037"/>
      <c r="J29" s="2037"/>
      <c r="K29" s="2037"/>
      <c r="L29" s="2038"/>
      <c r="M29" s="2038"/>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c r="AL29" s="2038"/>
      <c r="AM29" s="2038"/>
      <c r="AN29" s="2038"/>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5" customHeight="1">
      <c r="A30" s="137"/>
      <c r="D30" s="91"/>
      <c r="E30" s="2037"/>
      <c r="F30" s="2037"/>
      <c r="G30" s="2037"/>
      <c r="H30" s="2037"/>
      <c r="I30" s="2037"/>
      <c r="J30" s="2037"/>
      <c r="K30" s="2037"/>
      <c r="L30" s="2038"/>
      <c r="M30" s="2038"/>
      <c r="N30" s="2038"/>
      <c r="O30" s="2038"/>
      <c r="P30" s="2038"/>
      <c r="Q30" s="2038"/>
      <c r="R30" s="2038"/>
      <c r="S30" s="2038"/>
      <c r="T30" s="2038"/>
      <c r="U30" s="2038"/>
      <c r="V30" s="2038"/>
      <c r="W30" s="2038"/>
      <c r="X30" s="2038"/>
      <c r="Y30" s="2038"/>
      <c r="Z30" s="2038"/>
      <c r="AA30" s="2038"/>
      <c r="AB30" s="2038"/>
      <c r="AC30" s="2038"/>
      <c r="AD30" s="2038"/>
      <c r="AE30" s="2038"/>
      <c r="AF30" s="2038"/>
      <c r="AG30" s="2038"/>
      <c r="AH30" s="2038"/>
      <c r="AI30" s="2038"/>
      <c r="AJ30" s="2038"/>
      <c r="AK30" s="2038"/>
      <c r="AL30" s="2038"/>
      <c r="AM30" s="2038"/>
      <c r="AN30" s="2038"/>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5" customHeight="1">
      <c r="A31" s="136"/>
      <c r="B31" s="59"/>
      <c r="C31" s="59"/>
      <c r="D31" s="59"/>
      <c r="E31" s="2091" t="s">
        <v>2494</v>
      </c>
      <c r="F31" s="2091"/>
      <c r="G31" s="2091"/>
      <c r="H31" s="2091"/>
      <c r="I31" s="2091"/>
      <c r="J31" s="2091"/>
      <c r="K31" s="2091"/>
      <c r="L31" s="1746" t="str">
        <f>CONCATENATE(一括入力シート!B49," - ",一括入力シート!C49," - ",一括入力シート!D49)</f>
        <v xml:space="preserve">078 -  - </v>
      </c>
      <c r="M31" s="1746"/>
      <c r="N31" s="1746"/>
      <c r="O31" s="1746"/>
      <c r="P31" s="1746"/>
      <c r="Q31" s="1746"/>
      <c r="R31" s="1746"/>
      <c r="S31" s="1746"/>
      <c r="T31" s="1746"/>
      <c r="U31" s="1746"/>
      <c r="V31" s="1746"/>
      <c r="W31" s="1746"/>
      <c r="X31" s="1746"/>
      <c r="Y31" s="1746"/>
      <c r="Z31" s="1746"/>
      <c r="AA31" s="1746"/>
      <c r="AB31" s="1746"/>
      <c r="AC31" s="1746"/>
      <c r="AD31" s="1746"/>
      <c r="AE31" s="1746"/>
      <c r="AF31" s="1746"/>
      <c r="AG31" s="1746"/>
      <c r="AH31" s="1746"/>
      <c r="AI31" s="1746"/>
      <c r="AJ31" s="1746"/>
      <c r="AK31" s="1746"/>
      <c r="AL31" s="1746"/>
      <c r="AM31" s="1746"/>
      <c r="AN31" s="1746"/>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5" customHeight="1">
      <c r="A32" s="136"/>
      <c r="B32" s="59"/>
      <c r="C32" s="59"/>
      <c r="D32" s="59"/>
      <c r="E32" s="2091"/>
      <c r="F32" s="2091"/>
      <c r="G32" s="2091"/>
      <c r="H32" s="2091"/>
      <c r="I32" s="2091"/>
      <c r="J32" s="2091"/>
      <c r="K32" s="2091"/>
      <c r="L32" s="1746"/>
      <c r="M32" s="1746"/>
      <c r="N32" s="1746"/>
      <c r="O32" s="1746"/>
      <c r="P32" s="1746"/>
      <c r="Q32" s="1746"/>
      <c r="R32" s="1746"/>
      <c r="S32" s="1746"/>
      <c r="T32" s="1746"/>
      <c r="U32" s="1746"/>
      <c r="V32" s="1746"/>
      <c r="W32" s="1746"/>
      <c r="X32" s="1746"/>
      <c r="Y32" s="1746"/>
      <c r="Z32" s="1746"/>
      <c r="AA32" s="1746"/>
      <c r="AB32" s="1746"/>
      <c r="AC32" s="1746"/>
      <c r="AD32" s="1746"/>
      <c r="AE32" s="1746"/>
      <c r="AF32" s="1746"/>
      <c r="AG32" s="1746"/>
      <c r="AH32" s="1746"/>
      <c r="AI32" s="1746"/>
      <c r="AJ32" s="1746"/>
      <c r="AK32" s="1746"/>
      <c r="AL32" s="1746"/>
      <c r="AM32" s="1746"/>
      <c r="AN32" s="1746"/>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5" customHeight="1">
      <c r="A33" s="136"/>
      <c r="B33" s="59"/>
      <c r="C33" s="59"/>
      <c r="D33" s="59"/>
      <c r="E33" s="2091"/>
      <c r="F33" s="2091"/>
      <c r="G33" s="2091"/>
      <c r="H33" s="2091"/>
      <c r="I33" s="2091"/>
      <c r="J33" s="2091"/>
      <c r="K33" s="2091"/>
      <c r="L33" s="1746"/>
      <c r="M33" s="1746"/>
      <c r="N33" s="1746"/>
      <c r="O33" s="1746"/>
      <c r="P33" s="1746"/>
      <c r="Q33" s="1746"/>
      <c r="R33" s="1746"/>
      <c r="S33" s="1746"/>
      <c r="T33" s="1746"/>
      <c r="U33" s="1746"/>
      <c r="V33" s="1746"/>
      <c r="W33" s="1746"/>
      <c r="X33" s="1746"/>
      <c r="Y33" s="1746"/>
      <c r="Z33" s="1746"/>
      <c r="AA33" s="1746"/>
      <c r="AB33" s="1746"/>
      <c r="AC33" s="1746"/>
      <c r="AD33" s="1746"/>
      <c r="AE33" s="1746"/>
      <c r="AF33" s="1746"/>
      <c r="AG33" s="1746"/>
      <c r="AH33" s="1746"/>
      <c r="AI33" s="1746"/>
      <c r="AJ33" s="1746"/>
      <c r="AK33" s="1746"/>
      <c r="AL33" s="1746"/>
      <c r="AM33" s="1746"/>
      <c r="AN33" s="1746"/>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5"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5"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5"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5" customHeight="1">
      <c r="A37" s="2055" t="s">
        <v>147</v>
      </c>
      <c r="B37" s="2055"/>
      <c r="C37" s="2055"/>
      <c r="D37" s="2055"/>
      <c r="E37" s="2055"/>
      <c r="F37" s="2055"/>
      <c r="G37" s="2055"/>
      <c r="H37" s="2055"/>
      <c r="I37" s="2055"/>
      <c r="J37" s="2055"/>
      <c r="K37" s="2055"/>
      <c r="L37" s="2055"/>
      <c r="M37" s="2055"/>
      <c r="N37" s="2055"/>
      <c r="O37" s="2055"/>
      <c r="P37" s="2055"/>
      <c r="Q37" s="2055"/>
      <c r="R37" s="2055"/>
      <c r="S37" s="2055"/>
      <c r="T37" s="2055"/>
      <c r="U37" s="2055"/>
      <c r="V37" s="2055"/>
      <c r="W37" s="2055"/>
      <c r="X37" s="2055"/>
      <c r="Y37" s="2055"/>
      <c r="Z37" s="2055"/>
      <c r="AA37" s="2055"/>
      <c r="AB37" s="2055"/>
      <c r="AC37" s="2055"/>
      <c r="AD37" s="2055"/>
      <c r="AE37" s="2055"/>
      <c r="AF37" s="2055"/>
      <c r="AG37" s="2055"/>
      <c r="AH37" s="2055"/>
      <c r="AI37" s="2055"/>
      <c r="AJ37" s="2055"/>
      <c r="AK37" s="2055"/>
      <c r="AL37" s="2055"/>
      <c r="AM37" s="2055"/>
      <c r="AN37" s="2055"/>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5" customHeight="1">
      <c r="A38" s="2055"/>
      <c r="B38" s="2055"/>
      <c r="C38" s="2055"/>
      <c r="D38" s="2055"/>
      <c r="E38" s="2055"/>
      <c r="F38" s="2055"/>
      <c r="G38" s="2055"/>
      <c r="H38" s="2055"/>
      <c r="I38" s="2055"/>
      <c r="J38" s="2055"/>
      <c r="K38" s="2055"/>
      <c r="L38" s="2055"/>
      <c r="M38" s="2055"/>
      <c r="N38" s="2055"/>
      <c r="O38" s="2055"/>
      <c r="P38" s="2055"/>
      <c r="Q38" s="2055"/>
      <c r="R38" s="2055"/>
      <c r="S38" s="2055"/>
      <c r="T38" s="2055"/>
      <c r="U38" s="2055"/>
      <c r="V38" s="2055"/>
      <c r="W38" s="2055"/>
      <c r="X38" s="2055"/>
      <c r="Y38" s="2055"/>
      <c r="Z38" s="2055"/>
      <c r="AA38" s="2055"/>
      <c r="AB38" s="2055"/>
      <c r="AC38" s="2055"/>
      <c r="AD38" s="2055"/>
      <c r="AE38" s="2055"/>
      <c r="AF38" s="2055"/>
      <c r="AG38" s="2055"/>
      <c r="AH38" s="2055"/>
      <c r="AI38" s="2055"/>
      <c r="AJ38" s="2055"/>
      <c r="AK38" s="2055"/>
      <c r="AL38" s="2055"/>
      <c r="AM38" s="2055"/>
      <c r="AN38" s="205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5" customHeight="1">
      <c r="A39" s="2055"/>
      <c r="B39" s="2055"/>
      <c r="C39" s="2055"/>
      <c r="D39" s="2055"/>
      <c r="E39" s="2055"/>
      <c r="F39" s="2055"/>
      <c r="G39" s="2055"/>
      <c r="H39" s="2055"/>
      <c r="I39" s="2055"/>
      <c r="J39" s="2055"/>
      <c r="K39" s="2055"/>
      <c r="L39" s="2055"/>
      <c r="M39" s="2055"/>
      <c r="N39" s="2055"/>
      <c r="O39" s="2055"/>
      <c r="P39" s="2055"/>
      <c r="Q39" s="2055"/>
      <c r="R39" s="2055"/>
      <c r="S39" s="2055"/>
      <c r="T39" s="2055"/>
      <c r="U39" s="2055"/>
      <c r="V39" s="2055"/>
      <c r="W39" s="2055"/>
      <c r="X39" s="2055"/>
      <c r="Y39" s="2055"/>
      <c r="Z39" s="2055"/>
      <c r="AA39" s="2055"/>
      <c r="AB39" s="2055"/>
      <c r="AC39" s="2055"/>
      <c r="AD39" s="2055"/>
      <c r="AE39" s="2055"/>
      <c r="AF39" s="2055"/>
      <c r="AG39" s="2055"/>
      <c r="AH39" s="2055"/>
      <c r="AI39" s="2055"/>
      <c r="AJ39" s="2055"/>
      <c r="AK39" s="2055"/>
      <c r="AL39" s="2055"/>
      <c r="AM39" s="2055"/>
      <c r="AN39" s="2055"/>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5"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5" customHeight="1">
      <c r="A41" s="1746" t="s">
        <v>146</v>
      </c>
      <c r="B41" s="1746"/>
      <c r="C41" s="1746"/>
      <c r="D41" s="1746"/>
      <c r="E41" s="1746"/>
      <c r="F41" s="1746"/>
      <c r="G41" s="1746"/>
      <c r="H41" s="1746"/>
      <c r="I41" s="1746"/>
      <c r="J41" s="1746"/>
      <c r="K41" s="1746"/>
      <c r="L41" s="1746"/>
      <c r="M41" s="1746"/>
      <c r="N41" s="1746"/>
      <c r="O41" s="1746"/>
      <c r="P41" s="1746"/>
      <c r="Q41" s="1746"/>
      <c r="R41" s="1746"/>
      <c r="S41" s="1746"/>
      <c r="T41" s="1746"/>
      <c r="U41" s="1746"/>
      <c r="V41" s="1746"/>
      <c r="W41" s="1746"/>
      <c r="X41" s="1746"/>
      <c r="Y41" s="1746"/>
      <c r="Z41" s="1746"/>
      <c r="AA41" s="1746"/>
      <c r="AB41" s="1746"/>
      <c r="AC41" s="1746"/>
      <c r="AD41" s="1746"/>
      <c r="AE41" s="1746"/>
      <c r="AF41" s="1746"/>
      <c r="AG41" s="1746"/>
      <c r="AH41" s="1746"/>
      <c r="AI41" s="1746"/>
      <c r="AJ41" s="1746"/>
      <c r="AK41" s="1746"/>
      <c r="AL41" s="1746"/>
      <c r="AM41" s="1746"/>
      <c r="AN41" s="1746"/>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5" customHeight="1">
      <c r="A42" s="1746"/>
      <c r="B42" s="1746"/>
      <c r="C42" s="1746"/>
      <c r="D42" s="1746"/>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46"/>
      <c r="AB42" s="1746"/>
      <c r="AC42" s="1746"/>
      <c r="AD42" s="1746"/>
      <c r="AE42" s="1746"/>
      <c r="AF42" s="1746"/>
      <c r="AG42" s="1746"/>
      <c r="AH42" s="1746"/>
      <c r="AI42" s="1746"/>
      <c r="AJ42" s="1746"/>
      <c r="AK42" s="1746"/>
      <c r="AL42" s="1746"/>
      <c r="AM42" s="1746"/>
      <c r="AN42" s="1746"/>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5"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5" customHeight="1">
      <c r="A44" s="1746" t="s">
        <v>145</v>
      </c>
      <c r="B44" s="1746"/>
      <c r="C44" s="1746"/>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46"/>
      <c r="AB44" s="1746"/>
      <c r="AC44" s="1746"/>
      <c r="AD44" s="1746"/>
      <c r="AE44" s="1746"/>
      <c r="AF44" s="1746"/>
      <c r="AG44" s="1746"/>
      <c r="AH44" s="1746"/>
      <c r="AI44" s="1746"/>
      <c r="AJ44" s="1746"/>
      <c r="AK44" s="1746"/>
      <c r="AL44" s="1746"/>
      <c r="AM44" s="1746"/>
      <c r="AN44" s="1746"/>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5" customHeight="1">
      <c r="A45" s="1746"/>
      <c r="B45" s="1746"/>
      <c r="C45" s="1746"/>
      <c r="D45" s="1746"/>
      <c r="E45" s="1746"/>
      <c r="F45" s="1746"/>
      <c r="G45" s="1746"/>
      <c r="H45" s="1746"/>
      <c r="I45" s="1746"/>
      <c r="J45" s="1746"/>
      <c r="K45" s="1746"/>
      <c r="L45" s="1746"/>
      <c r="M45" s="1746"/>
      <c r="N45" s="1746"/>
      <c r="O45" s="1746"/>
      <c r="P45" s="1746"/>
      <c r="Q45" s="1746"/>
      <c r="R45" s="1746"/>
      <c r="S45" s="1746"/>
      <c r="T45" s="1746"/>
      <c r="U45" s="1746"/>
      <c r="V45" s="1746"/>
      <c r="W45" s="1746"/>
      <c r="X45" s="1746"/>
      <c r="Y45" s="1746"/>
      <c r="Z45" s="1746"/>
      <c r="AA45" s="1746"/>
      <c r="AB45" s="1746"/>
      <c r="AC45" s="1746"/>
      <c r="AD45" s="1746"/>
      <c r="AE45" s="1746"/>
      <c r="AF45" s="1746"/>
      <c r="AG45" s="1746"/>
      <c r="AH45" s="1746"/>
      <c r="AI45" s="1746"/>
      <c r="AJ45" s="1746"/>
      <c r="AK45" s="1746"/>
      <c r="AL45" s="1746"/>
      <c r="AM45" s="1746"/>
      <c r="AN45" s="1746"/>
    </row>
    <row r="46" spans="1:90" ht="12.65"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5"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5" customHeight="1">
      <c r="A48" s="4481">
        <f>一括入力シート!B6</f>
        <v>0</v>
      </c>
      <c r="B48" s="4482"/>
      <c r="C48" s="4482"/>
      <c r="D48" s="4482"/>
      <c r="E48" s="4482"/>
      <c r="F48" s="4482"/>
      <c r="G48" s="4482"/>
      <c r="H48" s="4482"/>
      <c r="I48" s="4482"/>
      <c r="J48" s="4482"/>
      <c r="K48" s="4482"/>
      <c r="L48" s="4482"/>
      <c r="M48" s="4482"/>
      <c r="N48" s="4482"/>
      <c r="O48" s="4482"/>
      <c r="P48" s="4482"/>
      <c r="Q48" s="4482"/>
      <c r="R48" s="4482"/>
      <c r="S48" s="4482"/>
      <c r="T48" s="4482"/>
      <c r="U48" s="4482"/>
      <c r="V48" s="4482"/>
      <c r="W48" s="4482"/>
      <c r="X48" s="4482"/>
      <c r="Y48" s="4482"/>
      <c r="Z48" s="4482"/>
      <c r="AA48" s="4482"/>
      <c r="AB48" s="4482"/>
      <c r="AC48" s="4482"/>
      <c r="AD48" s="4482"/>
      <c r="AE48" s="4482"/>
      <c r="AF48" s="4482"/>
      <c r="AG48" s="4482"/>
      <c r="AH48" s="4482"/>
      <c r="AI48" s="4482"/>
      <c r="AJ48" s="4482"/>
      <c r="AK48" s="4482"/>
      <c r="AL48" s="4482"/>
      <c r="AM48" s="4482"/>
      <c r="AN48" s="4483"/>
    </row>
    <row r="49" spans="1:40" ht="12.65" customHeight="1">
      <c r="A49" s="4481"/>
      <c r="B49" s="4482"/>
      <c r="C49" s="4482"/>
      <c r="D49" s="4482"/>
      <c r="E49" s="4482"/>
      <c r="F49" s="4482"/>
      <c r="G49" s="4482"/>
      <c r="H49" s="4482"/>
      <c r="I49" s="4482"/>
      <c r="J49" s="4482"/>
      <c r="K49" s="4482"/>
      <c r="L49" s="4482"/>
      <c r="M49" s="4482"/>
      <c r="N49" s="4482"/>
      <c r="O49" s="4482"/>
      <c r="P49" s="4482"/>
      <c r="Q49" s="4482"/>
      <c r="R49" s="4482"/>
      <c r="S49" s="4482"/>
      <c r="T49" s="4482"/>
      <c r="U49" s="4482"/>
      <c r="V49" s="4482"/>
      <c r="W49" s="4482"/>
      <c r="X49" s="4482"/>
      <c r="Y49" s="4482"/>
      <c r="Z49" s="4482"/>
      <c r="AA49" s="4482"/>
      <c r="AB49" s="4482"/>
      <c r="AC49" s="4482"/>
      <c r="AD49" s="4482"/>
      <c r="AE49" s="4482"/>
      <c r="AF49" s="4482"/>
      <c r="AG49" s="4482"/>
      <c r="AH49" s="4482"/>
      <c r="AI49" s="4482"/>
      <c r="AJ49" s="4482"/>
      <c r="AK49" s="4482"/>
      <c r="AL49" s="4482"/>
      <c r="AM49" s="4482"/>
      <c r="AN49" s="4483"/>
    </row>
    <row r="50" spans="1:40" ht="12.65" customHeight="1">
      <c r="A50" s="4481"/>
      <c r="B50" s="4482"/>
      <c r="C50" s="4482"/>
      <c r="D50" s="4482"/>
      <c r="E50" s="4482"/>
      <c r="F50" s="4482"/>
      <c r="G50" s="4482"/>
      <c r="H50" s="4482"/>
      <c r="I50" s="4482"/>
      <c r="J50" s="4482"/>
      <c r="K50" s="4482"/>
      <c r="L50" s="4482"/>
      <c r="M50" s="4482"/>
      <c r="N50" s="4482"/>
      <c r="O50" s="4482"/>
      <c r="P50" s="4482"/>
      <c r="Q50" s="4482"/>
      <c r="R50" s="4482"/>
      <c r="S50" s="4482"/>
      <c r="T50" s="4482"/>
      <c r="U50" s="4482"/>
      <c r="V50" s="4482"/>
      <c r="W50" s="4482"/>
      <c r="X50" s="4482"/>
      <c r="Y50" s="4482"/>
      <c r="Z50" s="4482"/>
      <c r="AA50" s="4482"/>
      <c r="AB50" s="4482"/>
      <c r="AC50" s="4482"/>
      <c r="AD50" s="4482"/>
      <c r="AE50" s="4482"/>
      <c r="AF50" s="4482"/>
      <c r="AG50" s="4482"/>
      <c r="AH50" s="4482"/>
      <c r="AI50" s="4482"/>
      <c r="AJ50" s="4482"/>
      <c r="AK50" s="4482"/>
      <c r="AL50" s="4482"/>
      <c r="AM50" s="4482"/>
      <c r="AN50" s="4483"/>
    </row>
    <row r="51" spans="1:40" ht="12.65"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5"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5" customHeight="1">
      <c r="A53" s="4484" t="str">
        <f>一括入力シート!B8&amp;IF(一括入力シート!B9="","",CHAR(10)&amp;一括入力シート!B9)</f>
        <v/>
      </c>
      <c r="B53" s="4456"/>
      <c r="C53" s="4456"/>
      <c r="D53" s="4456"/>
      <c r="E53" s="4456"/>
      <c r="F53" s="4456"/>
      <c r="G53" s="4456"/>
      <c r="H53" s="4456"/>
      <c r="I53" s="4456"/>
      <c r="J53" s="4456"/>
      <c r="K53" s="4456"/>
      <c r="L53" s="4456"/>
      <c r="M53" s="4456"/>
      <c r="N53" s="4456"/>
      <c r="O53" s="4456"/>
      <c r="P53" s="4456"/>
      <c r="Q53" s="4456"/>
      <c r="R53" s="4456"/>
      <c r="S53" s="4456"/>
      <c r="T53" s="4456"/>
      <c r="U53" s="4456"/>
      <c r="V53" s="4456"/>
      <c r="W53" s="4456"/>
      <c r="X53" s="4456"/>
      <c r="Y53" s="4456"/>
      <c r="Z53" s="4456"/>
      <c r="AA53" s="4456"/>
      <c r="AB53" s="4456"/>
      <c r="AC53" s="4456"/>
      <c r="AD53" s="4456"/>
      <c r="AE53" s="4456"/>
      <c r="AF53" s="4456"/>
      <c r="AG53" s="4456"/>
      <c r="AH53" s="4456"/>
      <c r="AI53" s="4456"/>
      <c r="AJ53" s="4456"/>
      <c r="AK53" s="4456"/>
      <c r="AL53" s="4456"/>
      <c r="AM53" s="4456"/>
      <c r="AN53" s="4485"/>
    </row>
    <row r="54" spans="1:40" ht="12.65" customHeight="1">
      <c r="A54" s="4484"/>
      <c r="B54" s="4456"/>
      <c r="C54" s="4456"/>
      <c r="D54" s="4456"/>
      <c r="E54" s="4456"/>
      <c r="F54" s="4456"/>
      <c r="G54" s="4456"/>
      <c r="H54" s="4456"/>
      <c r="I54" s="4456"/>
      <c r="J54" s="4456"/>
      <c r="K54" s="4456"/>
      <c r="L54" s="4456"/>
      <c r="M54" s="4456"/>
      <c r="N54" s="4456"/>
      <c r="O54" s="4456"/>
      <c r="P54" s="4456"/>
      <c r="Q54" s="4456"/>
      <c r="R54" s="4456"/>
      <c r="S54" s="4456"/>
      <c r="T54" s="4456"/>
      <c r="U54" s="4456"/>
      <c r="V54" s="4456"/>
      <c r="W54" s="4456"/>
      <c r="X54" s="4456"/>
      <c r="Y54" s="4456"/>
      <c r="Z54" s="4456"/>
      <c r="AA54" s="4456"/>
      <c r="AB54" s="4456"/>
      <c r="AC54" s="4456"/>
      <c r="AD54" s="4456"/>
      <c r="AE54" s="4456"/>
      <c r="AF54" s="4456"/>
      <c r="AG54" s="4456"/>
      <c r="AH54" s="4456"/>
      <c r="AI54" s="4456"/>
      <c r="AJ54" s="4456"/>
      <c r="AK54" s="4456"/>
      <c r="AL54" s="4456"/>
      <c r="AM54" s="4456"/>
      <c r="AN54" s="4485"/>
    </row>
    <row r="55" spans="1:40" ht="12.65" customHeight="1">
      <c r="A55" s="4484"/>
      <c r="B55" s="4456"/>
      <c r="C55" s="4456"/>
      <c r="D55" s="4456"/>
      <c r="E55" s="4456"/>
      <c r="F55" s="4456"/>
      <c r="G55" s="4456"/>
      <c r="H55" s="4456"/>
      <c r="I55" s="4456"/>
      <c r="J55" s="4456"/>
      <c r="K55" s="4456"/>
      <c r="L55" s="4456"/>
      <c r="M55" s="4456"/>
      <c r="N55" s="4456"/>
      <c r="O55" s="4456"/>
      <c r="P55" s="4456"/>
      <c r="Q55" s="4456"/>
      <c r="R55" s="4456"/>
      <c r="S55" s="4456"/>
      <c r="T55" s="4456"/>
      <c r="U55" s="4456"/>
      <c r="V55" s="4456"/>
      <c r="W55" s="4456"/>
      <c r="X55" s="4456"/>
      <c r="Y55" s="4456"/>
      <c r="Z55" s="4456"/>
      <c r="AA55" s="4456"/>
      <c r="AB55" s="4456"/>
      <c r="AC55" s="4456"/>
      <c r="AD55" s="4456"/>
      <c r="AE55" s="4456"/>
      <c r="AF55" s="4456"/>
      <c r="AG55" s="4456"/>
      <c r="AH55" s="4456"/>
      <c r="AI55" s="4456"/>
      <c r="AJ55" s="4456"/>
      <c r="AK55" s="4456"/>
      <c r="AL55" s="4456"/>
      <c r="AM55" s="4456"/>
      <c r="AN55" s="4485"/>
    </row>
    <row r="56" spans="1:40" ht="12.65"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5"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5" customHeight="1">
      <c r="A58" s="58"/>
      <c r="B58" s="59" t="s">
        <v>152</v>
      </c>
      <c r="C58" s="59"/>
      <c r="D58" s="59"/>
      <c r="E58" s="59"/>
      <c r="F58" s="59"/>
      <c r="G58" s="1746" t="s">
        <v>2340</v>
      </c>
      <c r="H58" s="1746"/>
      <c r="I58" s="4305">
        <f>一括入力シート!B26</f>
        <v>0</v>
      </c>
      <c r="J58" s="2068"/>
      <c r="K58" s="1746" t="s">
        <v>544</v>
      </c>
      <c r="L58" s="1746"/>
      <c r="M58" s="4305">
        <f>一括入力シート!C26</f>
        <v>0</v>
      </c>
      <c r="N58" s="2068"/>
      <c r="O58" s="1746" t="s">
        <v>545</v>
      </c>
      <c r="P58" s="1746"/>
      <c r="Q58" s="4305">
        <f>一括入力シート!D26</f>
        <v>0</v>
      </c>
      <c r="R58" s="2068"/>
      <c r="S58" s="1746" t="s">
        <v>546</v>
      </c>
      <c r="T58" s="1748"/>
      <c r="U58" s="4473">
        <f>一括入力シート!B75</f>
        <v>0</v>
      </c>
      <c r="V58" s="4474"/>
      <c r="W58" s="4474"/>
      <c r="X58" s="4474"/>
      <c r="Y58" s="4474"/>
      <c r="Z58" s="4474"/>
      <c r="AA58" s="4474"/>
      <c r="AB58" s="4474"/>
      <c r="AC58" s="4474"/>
      <c r="AD58" s="4474"/>
      <c r="AE58" s="4474"/>
      <c r="AF58" s="4474"/>
      <c r="AG58" s="4474"/>
      <c r="AH58" s="4474"/>
      <c r="AI58" s="4474"/>
      <c r="AJ58" s="4474"/>
      <c r="AK58" s="4474"/>
      <c r="AL58" s="1746" t="s">
        <v>548</v>
      </c>
      <c r="AM58" s="1746"/>
      <c r="AN58" s="1748"/>
    </row>
    <row r="59" spans="1:40" ht="12.65" customHeight="1">
      <c r="A59" s="58"/>
      <c r="B59" s="59"/>
      <c r="C59" s="59"/>
      <c r="D59" s="59"/>
      <c r="E59" s="59"/>
      <c r="F59" s="59"/>
      <c r="G59" s="1746"/>
      <c r="H59" s="1746"/>
      <c r="I59" s="2068"/>
      <c r="J59" s="2068"/>
      <c r="K59" s="1746"/>
      <c r="L59" s="1746"/>
      <c r="M59" s="2068"/>
      <c r="N59" s="2068"/>
      <c r="O59" s="1746"/>
      <c r="P59" s="1746"/>
      <c r="Q59" s="2068"/>
      <c r="R59" s="2068"/>
      <c r="S59" s="1746"/>
      <c r="T59" s="1748"/>
      <c r="U59" s="4473"/>
      <c r="V59" s="4474"/>
      <c r="W59" s="4474"/>
      <c r="X59" s="4474"/>
      <c r="Y59" s="4474"/>
      <c r="Z59" s="4474"/>
      <c r="AA59" s="4474"/>
      <c r="AB59" s="4474"/>
      <c r="AC59" s="4474"/>
      <c r="AD59" s="4474"/>
      <c r="AE59" s="4474"/>
      <c r="AF59" s="4474"/>
      <c r="AG59" s="4474"/>
      <c r="AH59" s="4474"/>
      <c r="AI59" s="4474"/>
      <c r="AJ59" s="4474"/>
      <c r="AK59" s="4474"/>
      <c r="AL59" s="1746"/>
      <c r="AM59" s="1746"/>
      <c r="AN59" s="1748"/>
    </row>
    <row r="60" spans="1:40" ht="12.65" customHeight="1">
      <c r="A60" s="58"/>
      <c r="B60" s="59" t="s">
        <v>153</v>
      </c>
      <c r="C60" s="59"/>
      <c r="D60" s="59"/>
      <c r="E60" s="59"/>
      <c r="F60" s="59"/>
      <c r="G60" s="1746" t="s">
        <v>2340</v>
      </c>
      <c r="H60" s="1746"/>
      <c r="I60" s="2068">
        <f>一括入力シート!B34</f>
        <v>0</v>
      </c>
      <c r="J60" s="2068"/>
      <c r="K60" s="1746" t="s">
        <v>544</v>
      </c>
      <c r="L60" s="1746"/>
      <c r="M60" s="2068">
        <f>一括入力シート!C34</f>
        <v>0</v>
      </c>
      <c r="N60" s="2068"/>
      <c r="O60" s="1746" t="s">
        <v>545</v>
      </c>
      <c r="P60" s="1746"/>
      <c r="Q60" s="2068">
        <f>一括入力シート!D34</f>
        <v>0</v>
      </c>
      <c r="R60" s="2068"/>
      <c r="S60" s="1746" t="s">
        <v>546</v>
      </c>
      <c r="T60" s="1748"/>
      <c r="U60" s="4473"/>
      <c r="V60" s="4474"/>
      <c r="W60" s="4474"/>
      <c r="X60" s="4474"/>
      <c r="Y60" s="4474"/>
      <c r="Z60" s="4474"/>
      <c r="AA60" s="4474"/>
      <c r="AB60" s="4474"/>
      <c r="AC60" s="4474"/>
      <c r="AD60" s="4474"/>
      <c r="AE60" s="4474"/>
      <c r="AF60" s="4474"/>
      <c r="AG60" s="4474"/>
      <c r="AH60" s="4474"/>
      <c r="AI60" s="4474"/>
      <c r="AJ60" s="4474"/>
      <c r="AK60" s="4474"/>
      <c r="AL60" s="1746"/>
      <c r="AM60" s="1746"/>
      <c r="AN60" s="1748"/>
    </row>
    <row r="61" spans="1:40" ht="12.65" customHeight="1">
      <c r="A61" s="61"/>
      <c r="B61" s="62"/>
      <c r="C61" s="62"/>
      <c r="D61" s="62"/>
      <c r="E61" s="62"/>
      <c r="F61" s="62"/>
      <c r="G61" s="1746"/>
      <c r="H61" s="1746"/>
      <c r="I61" s="2071"/>
      <c r="J61" s="2071"/>
      <c r="K61" s="2112"/>
      <c r="L61" s="2112"/>
      <c r="M61" s="2071"/>
      <c r="N61" s="2071"/>
      <c r="O61" s="1746"/>
      <c r="P61" s="1746"/>
      <c r="Q61" s="2068"/>
      <c r="R61" s="2068"/>
      <c r="S61" s="1746"/>
      <c r="T61" s="1748"/>
      <c r="U61" s="61"/>
      <c r="V61" s="62"/>
      <c r="W61" s="62"/>
      <c r="X61" s="62"/>
      <c r="Y61" s="62"/>
      <c r="Z61" s="62"/>
      <c r="AA61" s="62"/>
      <c r="AB61" s="62"/>
      <c r="AC61" s="62"/>
      <c r="AD61" s="62"/>
      <c r="AE61" s="62"/>
      <c r="AF61" s="62"/>
      <c r="AG61" s="62"/>
      <c r="AH61" s="62"/>
      <c r="AI61" s="62"/>
      <c r="AJ61" s="62"/>
      <c r="AK61" s="62"/>
      <c r="AL61" s="62"/>
      <c r="AM61" s="62"/>
      <c r="AN61" s="63"/>
    </row>
    <row r="62" spans="1:40" ht="12.65"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5" customHeight="1">
      <c r="A63" s="4475" t="s">
        <v>1602</v>
      </c>
      <c r="B63" s="4476"/>
      <c r="C63" s="4476"/>
      <c r="D63" s="4476"/>
      <c r="E63" s="4476"/>
      <c r="F63" s="4476"/>
      <c r="G63" s="4476"/>
      <c r="H63" s="4476"/>
      <c r="I63" s="4476"/>
      <c r="J63" s="4476"/>
      <c r="K63" s="4476"/>
      <c r="L63" s="4476"/>
      <c r="M63" s="4476"/>
      <c r="N63" s="4476"/>
      <c r="O63" s="4476"/>
      <c r="P63" s="4476"/>
      <c r="Q63" s="4476"/>
      <c r="R63" s="4476"/>
      <c r="S63" s="4476"/>
      <c r="T63" s="4476"/>
      <c r="U63" s="4476"/>
      <c r="V63" s="4476"/>
      <c r="W63" s="4476"/>
      <c r="X63" s="4476"/>
      <c r="Y63" s="4476"/>
      <c r="Z63" s="4476"/>
      <c r="AA63" s="4476"/>
      <c r="AB63" s="4476"/>
      <c r="AC63" s="4476"/>
      <c r="AD63" s="4476"/>
      <c r="AE63" s="4476"/>
      <c r="AF63" s="4476"/>
      <c r="AG63" s="4476"/>
      <c r="AH63" s="4476"/>
      <c r="AI63" s="4476"/>
      <c r="AJ63" s="4476"/>
      <c r="AK63" s="4476"/>
      <c r="AL63" s="4476"/>
      <c r="AM63" s="4476"/>
      <c r="AN63" s="4477"/>
    </row>
    <row r="64" spans="1:40" ht="12.65" customHeight="1">
      <c r="A64" s="4475"/>
      <c r="B64" s="4476"/>
      <c r="C64" s="4476"/>
      <c r="D64" s="4476"/>
      <c r="E64" s="4476"/>
      <c r="F64" s="4476"/>
      <c r="G64" s="4476"/>
      <c r="H64" s="4476"/>
      <c r="I64" s="4476"/>
      <c r="J64" s="4476"/>
      <c r="K64" s="4476"/>
      <c r="L64" s="4476"/>
      <c r="M64" s="4476"/>
      <c r="N64" s="4476"/>
      <c r="O64" s="4476"/>
      <c r="P64" s="4476"/>
      <c r="Q64" s="4476"/>
      <c r="R64" s="4476"/>
      <c r="S64" s="4476"/>
      <c r="T64" s="4476"/>
      <c r="U64" s="4476"/>
      <c r="V64" s="4476"/>
      <c r="W64" s="4476"/>
      <c r="X64" s="4476"/>
      <c r="Y64" s="4476"/>
      <c r="Z64" s="4476"/>
      <c r="AA64" s="4476"/>
      <c r="AB64" s="4476"/>
      <c r="AC64" s="4476"/>
      <c r="AD64" s="4476"/>
      <c r="AE64" s="4476"/>
      <c r="AF64" s="4476"/>
      <c r="AG64" s="4476"/>
      <c r="AH64" s="4476"/>
      <c r="AI64" s="4476"/>
      <c r="AJ64" s="4476"/>
      <c r="AK64" s="4476"/>
      <c r="AL64" s="4476"/>
      <c r="AM64" s="4476"/>
      <c r="AN64" s="4477"/>
    </row>
    <row r="65" spans="1:60" ht="12.65" customHeight="1">
      <c r="A65" s="4475"/>
      <c r="B65" s="4476"/>
      <c r="C65" s="4476"/>
      <c r="D65" s="4476"/>
      <c r="E65" s="4476"/>
      <c r="F65" s="4476"/>
      <c r="G65" s="4476"/>
      <c r="H65" s="4476"/>
      <c r="I65" s="4476"/>
      <c r="J65" s="4476"/>
      <c r="K65" s="4476"/>
      <c r="L65" s="4476"/>
      <c r="M65" s="4476"/>
      <c r="N65" s="4476"/>
      <c r="O65" s="4476"/>
      <c r="P65" s="4476"/>
      <c r="Q65" s="4476"/>
      <c r="R65" s="4476"/>
      <c r="S65" s="4476"/>
      <c r="T65" s="4476"/>
      <c r="U65" s="4476"/>
      <c r="V65" s="4476"/>
      <c r="W65" s="4476"/>
      <c r="X65" s="4476"/>
      <c r="Y65" s="4476"/>
      <c r="Z65" s="4476"/>
      <c r="AA65" s="4476"/>
      <c r="AB65" s="4476"/>
      <c r="AC65" s="4476"/>
      <c r="AD65" s="4476"/>
      <c r="AE65" s="4476"/>
      <c r="AF65" s="4476"/>
      <c r="AG65" s="4476"/>
      <c r="AH65" s="4476"/>
      <c r="AI65" s="4476"/>
      <c r="AJ65" s="4476"/>
      <c r="AK65" s="4476"/>
      <c r="AL65" s="4476"/>
      <c r="AM65" s="4476"/>
      <c r="AN65" s="4477"/>
    </row>
    <row r="66" spans="1:60" ht="12.65" customHeight="1">
      <c r="A66" s="4478"/>
      <c r="B66" s="4479"/>
      <c r="C66" s="4479"/>
      <c r="D66" s="4479"/>
      <c r="E66" s="4479"/>
      <c r="F66" s="4479"/>
      <c r="G66" s="4479"/>
      <c r="H66" s="4479"/>
      <c r="I66" s="4479"/>
      <c r="J66" s="4479"/>
      <c r="K66" s="4479"/>
      <c r="L66" s="4479"/>
      <c r="M66" s="4479"/>
      <c r="N66" s="4479"/>
      <c r="O66" s="4479"/>
      <c r="P66" s="4479"/>
      <c r="Q66" s="4479"/>
      <c r="R66" s="4479"/>
      <c r="S66" s="4479"/>
      <c r="T66" s="4479"/>
      <c r="U66" s="4479"/>
      <c r="V66" s="4479"/>
      <c r="W66" s="4479"/>
      <c r="X66" s="4479"/>
      <c r="Y66" s="4479"/>
      <c r="Z66" s="4479"/>
      <c r="AA66" s="4479"/>
      <c r="AB66" s="4479"/>
      <c r="AC66" s="4479"/>
      <c r="AD66" s="4479"/>
      <c r="AE66" s="4479"/>
      <c r="AF66" s="4479"/>
      <c r="AG66" s="4479"/>
      <c r="AH66" s="4479"/>
      <c r="AI66" s="4479"/>
      <c r="AJ66" s="4479"/>
      <c r="AK66" s="4479"/>
      <c r="AL66" s="4479"/>
      <c r="AM66" s="4479"/>
      <c r="AN66" s="4480"/>
    </row>
    <row r="67" spans="1:60" ht="12.65"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5" customHeight="1">
      <c r="B68" s="138"/>
      <c r="C68" s="4472" t="s">
        <v>139</v>
      </c>
      <c r="D68" s="4472"/>
      <c r="E68" s="4472"/>
      <c r="F68" s="4472"/>
      <c r="G68" s="4472"/>
      <c r="H68" s="4472"/>
      <c r="I68" s="4472"/>
      <c r="J68" s="4472"/>
      <c r="K68" s="4472"/>
      <c r="L68" s="4472"/>
      <c r="M68" s="4472"/>
      <c r="N68" s="4472"/>
      <c r="O68" s="4472"/>
      <c r="P68" s="4472"/>
      <c r="Q68" s="4472"/>
      <c r="R68" s="4472"/>
      <c r="S68" s="4472"/>
      <c r="T68" s="4472"/>
      <c r="U68" s="4472"/>
      <c r="V68" s="4472"/>
      <c r="W68" s="4472"/>
      <c r="X68" s="4472"/>
      <c r="Y68" s="4472"/>
      <c r="Z68" s="4472"/>
      <c r="AA68" s="4472"/>
      <c r="AB68" s="4472"/>
      <c r="AC68" s="4472"/>
      <c r="AD68" s="4472"/>
      <c r="AE68" s="4472"/>
      <c r="AF68" s="4472"/>
      <c r="AG68" s="4472"/>
      <c r="AH68" s="4472"/>
      <c r="AI68" s="4472"/>
      <c r="AJ68" s="4472"/>
      <c r="AK68" s="4472"/>
      <c r="AL68" s="4472"/>
      <c r="AM68" s="4472"/>
      <c r="AN68" s="138"/>
      <c r="AO68" s="425"/>
    </row>
    <row r="69" spans="1:60" ht="12.65"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5"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5"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1673</v>
      </c>
    </row>
    <row r="73" spans="1:60" ht="12.65"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1668</v>
      </c>
      <c r="BD73" s="446" t="s">
        <v>1672</v>
      </c>
      <c r="BE73" s="446" t="s">
        <v>1605</v>
      </c>
      <c r="BF73" s="446" t="s">
        <v>1669</v>
      </c>
      <c r="BG73" s="446" t="s">
        <v>1670</v>
      </c>
      <c r="BH73" s="446" t="s">
        <v>1671</v>
      </c>
    </row>
    <row r="74" spans="1:60" ht="12.65" customHeight="1">
      <c r="A74" s="132"/>
      <c r="B74" s="2104" t="s">
        <v>1663</v>
      </c>
      <c r="C74" s="2104"/>
      <c r="D74" s="2104"/>
      <c r="E74" s="2104"/>
      <c r="F74" s="2104"/>
      <c r="G74" s="134"/>
      <c r="H74" s="4458">
        <f>A48</f>
        <v>0</v>
      </c>
      <c r="I74" s="4459"/>
      <c r="J74" s="4459"/>
      <c r="K74" s="4459"/>
      <c r="L74" s="4459"/>
      <c r="M74" s="4459"/>
      <c r="N74" s="4459"/>
      <c r="O74" s="4459"/>
      <c r="P74" s="4459"/>
      <c r="Q74" s="4459"/>
      <c r="R74" s="4459"/>
      <c r="S74" s="4459"/>
      <c r="T74" s="4459"/>
      <c r="U74" s="4459"/>
      <c r="V74" s="4459"/>
      <c r="W74" s="4459"/>
      <c r="X74" s="4459"/>
      <c r="Y74" s="4459"/>
      <c r="Z74" s="4459"/>
      <c r="AA74" s="4459"/>
      <c r="AB74" s="4459"/>
      <c r="AC74" s="4459"/>
      <c r="AD74" s="4459"/>
      <c r="AE74" s="4459"/>
      <c r="AF74" s="4459"/>
      <c r="AG74" s="4459"/>
      <c r="AH74" s="4459"/>
      <c r="AI74" s="4459"/>
      <c r="AJ74" s="4459"/>
      <c r="AK74" s="4459"/>
      <c r="AL74" s="4459"/>
      <c r="AM74" s="4459"/>
      <c r="AN74" s="4460"/>
    </row>
    <row r="75" spans="1:60" ht="12.65" customHeight="1">
      <c r="A75" s="447"/>
      <c r="B75" s="2097"/>
      <c r="C75" s="2097"/>
      <c r="D75" s="2097"/>
      <c r="E75" s="2097"/>
      <c r="F75" s="2097"/>
      <c r="G75" s="63"/>
      <c r="H75" s="4461"/>
      <c r="I75" s="4462"/>
      <c r="J75" s="4462"/>
      <c r="K75" s="4462"/>
      <c r="L75" s="4462"/>
      <c r="M75" s="4462"/>
      <c r="N75" s="4462"/>
      <c r="O75" s="4462"/>
      <c r="P75" s="4462"/>
      <c r="Q75" s="4462"/>
      <c r="R75" s="4462"/>
      <c r="S75" s="4462"/>
      <c r="T75" s="4462"/>
      <c r="U75" s="4462"/>
      <c r="V75" s="4462"/>
      <c r="W75" s="4462"/>
      <c r="X75" s="4462"/>
      <c r="Y75" s="4462"/>
      <c r="Z75" s="4462"/>
      <c r="AA75" s="4462"/>
      <c r="AB75" s="4462"/>
      <c r="AC75" s="4462"/>
      <c r="AD75" s="4462"/>
      <c r="AE75" s="4462"/>
      <c r="AF75" s="4462"/>
      <c r="AG75" s="4462"/>
      <c r="AH75" s="4462"/>
      <c r="AI75" s="4462"/>
      <c r="AJ75" s="4462"/>
      <c r="AK75" s="4462"/>
      <c r="AL75" s="4462"/>
      <c r="AM75" s="4462"/>
      <c r="AN75" s="4463"/>
    </row>
    <row r="76" spans="1:60" ht="12.65" customHeight="1">
      <c r="A76" s="57"/>
      <c r="B76" s="2104" t="s">
        <v>1667</v>
      </c>
      <c r="C76" s="2104"/>
      <c r="D76" s="2104"/>
      <c r="E76" s="2104"/>
      <c r="F76" s="2104"/>
      <c r="G76" s="56"/>
      <c r="H76" s="57"/>
      <c r="I76" s="55"/>
      <c r="J76" s="2104" t="s">
        <v>1666</v>
      </c>
      <c r="K76" s="2104"/>
      <c r="L76" s="2104"/>
      <c r="M76" s="2104"/>
      <c r="N76" s="2104"/>
      <c r="O76" s="2104"/>
      <c r="P76" s="55"/>
      <c r="Q76" s="56"/>
      <c r="R76" s="55"/>
      <c r="S76" s="2104" t="s">
        <v>1665</v>
      </c>
      <c r="T76" s="2104"/>
      <c r="U76" s="2104"/>
      <c r="V76" s="2104"/>
      <c r="W76" s="2104"/>
      <c r="X76" s="2104"/>
      <c r="Y76" s="2104"/>
      <c r="Z76" s="2104"/>
      <c r="AA76" s="2104"/>
      <c r="AB76" s="2104"/>
      <c r="AC76" s="2104"/>
      <c r="AD76" s="2104"/>
      <c r="AE76" s="2104"/>
      <c r="AF76" s="2104"/>
      <c r="AG76" s="2104"/>
      <c r="AH76" s="2104"/>
      <c r="AI76" s="2104"/>
      <c r="AJ76" s="2104"/>
      <c r="AK76" s="2104"/>
      <c r="AL76" s="2104"/>
      <c r="AM76" s="2104"/>
      <c r="AN76" s="56"/>
    </row>
    <row r="77" spans="1:60" ht="12.65" customHeight="1">
      <c r="A77" s="61"/>
      <c r="B77" s="2097"/>
      <c r="C77" s="2097"/>
      <c r="D77" s="2097"/>
      <c r="E77" s="2097"/>
      <c r="F77" s="2097"/>
      <c r="G77" s="63"/>
      <c r="H77" s="61"/>
      <c r="I77" s="62"/>
      <c r="J77" s="2097"/>
      <c r="K77" s="2097"/>
      <c r="L77" s="2097"/>
      <c r="M77" s="2097"/>
      <c r="N77" s="2097"/>
      <c r="O77" s="2097"/>
      <c r="P77" s="62"/>
      <c r="Q77" s="63"/>
      <c r="R77" s="62"/>
      <c r="S77" s="2097"/>
      <c r="T77" s="2097"/>
      <c r="U77" s="2097"/>
      <c r="V77" s="2097"/>
      <c r="W77" s="2097"/>
      <c r="X77" s="2097"/>
      <c r="Y77" s="2097"/>
      <c r="Z77" s="2097"/>
      <c r="AA77" s="2097"/>
      <c r="AB77" s="2097"/>
      <c r="AC77" s="2097"/>
      <c r="AD77" s="2097"/>
      <c r="AE77" s="2097"/>
      <c r="AF77" s="2097"/>
      <c r="AG77" s="2097"/>
      <c r="AH77" s="2097"/>
      <c r="AI77" s="2097"/>
      <c r="AJ77" s="2097"/>
      <c r="AK77" s="2097"/>
      <c r="AL77" s="2097"/>
      <c r="AM77" s="2097"/>
      <c r="AN77" s="63"/>
    </row>
    <row r="78" spans="1:60" ht="12.65" customHeight="1">
      <c r="A78" s="4423" t="s">
        <v>72</v>
      </c>
      <c r="B78" s="4424"/>
      <c r="C78" s="4427" t="s">
        <v>1587</v>
      </c>
      <c r="D78" s="4427"/>
      <c r="E78" s="4427"/>
      <c r="F78" s="4427"/>
      <c r="G78" s="4428"/>
      <c r="H78" s="4423" t="s">
        <v>1605</v>
      </c>
      <c r="I78" s="4424"/>
      <c r="J78" s="4427" t="s">
        <v>1601</v>
      </c>
      <c r="K78" s="4427"/>
      <c r="L78" s="4427"/>
      <c r="M78" s="4427"/>
      <c r="N78" s="4427"/>
      <c r="O78" s="4427"/>
      <c r="P78" s="4427"/>
      <c r="Q78" s="4428"/>
      <c r="R78" s="471" t="s">
        <v>1609</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5" customHeight="1">
      <c r="A79" s="4425"/>
      <c r="B79" s="4426"/>
      <c r="C79" s="4429"/>
      <c r="D79" s="4429"/>
      <c r="E79" s="4429"/>
      <c r="F79" s="4429"/>
      <c r="G79" s="4430"/>
      <c r="H79" s="4425"/>
      <c r="I79" s="4426"/>
      <c r="J79" s="4429"/>
      <c r="K79" s="4429"/>
      <c r="L79" s="4429"/>
      <c r="M79" s="4429"/>
      <c r="N79" s="4429"/>
      <c r="O79" s="4429"/>
      <c r="P79" s="4429"/>
      <c r="Q79" s="4430"/>
      <c r="R79" s="455" t="s">
        <v>1610</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5" customHeight="1">
      <c r="A80" s="448"/>
      <c r="B80" s="449"/>
      <c r="C80" s="449"/>
      <c r="D80" s="449"/>
      <c r="E80" s="449"/>
      <c r="F80" s="449"/>
      <c r="G80" s="475"/>
      <c r="H80" s="484"/>
      <c r="I80" s="480"/>
      <c r="J80" s="480"/>
      <c r="K80" s="480"/>
      <c r="L80" s="480"/>
      <c r="M80" s="480"/>
      <c r="N80" s="480"/>
      <c r="O80" s="480"/>
      <c r="P80" s="480"/>
      <c r="Q80" s="481"/>
      <c r="R80" s="479" t="s">
        <v>1611</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5" customHeight="1">
      <c r="A81" s="452"/>
      <c r="B81" s="458"/>
      <c r="C81" s="449"/>
      <c r="D81" s="449"/>
      <c r="E81" s="449"/>
      <c r="F81" s="449"/>
      <c r="G81" s="475"/>
      <c r="H81" s="4423" t="s">
        <v>1605</v>
      </c>
      <c r="I81" s="4424"/>
      <c r="J81" s="4427" t="s">
        <v>1600</v>
      </c>
      <c r="K81" s="4427"/>
      <c r="L81" s="4427"/>
      <c r="M81" s="4427"/>
      <c r="N81" s="4427"/>
      <c r="O81" s="4427"/>
      <c r="P81" s="4427"/>
      <c r="Q81" s="4428"/>
      <c r="R81" s="471" t="s">
        <v>1612</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5" customHeight="1">
      <c r="A82" s="448"/>
      <c r="B82" s="449"/>
      <c r="C82" s="449"/>
      <c r="D82" s="449"/>
      <c r="E82" s="449"/>
      <c r="F82" s="449"/>
      <c r="G82" s="475"/>
      <c r="H82" s="4425"/>
      <c r="I82" s="4426"/>
      <c r="J82" s="4429"/>
      <c r="K82" s="4429"/>
      <c r="L82" s="4429"/>
      <c r="M82" s="4429"/>
      <c r="N82" s="4429"/>
      <c r="O82" s="4429"/>
      <c r="P82" s="4429"/>
      <c r="Q82" s="4430"/>
      <c r="R82" s="455" t="s">
        <v>1613</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5" customHeight="1">
      <c r="A83" s="448"/>
      <c r="B83" s="449"/>
      <c r="C83" s="449"/>
      <c r="D83" s="449"/>
      <c r="E83" s="449"/>
      <c r="F83" s="449"/>
      <c r="G83" s="475"/>
      <c r="H83" s="484"/>
      <c r="I83" s="438"/>
      <c r="J83" s="438"/>
      <c r="K83" s="480"/>
      <c r="L83" s="480"/>
      <c r="M83" s="480"/>
      <c r="N83" s="480"/>
      <c r="O83" s="480"/>
      <c r="P83" s="480"/>
      <c r="Q83" s="481"/>
      <c r="R83" s="479" t="s">
        <v>1614</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5" customHeight="1">
      <c r="A84" s="448"/>
      <c r="B84" s="449"/>
      <c r="C84" s="449"/>
      <c r="D84" s="449"/>
      <c r="E84" s="449"/>
      <c r="F84" s="449"/>
      <c r="G84" s="475"/>
      <c r="H84" s="4423" t="s">
        <v>1605</v>
      </c>
      <c r="I84" s="4424"/>
      <c r="J84" s="4427" t="s">
        <v>1599</v>
      </c>
      <c r="K84" s="4427"/>
      <c r="L84" s="4427"/>
      <c r="M84" s="4427"/>
      <c r="N84" s="4427"/>
      <c r="O84" s="4427"/>
      <c r="P84" s="4427"/>
      <c r="Q84" s="4428"/>
      <c r="R84" s="471" t="s">
        <v>1615</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5" customHeight="1">
      <c r="A85" s="452"/>
      <c r="B85" s="458"/>
      <c r="C85" s="449"/>
      <c r="D85" s="449"/>
      <c r="E85" s="449"/>
      <c r="F85" s="449"/>
      <c r="G85" s="475"/>
      <c r="H85" s="4425"/>
      <c r="I85" s="4426"/>
      <c r="J85" s="4429"/>
      <c r="K85" s="4429"/>
      <c r="L85" s="4429"/>
      <c r="M85" s="4429"/>
      <c r="N85" s="4429"/>
      <c r="O85" s="4429"/>
      <c r="P85" s="4429"/>
      <c r="Q85" s="4430"/>
      <c r="R85" s="455" t="s">
        <v>1616</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5" customHeight="1">
      <c r="A86" s="448"/>
      <c r="B86" s="449"/>
      <c r="C86" s="449"/>
      <c r="D86" s="449"/>
      <c r="E86" s="449"/>
      <c r="F86" s="449"/>
      <c r="G86" s="475"/>
      <c r="H86" s="484"/>
      <c r="I86" s="438"/>
      <c r="J86" s="480"/>
      <c r="K86" s="480"/>
      <c r="L86" s="480"/>
      <c r="M86" s="480"/>
      <c r="N86" s="480"/>
      <c r="O86" s="480"/>
      <c r="P86" s="480"/>
      <c r="Q86" s="481"/>
      <c r="R86" s="479" t="s">
        <v>1617</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5" customHeight="1">
      <c r="A87" s="453"/>
      <c r="B87" s="454"/>
      <c r="C87" s="454"/>
      <c r="D87" s="454"/>
      <c r="E87" s="454"/>
      <c r="F87" s="454"/>
      <c r="G87" s="476"/>
      <c r="H87" s="4423" t="s">
        <v>1605</v>
      </c>
      <c r="I87" s="4424"/>
      <c r="J87" s="4427" t="s">
        <v>1598</v>
      </c>
      <c r="K87" s="4427"/>
      <c r="L87" s="4427"/>
      <c r="M87" s="4427"/>
      <c r="N87" s="4427"/>
      <c r="O87" s="4427"/>
      <c r="P87" s="4427"/>
      <c r="Q87" s="4428"/>
      <c r="R87" s="471" t="s">
        <v>1606</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5" customHeight="1">
      <c r="A88" s="453"/>
      <c r="B88" s="454"/>
      <c r="C88" s="454"/>
      <c r="D88" s="454"/>
      <c r="E88" s="454"/>
      <c r="F88" s="454"/>
      <c r="G88" s="476"/>
      <c r="H88" s="4425"/>
      <c r="I88" s="4426"/>
      <c r="J88" s="4429"/>
      <c r="K88" s="4429"/>
      <c r="L88" s="4429"/>
      <c r="M88" s="4429"/>
      <c r="N88" s="4429"/>
      <c r="O88" s="4429"/>
      <c r="P88" s="4429"/>
      <c r="Q88" s="4430"/>
      <c r="R88" s="455" t="s">
        <v>1607</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5" customHeight="1">
      <c r="A89" s="448"/>
      <c r="B89" s="449"/>
      <c r="C89" s="449"/>
      <c r="D89" s="449"/>
      <c r="E89" s="449"/>
      <c r="F89" s="449"/>
      <c r="G89" s="475"/>
      <c r="H89" s="484"/>
      <c r="I89" s="438"/>
      <c r="J89" s="438"/>
      <c r="K89" s="480"/>
      <c r="L89" s="480"/>
      <c r="M89" s="480"/>
      <c r="N89" s="480"/>
      <c r="O89" s="480"/>
      <c r="P89" s="480"/>
      <c r="Q89" s="481"/>
      <c r="R89" s="479" t="s">
        <v>1608</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5" customHeight="1">
      <c r="A90" s="448"/>
      <c r="B90" s="449"/>
      <c r="C90" s="449"/>
      <c r="D90" s="449"/>
      <c r="E90" s="449"/>
      <c r="F90" s="449"/>
      <c r="G90" s="475"/>
      <c r="H90" s="4423" t="s">
        <v>1605</v>
      </c>
      <c r="I90" s="4424"/>
      <c r="J90" s="4427" t="s">
        <v>1597</v>
      </c>
      <c r="K90" s="4427"/>
      <c r="L90" s="4427"/>
      <c r="M90" s="4427"/>
      <c r="N90" s="4427"/>
      <c r="O90" s="4427"/>
      <c r="P90" s="4427"/>
      <c r="Q90" s="4428"/>
      <c r="R90" s="471" t="s">
        <v>1618</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5" customHeight="1">
      <c r="A91" s="448"/>
      <c r="B91" s="449"/>
      <c r="C91" s="440"/>
      <c r="D91" s="449"/>
      <c r="E91" s="449"/>
      <c r="F91" s="449"/>
      <c r="G91" s="475"/>
      <c r="H91" s="4425"/>
      <c r="I91" s="4426"/>
      <c r="J91" s="4429"/>
      <c r="K91" s="4429"/>
      <c r="L91" s="4429"/>
      <c r="M91" s="4429"/>
      <c r="N91" s="4429"/>
      <c r="O91" s="4429"/>
      <c r="P91" s="4429"/>
      <c r="Q91" s="4430"/>
      <c r="R91" s="455" t="s">
        <v>1619</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5" customHeight="1">
      <c r="A92" s="448"/>
      <c r="B92" s="449"/>
      <c r="C92" s="449"/>
      <c r="D92" s="449"/>
      <c r="E92" s="449"/>
      <c r="F92" s="449"/>
      <c r="G92" s="475"/>
      <c r="H92" s="484"/>
      <c r="I92" s="438"/>
      <c r="J92" s="438"/>
      <c r="K92" s="480"/>
      <c r="L92" s="480"/>
      <c r="M92" s="480"/>
      <c r="N92" s="480"/>
      <c r="O92" s="480"/>
      <c r="P92" s="480"/>
      <c r="Q92" s="481"/>
      <c r="R92" s="479" t="s">
        <v>1620</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5" customHeight="1">
      <c r="A93" s="4423" t="s">
        <v>1605</v>
      </c>
      <c r="B93" s="4424"/>
      <c r="C93" s="4427" t="s">
        <v>1588</v>
      </c>
      <c r="D93" s="4427"/>
      <c r="E93" s="4427"/>
      <c r="F93" s="4427"/>
      <c r="G93" s="4428"/>
      <c r="H93" s="4423" t="s">
        <v>1605</v>
      </c>
      <c r="I93" s="4424"/>
      <c r="J93" s="4427" t="s">
        <v>1596</v>
      </c>
      <c r="K93" s="4427"/>
      <c r="L93" s="4427"/>
      <c r="M93" s="4427"/>
      <c r="N93" s="4427"/>
      <c r="O93" s="4427"/>
      <c r="P93" s="4427"/>
      <c r="Q93" s="4428"/>
      <c r="R93" s="471" t="s">
        <v>1621</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431" t="s">
        <v>427</v>
      </c>
      <c r="AP93" s="4432"/>
      <c r="AQ93" s="4427" t="s">
        <v>1588</v>
      </c>
      <c r="AR93" s="4427"/>
      <c r="AS93" s="4427"/>
      <c r="AT93" s="4427"/>
      <c r="AU93" s="4428"/>
      <c r="AV93" s="4423" t="s">
        <v>1605</v>
      </c>
      <c r="AW93" s="4424"/>
      <c r="AX93" s="4427" t="s">
        <v>1596</v>
      </c>
      <c r="AY93" s="4427"/>
      <c r="AZ93" s="4427"/>
      <c r="BA93" s="4427"/>
      <c r="BB93" s="4427"/>
      <c r="BC93" s="4427"/>
      <c r="BD93" s="4427"/>
      <c r="BE93" s="4428"/>
      <c r="BF93" s="471" t="s">
        <v>1621</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431" t="s">
        <v>427</v>
      </c>
      <c r="CD93" s="4432"/>
      <c r="CE93" s="4427" t="s">
        <v>1588</v>
      </c>
      <c r="CF93" s="4427"/>
      <c r="CG93" s="4427"/>
      <c r="CH93" s="4427"/>
      <c r="CI93" s="4428"/>
      <c r="CJ93" s="4423" t="s">
        <v>1605</v>
      </c>
      <c r="CK93" s="4424"/>
      <c r="CL93" s="4427" t="s">
        <v>1596</v>
      </c>
      <c r="CM93" s="4427"/>
      <c r="CN93" s="4427"/>
      <c r="CO93" s="4427"/>
      <c r="CP93" s="4427"/>
      <c r="CQ93" s="4427"/>
      <c r="CR93" s="4427"/>
      <c r="CS93" s="4428"/>
      <c r="CT93" s="471" t="s">
        <v>1621</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5" customHeight="1">
      <c r="A94" s="4425"/>
      <c r="B94" s="4426"/>
      <c r="C94" s="4429"/>
      <c r="D94" s="4429"/>
      <c r="E94" s="4429"/>
      <c r="F94" s="4429"/>
      <c r="G94" s="4430"/>
      <c r="H94" s="4435"/>
      <c r="I94" s="4436"/>
      <c r="J94" s="4437"/>
      <c r="K94" s="4437"/>
      <c r="L94" s="4437"/>
      <c r="M94" s="4437"/>
      <c r="N94" s="4437"/>
      <c r="O94" s="4437"/>
      <c r="P94" s="4437"/>
      <c r="Q94" s="4438"/>
      <c r="R94" s="479" t="s">
        <v>1622</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433"/>
      <c r="AP94" s="4434"/>
      <c r="AQ94" s="4429"/>
      <c r="AR94" s="4429"/>
      <c r="AS94" s="4429"/>
      <c r="AT94" s="4429"/>
      <c r="AU94" s="4430"/>
      <c r="AV94" s="4435"/>
      <c r="AW94" s="4436"/>
      <c r="AX94" s="4437"/>
      <c r="AY94" s="4437"/>
      <c r="AZ94" s="4437"/>
      <c r="BA94" s="4437"/>
      <c r="BB94" s="4437"/>
      <c r="BC94" s="4437"/>
      <c r="BD94" s="4437"/>
      <c r="BE94" s="4438"/>
      <c r="BF94" s="479" t="s">
        <v>1622</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433"/>
      <c r="CD94" s="4434"/>
      <c r="CE94" s="4429"/>
      <c r="CF94" s="4429"/>
      <c r="CG94" s="4429"/>
      <c r="CH94" s="4429"/>
      <c r="CI94" s="4430"/>
      <c r="CJ94" s="4435"/>
      <c r="CK94" s="4436"/>
      <c r="CL94" s="4437"/>
      <c r="CM94" s="4437"/>
      <c r="CN94" s="4437"/>
      <c r="CO94" s="4437"/>
      <c r="CP94" s="4437"/>
      <c r="CQ94" s="4437"/>
      <c r="CR94" s="4437"/>
      <c r="CS94" s="4438"/>
      <c r="CT94" s="479" t="s">
        <v>1622</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5" customHeight="1">
      <c r="A95" s="457"/>
      <c r="B95" s="449"/>
      <c r="C95" s="449"/>
      <c r="D95" s="449"/>
      <c r="E95" s="449"/>
      <c r="F95" s="449"/>
      <c r="G95" s="475"/>
      <c r="H95" s="4423" t="s">
        <v>1605</v>
      </c>
      <c r="I95" s="4424"/>
      <c r="J95" s="4427" t="s">
        <v>1595</v>
      </c>
      <c r="K95" s="4427"/>
      <c r="L95" s="4427"/>
      <c r="M95" s="4427"/>
      <c r="N95" s="4427"/>
      <c r="O95" s="4427"/>
      <c r="P95" s="4427"/>
      <c r="Q95" s="4428"/>
      <c r="R95" s="471" t="s">
        <v>1623</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431" t="s">
        <v>427</v>
      </c>
      <c r="AW95" s="4432"/>
      <c r="AX95" s="4427" t="s">
        <v>1595</v>
      </c>
      <c r="AY95" s="4427"/>
      <c r="AZ95" s="4427"/>
      <c r="BA95" s="4427"/>
      <c r="BB95" s="4427"/>
      <c r="BC95" s="4427"/>
      <c r="BD95" s="4427"/>
      <c r="BE95" s="4428"/>
      <c r="BF95" s="471" t="s">
        <v>1623</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423" t="s">
        <v>1605</v>
      </c>
      <c r="CK95" s="4424"/>
      <c r="CL95" s="4427" t="s">
        <v>1595</v>
      </c>
      <c r="CM95" s="4427"/>
      <c r="CN95" s="4427"/>
      <c r="CO95" s="4427"/>
      <c r="CP95" s="4427"/>
      <c r="CQ95" s="4427"/>
      <c r="CR95" s="4427"/>
      <c r="CS95" s="4428"/>
      <c r="CT95" s="471" t="s">
        <v>1623</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5" customHeight="1">
      <c r="A96" s="457"/>
      <c r="B96" s="454"/>
      <c r="C96" s="454"/>
      <c r="D96" s="454"/>
      <c r="E96" s="454"/>
      <c r="F96" s="454"/>
      <c r="G96" s="476"/>
      <c r="H96" s="4425"/>
      <c r="I96" s="4426"/>
      <c r="J96" s="4429"/>
      <c r="K96" s="4429"/>
      <c r="L96" s="4429"/>
      <c r="M96" s="4429"/>
      <c r="N96" s="4429"/>
      <c r="O96" s="4429"/>
      <c r="P96" s="4429"/>
      <c r="Q96" s="4430"/>
      <c r="R96" s="455" t="s">
        <v>1624</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433"/>
      <c r="AW96" s="4434"/>
      <c r="AX96" s="4429"/>
      <c r="AY96" s="4429"/>
      <c r="AZ96" s="4429"/>
      <c r="BA96" s="4429"/>
      <c r="BB96" s="4429"/>
      <c r="BC96" s="4429"/>
      <c r="BD96" s="4429"/>
      <c r="BE96" s="4430"/>
      <c r="BF96" s="455" t="s">
        <v>1624</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425"/>
      <c r="CK96" s="4426"/>
      <c r="CL96" s="4429"/>
      <c r="CM96" s="4429"/>
      <c r="CN96" s="4429"/>
      <c r="CO96" s="4429"/>
      <c r="CP96" s="4429"/>
      <c r="CQ96" s="4429"/>
      <c r="CR96" s="4429"/>
      <c r="CS96" s="4430"/>
      <c r="CT96" s="455" t="s">
        <v>1624</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5" customHeight="1">
      <c r="A97" s="457"/>
      <c r="B97" s="454"/>
      <c r="C97" s="454"/>
      <c r="D97" s="454"/>
      <c r="E97" s="454"/>
      <c r="F97" s="454"/>
      <c r="G97" s="476"/>
      <c r="H97" s="98"/>
      <c r="I97" s="454"/>
      <c r="J97" s="454"/>
      <c r="K97" s="454"/>
      <c r="L97" s="454"/>
      <c r="M97" s="454"/>
      <c r="N97" s="454"/>
      <c r="O97" s="454"/>
      <c r="P97" s="454"/>
      <c r="Q97" s="476"/>
      <c r="R97" s="455" t="s">
        <v>1625</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1625</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1625</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5" customHeight="1">
      <c r="A98" s="457"/>
      <c r="B98" s="454"/>
      <c r="C98" s="454"/>
      <c r="D98" s="454"/>
      <c r="E98" s="454"/>
      <c r="F98" s="454"/>
      <c r="G98" s="476"/>
      <c r="H98" s="98"/>
      <c r="I98" s="436"/>
      <c r="J98" s="454"/>
      <c r="K98" s="454"/>
      <c r="L98" s="454"/>
      <c r="M98" s="454"/>
      <c r="N98" s="454"/>
      <c r="O98" s="454"/>
      <c r="P98" s="454"/>
      <c r="Q98" s="476"/>
      <c r="R98" s="455" t="s">
        <v>1626</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1626</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1626</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5" customHeight="1">
      <c r="A99" s="457"/>
      <c r="B99" s="454"/>
      <c r="C99" s="454"/>
      <c r="D99" s="454"/>
      <c r="E99" s="454"/>
      <c r="F99" s="454"/>
      <c r="G99" s="476"/>
      <c r="H99" s="98"/>
      <c r="I99" s="454"/>
      <c r="J99" s="454"/>
      <c r="K99" s="454"/>
      <c r="L99" s="454"/>
      <c r="M99" s="454"/>
      <c r="N99" s="454"/>
      <c r="O99" s="454"/>
      <c r="P99" s="454"/>
      <c r="Q99" s="476"/>
      <c r="R99" s="455" t="s">
        <v>1627</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1627</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1627</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5" customHeight="1">
      <c r="A100" s="457"/>
      <c r="B100" s="449"/>
      <c r="C100" s="449"/>
      <c r="D100" s="449"/>
      <c r="E100" s="449"/>
      <c r="F100" s="449"/>
      <c r="G100" s="475"/>
      <c r="H100" s="98"/>
      <c r="I100" s="436"/>
      <c r="J100" s="454"/>
      <c r="K100" s="454"/>
      <c r="L100" s="454"/>
      <c r="M100" s="454"/>
      <c r="N100" s="454"/>
      <c r="O100" s="454"/>
      <c r="P100" s="454"/>
      <c r="Q100" s="476"/>
      <c r="R100" s="455" t="s">
        <v>1628</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1628</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1628</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5" customHeight="1">
      <c r="A101" s="457"/>
      <c r="B101" s="449"/>
      <c r="C101" s="449"/>
      <c r="D101" s="449"/>
      <c r="E101" s="449"/>
      <c r="F101" s="449"/>
      <c r="G101" s="475"/>
      <c r="H101" s="98"/>
      <c r="I101" s="454"/>
      <c r="J101" s="454"/>
      <c r="K101" s="454"/>
      <c r="L101" s="454"/>
      <c r="M101" s="454"/>
      <c r="N101" s="454"/>
      <c r="O101" s="454"/>
      <c r="P101" s="454"/>
      <c r="Q101" s="476"/>
      <c r="R101" s="455" t="s">
        <v>1629</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1629</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1629</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5" customHeight="1">
      <c r="A102" s="457"/>
      <c r="B102" s="449"/>
      <c r="C102" s="449"/>
      <c r="D102" s="449"/>
      <c r="E102" s="449"/>
      <c r="F102" s="449"/>
      <c r="G102" s="475"/>
      <c r="H102" s="98"/>
      <c r="I102" s="454"/>
      <c r="J102" s="454"/>
      <c r="K102" s="454"/>
      <c r="L102" s="454"/>
      <c r="M102" s="454"/>
      <c r="N102" s="454"/>
      <c r="O102" s="454"/>
      <c r="P102" s="454"/>
      <c r="Q102" s="476"/>
      <c r="R102" s="455" t="s">
        <v>1630</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1630</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1630</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5" customHeight="1">
      <c r="A103" s="448"/>
      <c r="B103" s="449"/>
      <c r="C103" s="449"/>
      <c r="D103" s="449"/>
      <c r="E103" s="449"/>
      <c r="F103" s="449"/>
      <c r="G103" s="475"/>
      <c r="H103" s="98"/>
      <c r="I103" s="454"/>
      <c r="J103" s="454"/>
      <c r="K103" s="454"/>
      <c r="L103" s="454"/>
      <c r="M103" s="454"/>
      <c r="N103" s="454"/>
      <c r="O103" s="454"/>
      <c r="P103" s="454"/>
      <c r="Q103" s="482"/>
      <c r="R103" s="483" t="s">
        <v>1631</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1631</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1631</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5" customHeight="1">
      <c r="A104" s="448"/>
      <c r="B104" s="449"/>
      <c r="C104" s="449"/>
      <c r="D104" s="449"/>
      <c r="E104" s="449"/>
      <c r="F104" s="449"/>
      <c r="G104" s="475"/>
      <c r="H104" s="98"/>
      <c r="I104" s="436"/>
      <c r="J104" s="454"/>
      <c r="K104" s="454"/>
      <c r="L104" s="454"/>
      <c r="M104" s="454"/>
      <c r="N104" s="454"/>
      <c r="O104" s="454"/>
      <c r="P104" s="454"/>
      <c r="Q104" s="482"/>
      <c r="R104" s="483" t="s">
        <v>1632</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1632</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1632</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5" customHeight="1">
      <c r="A105" s="452"/>
      <c r="B105" s="449"/>
      <c r="C105" s="449"/>
      <c r="D105" s="449"/>
      <c r="E105" s="449"/>
      <c r="F105" s="449"/>
      <c r="G105" s="475"/>
      <c r="H105" s="98"/>
      <c r="I105" s="454"/>
      <c r="J105" s="454"/>
      <c r="K105" s="454"/>
      <c r="L105" s="454"/>
      <c r="M105" s="454"/>
      <c r="N105" s="454"/>
      <c r="O105" s="454"/>
      <c r="P105" s="454"/>
      <c r="Q105" s="476"/>
      <c r="R105" s="455" t="s">
        <v>1633</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1633</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1633</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5" customHeight="1">
      <c r="A106" s="448"/>
      <c r="B106" s="449"/>
      <c r="C106" s="449"/>
      <c r="D106" s="449"/>
      <c r="E106" s="449"/>
      <c r="F106" s="449"/>
      <c r="G106" s="475"/>
      <c r="H106" s="98"/>
      <c r="I106" s="454"/>
      <c r="J106" s="454"/>
      <c r="K106" s="454"/>
      <c r="L106" s="454"/>
      <c r="M106" s="454"/>
      <c r="N106" s="454"/>
      <c r="O106" s="454"/>
      <c r="P106" s="454"/>
      <c r="Q106" s="476"/>
      <c r="R106" s="455" t="s">
        <v>1634</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1634</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1634</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5" customHeight="1">
      <c r="A107" s="448"/>
      <c r="B107" s="449"/>
      <c r="C107" s="449"/>
      <c r="D107" s="449"/>
      <c r="E107" s="449"/>
      <c r="F107" s="449"/>
      <c r="G107" s="475"/>
      <c r="H107" s="98"/>
      <c r="I107" s="454"/>
      <c r="J107" s="454"/>
      <c r="K107" s="454"/>
      <c r="L107" s="454"/>
      <c r="M107" s="454"/>
      <c r="N107" s="454"/>
      <c r="O107" s="454"/>
      <c r="P107" s="454"/>
      <c r="Q107" s="482"/>
      <c r="R107" s="483" t="s">
        <v>1635</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1635</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1635</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5" customHeight="1">
      <c r="A108" s="448"/>
      <c r="B108" s="449"/>
      <c r="C108" s="449"/>
      <c r="D108" s="449"/>
      <c r="E108" s="449"/>
      <c r="F108" s="449"/>
      <c r="G108" s="475"/>
      <c r="H108" s="98"/>
      <c r="I108" s="454"/>
      <c r="J108" s="454"/>
      <c r="K108" s="454"/>
      <c r="L108" s="454"/>
      <c r="M108" s="454"/>
      <c r="N108" s="454"/>
      <c r="O108" s="454"/>
      <c r="P108" s="454"/>
      <c r="Q108" s="482"/>
      <c r="R108" s="483" t="s">
        <v>1636</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1636</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1636</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5" customHeight="1">
      <c r="A109" s="448"/>
      <c r="B109" s="449"/>
      <c r="C109" s="449"/>
      <c r="D109" s="449"/>
      <c r="E109" s="449"/>
      <c r="F109" s="449"/>
      <c r="G109" s="475"/>
      <c r="H109" s="98"/>
      <c r="I109" s="454"/>
      <c r="J109" s="454"/>
      <c r="K109" s="454"/>
      <c r="L109" s="454"/>
      <c r="M109" s="454"/>
      <c r="N109" s="454"/>
      <c r="O109" s="454"/>
      <c r="P109" s="454"/>
      <c r="Q109" s="482"/>
      <c r="R109" s="483" t="s">
        <v>1637</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1637</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1637</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5" customHeight="1">
      <c r="A110" s="448"/>
      <c r="B110" s="449"/>
      <c r="C110" s="449"/>
      <c r="D110" s="449"/>
      <c r="E110" s="449"/>
      <c r="F110" s="449"/>
      <c r="G110" s="475"/>
      <c r="H110" s="484"/>
      <c r="I110" s="480"/>
      <c r="J110" s="480"/>
      <c r="K110" s="480"/>
      <c r="L110" s="480"/>
      <c r="M110" s="480"/>
      <c r="N110" s="480"/>
      <c r="O110" s="480"/>
      <c r="P110" s="480"/>
      <c r="Q110" s="485"/>
      <c r="R110" s="486" t="s">
        <v>1638</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1638</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1638</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5" customHeight="1">
      <c r="A111" s="448"/>
      <c r="B111" s="449"/>
      <c r="C111" s="449"/>
      <c r="D111" s="449"/>
      <c r="E111" s="449"/>
      <c r="F111" s="449"/>
      <c r="G111" s="475"/>
      <c r="H111" s="4423" t="s">
        <v>1605</v>
      </c>
      <c r="I111" s="4424"/>
      <c r="J111" s="4427" t="s">
        <v>1594</v>
      </c>
      <c r="K111" s="4427"/>
      <c r="L111" s="4427"/>
      <c r="M111" s="4427"/>
      <c r="N111" s="4427"/>
      <c r="O111" s="4427"/>
      <c r="P111" s="4427"/>
      <c r="Q111" s="4428"/>
      <c r="R111" s="487" t="s">
        <v>1639</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423" t="s">
        <v>1605</v>
      </c>
      <c r="CK111" s="4424"/>
      <c r="CL111" s="4427" t="s">
        <v>1594</v>
      </c>
      <c r="CM111" s="4427"/>
      <c r="CN111" s="4427"/>
      <c r="CO111" s="4427"/>
      <c r="CP111" s="4427"/>
      <c r="CQ111" s="4427"/>
      <c r="CR111" s="4427"/>
      <c r="CS111" s="4428"/>
      <c r="CT111" s="487" t="s">
        <v>1639</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5" customHeight="1">
      <c r="A112" s="448"/>
      <c r="B112" s="449"/>
      <c r="C112" s="449"/>
      <c r="D112" s="449"/>
      <c r="E112" s="449"/>
      <c r="F112" s="449"/>
      <c r="G112" s="475"/>
      <c r="H112" s="4425"/>
      <c r="I112" s="4426"/>
      <c r="J112" s="4429"/>
      <c r="K112" s="4429"/>
      <c r="L112" s="4429"/>
      <c r="M112" s="4429"/>
      <c r="N112" s="4429"/>
      <c r="O112" s="4429"/>
      <c r="P112" s="4429"/>
      <c r="Q112" s="4430"/>
      <c r="R112" s="483" t="s">
        <v>1640</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425"/>
      <c r="CK112" s="4426"/>
      <c r="CL112" s="4429"/>
      <c r="CM112" s="4429"/>
      <c r="CN112" s="4429"/>
      <c r="CO112" s="4429"/>
      <c r="CP112" s="4429"/>
      <c r="CQ112" s="4429"/>
      <c r="CR112" s="4429"/>
      <c r="CS112" s="4430"/>
      <c r="CT112" s="483" t="s">
        <v>1640</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5" customHeight="1">
      <c r="A113" s="448"/>
      <c r="B113" s="449"/>
      <c r="C113" s="449"/>
      <c r="D113" s="449"/>
      <c r="E113" s="449"/>
      <c r="F113" s="449"/>
      <c r="G113" s="475"/>
      <c r="H113" s="98"/>
      <c r="I113" s="454"/>
      <c r="J113" s="454"/>
      <c r="K113" s="454"/>
      <c r="L113" s="454"/>
      <c r="M113" s="454"/>
      <c r="N113" s="454"/>
      <c r="O113" s="454"/>
      <c r="P113" s="454"/>
      <c r="Q113" s="482"/>
      <c r="R113" s="483" t="s">
        <v>1641</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1641</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5" customHeight="1">
      <c r="A114" s="448"/>
      <c r="B114" s="449"/>
      <c r="C114" s="449"/>
      <c r="D114" s="449"/>
      <c r="E114" s="449"/>
      <c r="F114" s="449"/>
      <c r="G114" s="475"/>
      <c r="H114" s="98"/>
      <c r="I114" s="454"/>
      <c r="J114" s="454"/>
      <c r="K114" s="454"/>
      <c r="L114" s="454"/>
      <c r="M114" s="454"/>
      <c r="N114" s="454"/>
      <c r="O114" s="454"/>
      <c r="P114" s="454"/>
      <c r="Q114" s="482"/>
      <c r="R114" s="483" t="s">
        <v>1642</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1642</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5" customHeight="1">
      <c r="A115" s="448"/>
      <c r="B115" s="449"/>
      <c r="C115" s="449"/>
      <c r="D115" s="449"/>
      <c r="E115" s="449"/>
      <c r="F115" s="449"/>
      <c r="G115" s="475"/>
      <c r="H115" s="484"/>
      <c r="I115" s="480"/>
      <c r="J115" s="480"/>
      <c r="K115" s="480"/>
      <c r="L115" s="480"/>
      <c r="M115" s="480"/>
      <c r="N115" s="480"/>
      <c r="O115" s="480"/>
      <c r="P115" s="480"/>
      <c r="Q115" s="485"/>
      <c r="R115" s="486" t="s">
        <v>1643</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1643</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5" customHeight="1">
      <c r="A116" s="448"/>
      <c r="B116" s="449"/>
      <c r="C116" s="449"/>
      <c r="D116" s="449"/>
      <c r="E116" s="449"/>
      <c r="F116" s="449"/>
      <c r="G116" s="475"/>
      <c r="H116" s="4423" t="s">
        <v>1605</v>
      </c>
      <c r="I116" s="4424"/>
      <c r="J116" s="4427" t="s">
        <v>1593</v>
      </c>
      <c r="K116" s="4427"/>
      <c r="L116" s="4427"/>
      <c r="M116" s="4427"/>
      <c r="N116" s="4427"/>
      <c r="O116" s="4427"/>
      <c r="P116" s="4427"/>
      <c r="Q116" s="4428"/>
      <c r="R116" s="487" t="s">
        <v>1644</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431" t="s">
        <v>427</v>
      </c>
      <c r="CK116" s="4432"/>
      <c r="CL116" s="4427" t="s">
        <v>1593</v>
      </c>
      <c r="CM116" s="4427"/>
      <c r="CN116" s="4427"/>
      <c r="CO116" s="4427"/>
      <c r="CP116" s="4427"/>
      <c r="CQ116" s="4427"/>
      <c r="CR116" s="4427"/>
      <c r="CS116" s="4428"/>
      <c r="CT116" s="487" t="s">
        <v>1644</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5" customHeight="1">
      <c r="A117" s="448"/>
      <c r="B117" s="449"/>
      <c r="C117" s="449"/>
      <c r="D117" s="449"/>
      <c r="E117" s="449"/>
      <c r="F117" s="449"/>
      <c r="G117" s="475"/>
      <c r="H117" s="4425"/>
      <c r="I117" s="4426"/>
      <c r="J117" s="4429"/>
      <c r="K117" s="4429"/>
      <c r="L117" s="4429"/>
      <c r="M117" s="4429"/>
      <c r="N117" s="4429"/>
      <c r="O117" s="4429"/>
      <c r="P117" s="4429"/>
      <c r="Q117" s="4430"/>
      <c r="R117" s="483" t="s">
        <v>1645</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433"/>
      <c r="CK117" s="4434"/>
      <c r="CL117" s="4429"/>
      <c r="CM117" s="4429"/>
      <c r="CN117" s="4429"/>
      <c r="CO117" s="4429"/>
      <c r="CP117" s="4429"/>
      <c r="CQ117" s="4429"/>
      <c r="CR117" s="4429"/>
      <c r="CS117" s="4430"/>
      <c r="CT117" s="483" t="s">
        <v>1645</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5" customHeight="1">
      <c r="A118" s="448"/>
      <c r="B118" s="449"/>
      <c r="C118" s="449"/>
      <c r="D118" s="449"/>
      <c r="E118" s="449"/>
      <c r="F118" s="449"/>
      <c r="G118" s="475"/>
      <c r="H118" s="98"/>
      <c r="I118" s="454"/>
      <c r="J118" s="454"/>
      <c r="K118" s="454"/>
      <c r="L118" s="454"/>
      <c r="M118" s="454"/>
      <c r="N118" s="454"/>
      <c r="O118" s="454"/>
      <c r="P118" s="454"/>
      <c r="Q118" s="482"/>
      <c r="R118" s="483" t="s">
        <v>1646</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1646</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5" customHeight="1">
      <c r="A119" s="448"/>
      <c r="B119" s="449"/>
      <c r="C119" s="449"/>
      <c r="D119" s="449"/>
      <c r="E119" s="449"/>
      <c r="F119" s="449"/>
      <c r="G119" s="475"/>
      <c r="H119" s="98"/>
      <c r="I119" s="454"/>
      <c r="J119" s="454"/>
      <c r="K119" s="454"/>
      <c r="L119" s="454"/>
      <c r="M119" s="454"/>
      <c r="N119" s="454"/>
      <c r="O119" s="454"/>
      <c r="P119" s="454"/>
      <c r="Q119" s="482"/>
      <c r="R119" s="483" t="s">
        <v>1647</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1647</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5" customHeight="1">
      <c r="A120" s="448"/>
      <c r="B120" s="449"/>
      <c r="C120" s="449"/>
      <c r="D120" s="449"/>
      <c r="E120" s="449"/>
      <c r="F120" s="449"/>
      <c r="G120" s="475"/>
      <c r="H120" s="98"/>
      <c r="I120" s="454"/>
      <c r="J120" s="454"/>
      <c r="K120" s="454"/>
      <c r="L120" s="454"/>
      <c r="M120" s="454"/>
      <c r="N120" s="454"/>
      <c r="O120" s="454"/>
      <c r="P120" s="454"/>
      <c r="Q120" s="482"/>
      <c r="R120" s="483" t="s">
        <v>1648</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1648</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5" customHeight="1">
      <c r="A121" s="448"/>
      <c r="B121" s="449"/>
      <c r="C121" s="449"/>
      <c r="D121" s="449"/>
      <c r="E121" s="449"/>
      <c r="F121" s="449"/>
      <c r="G121" s="475"/>
      <c r="H121" s="98"/>
      <c r="I121" s="454"/>
      <c r="J121" s="454"/>
      <c r="K121" s="454"/>
      <c r="L121" s="454"/>
      <c r="M121" s="454"/>
      <c r="N121" s="454"/>
      <c r="O121" s="454"/>
      <c r="P121" s="454"/>
      <c r="Q121" s="482"/>
      <c r="R121" s="483" t="s">
        <v>1649</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1649</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5" customHeight="1">
      <c r="A122" s="448"/>
      <c r="B122" s="449"/>
      <c r="C122" s="449"/>
      <c r="D122" s="449"/>
      <c r="E122" s="449"/>
      <c r="F122" s="449"/>
      <c r="G122" s="475"/>
      <c r="H122" s="98"/>
      <c r="I122" s="454"/>
      <c r="J122" s="454"/>
      <c r="K122" s="454"/>
      <c r="L122" s="454"/>
      <c r="M122" s="454"/>
      <c r="N122" s="454"/>
      <c r="O122" s="454"/>
      <c r="P122" s="454"/>
      <c r="Q122" s="482"/>
      <c r="R122" s="483" t="s">
        <v>1650</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1650</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5" customHeight="1">
      <c r="A123" s="448"/>
      <c r="B123" s="449"/>
      <c r="C123" s="449"/>
      <c r="D123" s="449"/>
      <c r="E123" s="449"/>
      <c r="F123" s="449"/>
      <c r="G123" s="475"/>
      <c r="H123" s="484"/>
      <c r="I123" s="480"/>
      <c r="J123" s="480"/>
      <c r="K123" s="480"/>
      <c r="L123" s="480"/>
      <c r="M123" s="480"/>
      <c r="N123" s="480"/>
      <c r="O123" s="480"/>
      <c r="P123" s="480"/>
      <c r="Q123" s="485"/>
      <c r="R123" s="486" t="s">
        <v>1651</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1651</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5" customHeight="1">
      <c r="A124" s="448"/>
      <c r="B124" s="449"/>
      <c r="C124" s="449"/>
      <c r="D124" s="449"/>
      <c r="E124" s="449"/>
      <c r="F124" s="449"/>
      <c r="G124" s="475"/>
      <c r="H124" s="4423" t="s">
        <v>1605</v>
      </c>
      <c r="I124" s="4424"/>
      <c r="J124" s="4427" t="s">
        <v>1592</v>
      </c>
      <c r="K124" s="4427"/>
      <c r="L124" s="4427"/>
      <c r="M124" s="4427"/>
      <c r="N124" s="4427"/>
      <c r="O124" s="4427"/>
      <c r="P124" s="4427"/>
      <c r="Q124" s="4428"/>
      <c r="R124" s="487" t="s">
        <v>1652</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5" customHeight="1">
      <c r="A125" s="461"/>
      <c r="B125" s="462"/>
      <c r="C125" s="462"/>
      <c r="D125" s="462"/>
      <c r="E125" s="462"/>
      <c r="F125" s="462"/>
      <c r="G125" s="478"/>
      <c r="H125" s="4425"/>
      <c r="I125" s="4426"/>
      <c r="J125" s="4429"/>
      <c r="K125" s="4429"/>
      <c r="L125" s="4429"/>
      <c r="M125" s="4429"/>
      <c r="N125" s="4429"/>
      <c r="O125" s="4429"/>
      <c r="P125" s="4429"/>
      <c r="Q125" s="4430"/>
      <c r="R125" s="455" t="s">
        <v>1653</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5" customHeight="1">
      <c r="A126" s="461"/>
      <c r="B126" s="462"/>
      <c r="C126" s="462"/>
      <c r="D126" s="462"/>
      <c r="E126" s="462"/>
      <c r="F126" s="462"/>
      <c r="G126" s="478"/>
      <c r="H126" s="98"/>
      <c r="I126" s="454"/>
      <c r="J126" s="454"/>
      <c r="K126" s="454"/>
      <c r="L126" s="454"/>
      <c r="M126" s="454"/>
      <c r="N126" s="454"/>
      <c r="O126" s="454"/>
      <c r="P126" s="454"/>
      <c r="Q126" s="476"/>
      <c r="R126" s="455" t="s">
        <v>1654</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5" customHeight="1">
      <c r="A127" s="461"/>
      <c r="B127" s="462"/>
      <c r="C127" s="462"/>
      <c r="D127" s="462"/>
      <c r="E127" s="462"/>
      <c r="F127" s="462"/>
      <c r="G127" s="478"/>
      <c r="H127" s="484"/>
      <c r="I127" s="480"/>
      <c r="J127" s="480"/>
      <c r="K127" s="480"/>
      <c r="L127" s="480"/>
      <c r="M127" s="480"/>
      <c r="N127" s="480"/>
      <c r="O127" s="480"/>
      <c r="P127" s="480"/>
      <c r="Q127" s="481"/>
      <c r="R127" s="479" t="s">
        <v>1655</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5" customHeight="1">
      <c r="A128" s="461"/>
      <c r="B128" s="462"/>
      <c r="C128" s="462"/>
      <c r="D128" s="462"/>
      <c r="E128" s="462"/>
      <c r="F128" s="462"/>
      <c r="G128" s="478"/>
      <c r="H128" s="4423" t="s">
        <v>1605</v>
      </c>
      <c r="I128" s="4424"/>
      <c r="J128" s="4427" t="s">
        <v>1591</v>
      </c>
      <c r="K128" s="4427"/>
      <c r="L128" s="4427"/>
      <c r="M128" s="4427"/>
      <c r="N128" s="4427"/>
      <c r="O128" s="4427"/>
      <c r="P128" s="4427"/>
      <c r="Q128" s="4428"/>
      <c r="R128" s="471" t="s">
        <v>1656</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5" customHeight="1">
      <c r="A129" s="461"/>
      <c r="B129" s="462"/>
      <c r="C129" s="462"/>
      <c r="D129" s="462"/>
      <c r="E129" s="462"/>
      <c r="F129" s="462"/>
      <c r="G129" s="478"/>
      <c r="H129" s="4425"/>
      <c r="I129" s="4426"/>
      <c r="J129" s="4437"/>
      <c r="K129" s="4437"/>
      <c r="L129" s="4437"/>
      <c r="M129" s="4437"/>
      <c r="N129" s="4437"/>
      <c r="O129" s="4437"/>
      <c r="P129" s="4437"/>
      <c r="Q129" s="4438"/>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5" customHeight="1">
      <c r="A130" s="461"/>
      <c r="B130" s="462"/>
      <c r="C130" s="462"/>
      <c r="D130" s="462"/>
      <c r="E130" s="462"/>
      <c r="F130" s="462"/>
      <c r="G130" s="478"/>
      <c r="H130" s="4423" t="s">
        <v>1605</v>
      </c>
      <c r="I130" s="4424"/>
      <c r="J130" s="4427" t="s">
        <v>1590</v>
      </c>
      <c r="K130" s="4427"/>
      <c r="L130" s="4427"/>
      <c r="M130" s="4427"/>
      <c r="N130" s="4427"/>
      <c r="O130" s="4427"/>
      <c r="P130" s="4427"/>
      <c r="Q130" s="4428"/>
      <c r="R130" s="4464"/>
      <c r="S130" s="4465"/>
      <c r="T130" s="4465"/>
      <c r="U130" s="4465"/>
      <c r="V130" s="4465"/>
      <c r="W130" s="4465"/>
      <c r="X130" s="4465"/>
      <c r="Y130" s="4465"/>
      <c r="Z130" s="4465"/>
      <c r="AA130" s="4465"/>
      <c r="AB130" s="4465"/>
      <c r="AC130" s="4465"/>
      <c r="AD130" s="4465"/>
      <c r="AE130" s="4465"/>
      <c r="AF130" s="4465"/>
      <c r="AG130" s="4465"/>
      <c r="AH130" s="4465"/>
      <c r="AI130" s="4465"/>
      <c r="AJ130" s="4465"/>
      <c r="AK130" s="4465"/>
      <c r="AL130" s="4465"/>
      <c r="AM130" s="4465"/>
      <c r="AN130" s="4466"/>
      <c r="AO130" s="446" t="s">
        <v>1674</v>
      </c>
    </row>
    <row r="131" spans="1:137" ht="12.65" customHeight="1">
      <c r="A131" s="452"/>
      <c r="B131" s="458"/>
      <c r="C131" s="458"/>
      <c r="D131" s="454"/>
      <c r="E131" s="462"/>
      <c r="F131" s="462"/>
      <c r="G131" s="478"/>
      <c r="H131" s="4425"/>
      <c r="I131" s="4426"/>
      <c r="J131" s="4437"/>
      <c r="K131" s="4437"/>
      <c r="L131" s="4437"/>
      <c r="M131" s="4437"/>
      <c r="N131" s="4437"/>
      <c r="O131" s="4437"/>
      <c r="P131" s="4437"/>
      <c r="Q131" s="4438"/>
      <c r="R131" s="4467"/>
      <c r="S131" s="4468"/>
      <c r="T131" s="4468"/>
      <c r="U131" s="4468"/>
      <c r="V131" s="4468"/>
      <c r="W131" s="4468"/>
      <c r="X131" s="4468"/>
      <c r="Y131" s="4468"/>
      <c r="Z131" s="4468"/>
      <c r="AA131" s="4468"/>
      <c r="AB131" s="4468"/>
      <c r="AC131" s="4468"/>
      <c r="AD131" s="4468"/>
      <c r="AE131" s="4468"/>
      <c r="AF131" s="4468"/>
      <c r="AG131" s="4468"/>
      <c r="AH131" s="4468"/>
      <c r="AI131" s="4468"/>
      <c r="AJ131" s="4468"/>
      <c r="AK131" s="4468"/>
      <c r="AL131" s="4468"/>
      <c r="AM131" s="4468"/>
      <c r="AN131" s="4469"/>
    </row>
    <row r="132" spans="1:137" ht="12.65" customHeight="1">
      <c r="A132" s="4423" t="s">
        <v>1605</v>
      </c>
      <c r="B132" s="4424"/>
      <c r="C132" s="4427" t="s">
        <v>1589</v>
      </c>
      <c r="D132" s="4427"/>
      <c r="E132" s="4427"/>
      <c r="F132" s="4427"/>
      <c r="G132" s="4428"/>
      <c r="H132" s="4470" t="s">
        <v>1662</v>
      </c>
      <c r="I132" s="4427"/>
      <c r="J132" s="4427"/>
      <c r="K132" s="4427"/>
      <c r="L132" s="4427"/>
      <c r="M132" s="4427"/>
      <c r="N132" s="4427"/>
      <c r="O132" s="4427"/>
      <c r="P132" s="4427"/>
      <c r="Q132" s="4428"/>
      <c r="R132" s="471" t="s">
        <v>1657</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5" customHeight="1">
      <c r="A133" s="4425"/>
      <c r="B133" s="4426"/>
      <c r="C133" s="4429"/>
      <c r="D133" s="4429"/>
      <c r="E133" s="4429"/>
      <c r="F133" s="4429"/>
      <c r="G133" s="4430"/>
      <c r="H133" s="4471"/>
      <c r="I133" s="4429"/>
      <c r="J133" s="4429"/>
      <c r="K133" s="4429"/>
      <c r="L133" s="4429"/>
      <c r="M133" s="4429"/>
      <c r="N133" s="4429"/>
      <c r="O133" s="4429"/>
      <c r="P133" s="4429"/>
      <c r="Q133" s="4430"/>
      <c r="R133" s="455" t="s">
        <v>1658</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5" customHeight="1">
      <c r="A134" s="452"/>
      <c r="B134" s="458"/>
      <c r="C134" s="449"/>
      <c r="D134" s="458"/>
      <c r="E134" s="449"/>
      <c r="F134" s="449"/>
      <c r="G134" s="475"/>
      <c r="H134" s="453"/>
      <c r="I134" s="454"/>
      <c r="J134" s="454"/>
      <c r="K134" s="454"/>
      <c r="L134" s="454"/>
      <c r="M134" s="454"/>
      <c r="N134" s="454"/>
      <c r="O134" s="454"/>
      <c r="P134" s="454"/>
      <c r="Q134" s="482"/>
      <c r="R134" s="455" t="s">
        <v>1659</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5" customHeight="1">
      <c r="A135" s="452"/>
      <c r="B135" s="449"/>
      <c r="C135" s="449"/>
      <c r="D135" s="449"/>
      <c r="E135" s="449"/>
      <c r="F135" s="449"/>
      <c r="G135" s="475"/>
      <c r="H135" s="453"/>
      <c r="I135" s="454"/>
      <c r="J135" s="454"/>
      <c r="K135" s="454"/>
      <c r="L135" s="454"/>
      <c r="M135" s="454"/>
      <c r="N135" s="454"/>
      <c r="O135" s="454"/>
      <c r="P135" s="454"/>
      <c r="Q135" s="482"/>
      <c r="R135" s="483" t="s">
        <v>1660</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5" customHeight="1">
      <c r="A136" s="463"/>
      <c r="B136" s="464"/>
      <c r="C136" s="464"/>
      <c r="D136" s="464"/>
      <c r="E136" s="464"/>
      <c r="F136" s="464"/>
      <c r="G136" s="477"/>
      <c r="H136" s="488"/>
      <c r="I136" s="480"/>
      <c r="J136" s="480"/>
      <c r="K136" s="480"/>
      <c r="L136" s="480"/>
      <c r="M136" s="480"/>
      <c r="N136" s="480"/>
      <c r="O136" s="480"/>
      <c r="P136" s="480"/>
      <c r="Q136" s="485"/>
      <c r="R136" s="486" t="s">
        <v>1661</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1679</v>
      </c>
      <c r="EG136"/>
    </row>
    <row r="137" spans="1:137" ht="12.65"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5"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5"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1685</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1686</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5"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5" customHeight="1">
      <c r="A142" s="132"/>
      <c r="B142" s="2104" t="s">
        <v>1663</v>
      </c>
      <c r="C142" s="2104"/>
      <c r="D142" s="2104"/>
      <c r="E142" s="2104"/>
      <c r="F142" s="2104"/>
      <c r="G142" s="134"/>
      <c r="H142" s="4458">
        <f>A48</f>
        <v>0</v>
      </c>
      <c r="I142" s="4459"/>
      <c r="J142" s="4459"/>
      <c r="K142" s="4459"/>
      <c r="L142" s="4459"/>
      <c r="M142" s="4459"/>
      <c r="N142" s="4459"/>
      <c r="O142" s="4459"/>
      <c r="P142" s="4459"/>
      <c r="Q142" s="4459"/>
      <c r="R142" s="4459"/>
      <c r="S142" s="4459"/>
      <c r="T142" s="4459"/>
      <c r="U142" s="4459"/>
      <c r="V142" s="4459"/>
      <c r="W142" s="4459"/>
      <c r="X142" s="4459"/>
      <c r="Y142" s="4459"/>
      <c r="Z142" s="4459"/>
      <c r="AA142" s="4459"/>
      <c r="AB142" s="4459"/>
      <c r="AC142" s="4459"/>
      <c r="AD142" s="4459"/>
      <c r="AE142" s="4459"/>
      <c r="AF142" s="4459"/>
      <c r="AG142" s="4459"/>
      <c r="AH142" s="4459"/>
      <c r="AI142" s="4459"/>
      <c r="AJ142" s="4459"/>
      <c r="AK142" s="4459"/>
      <c r="AL142" s="4459"/>
      <c r="AM142" s="4459"/>
      <c r="AN142" s="4460"/>
      <c r="AO142" s="132"/>
      <c r="AP142" s="2104" t="s">
        <v>1663</v>
      </c>
      <c r="AQ142" s="2104"/>
      <c r="AR142" s="2104"/>
      <c r="AS142" s="2104"/>
      <c r="AT142" s="2104"/>
      <c r="AU142" s="134"/>
      <c r="AV142" s="4450" t="s">
        <v>1691</v>
      </c>
      <c r="AW142" s="4451"/>
      <c r="AX142" s="4451"/>
      <c r="AY142" s="4451"/>
      <c r="AZ142" s="4451"/>
      <c r="BA142" s="4451"/>
      <c r="BB142" s="4451"/>
      <c r="BC142" s="4451"/>
      <c r="BD142" s="4451"/>
      <c r="BE142" s="4451"/>
      <c r="BF142" s="4451"/>
      <c r="BG142" s="4451"/>
      <c r="BH142" s="4451"/>
      <c r="BI142" s="4451"/>
      <c r="BJ142" s="4451"/>
      <c r="BK142" s="4451"/>
      <c r="BL142" s="4451"/>
      <c r="BM142" s="4451"/>
      <c r="BN142" s="4451"/>
      <c r="BO142" s="4451"/>
      <c r="BP142" s="4451"/>
      <c r="BQ142" s="4451"/>
      <c r="BR142" s="4451"/>
      <c r="BS142" s="4451"/>
      <c r="BT142" s="4451"/>
      <c r="BU142" s="4451"/>
      <c r="BV142" s="4451"/>
      <c r="BW142" s="4451"/>
      <c r="BX142" s="4451"/>
      <c r="BY142" s="4451"/>
      <c r="BZ142" s="4451"/>
      <c r="CA142" s="4451"/>
      <c r="CB142" s="4452"/>
      <c r="CC142" s="132"/>
      <c r="CD142" s="2104" t="s">
        <v>1663</v>
      </c>
      <c r="CE142" s="2104"/>
      <c r="CF142" s="2104"/>
      <c r="CG142" s="2104"/>
      <c r="CH142" s="2104"/>
      <c r="CI142" s="134"/>
      <c r="CJ142" s="4450" t="s">
        <v>1680</v>
      </c>
      <c r="CK142" s="4451"/>
      <c r="CL142" s="4451"/>
      <c r="CM142" s="4451"/>
      <c r="CN142" s="4451"/>
      <c r="CO142" s="4451"/>
      <c r="CP142" s="4451"/>
      <c r="CQ142" s="4451"/>
      <c r="CR142" s="4451"/>
      <c r="CS142" s="4451"/>
      <c r="CT142" s="4451"/>
      <c r="CU142" s="4451"/>
      <c r="CV142" s="4451"/>
      <c r="CW142" s="4451"/>
      <c r="CX142" s="4451"/>
      <c r="CY142" s="4451"/>
      <c r="CZ142" s="4451"/>
      <c r="DA142" s="4451"/>
      <c r="DB142" s="4451"/>
      <c r="DC142" s="4451"/>
      <c r="DD142" s="4451"/>
      <c r="DE142" s="4451"/>
      <c r="DF142" s="4451"/>
      <c r="DG142" s="4451"/>
      <c r="DH142" s="4451"/>
      <c r="DI142" s="4451"/>
      <c r="DJ142" s="4451"/>
      <c r="DK142" s="4451"/>
      <c r="DL142" s="4451"/>
      <c r="DM142" s="4451"/>
      <c r="DN142" s="4451"/>
      <c r="DO142" s="4451"/>
      <c r="DP142" s="4452"/>
      <c r="EG142"/>
    </row>
    <row r="143" spans="1:137" ht="12.65" customHeight="1">
      <c r="A143" s="447"/>
      <c r="B143" s="2097"/>
      <c r="C143" s="2097"/>
      <c r="D143" s="2097"/>
      <c r="E143" s="2097"/>
      <c r="F143" s="2097"/>
      <c r="G143" s="63"/>
      <c r="H143" s="4461"/>
      <c r="I143" s="4462"/>
      <c r="J143" s="4462"/>
      <c r="K143" s="4462"/>
      <c r="L143" s="4462"/>
      <c r="M143" s="4462"/>
      <c r="N143" s="4462"/>
      <c r="O143" s="4462"/>
      <c r="P143" s="4462"/>
      <c r="Q143" s="4462"/>
      <c r="R143" s="4462"/>
      <c r="S143" s="4462"/>
      <c r="T143" s="4462"/>
      <c r="U143" s="4462"/>
      <c r="V143" s="4462"/>
      <c r="W143" s="4462"/>
      <c r="X143" s="4462"/>
      <c r="Y143" s="4462"/>
      <c r="Z143" s="4462"/>
      <c r="AA143" s="4462"/>
      <c r="AB143" s="4462"/>
      <c r="AC143" s="4462"/>
      <c r="AD143" s="4462"/>
      <c r="AE143" s="4462"/>
      <c r="AF143" s="4462"/>
      <c r="AG143" s="4462"/>
      <c r="AH143" s="4462"/>
      <c r="AI143" s="4462"/>
      <c r="AJ143" s="4462"/>
      <c r="AK143" s="4462"/>
      <c r="AL143" s="4462"/>
      <c r="AM143" s="4462"/>
      <c r="AN143" s="4463"/>
      <c r="AO143" s="447"/>
      <c r="AP143" s="2097"/>
      <c r="AQ143" s="2097"/>
      <c r="AR143" s="2097"/>
      <c r="AS143" s="2097"/>
      <c r="AT143" s="2097"/>
      <c r="AU143" s="63"/>
      <c r="AV143" s="4453"/>
      <c r="AW143" s="4454"/>
      <c r="AX143" s="4454"/>
      <c r="AY143" s="4454"/>
      <c r="AZ143" s="4454"/>
      <c r="BA143" s="4454"/>
      <c r="BB143" s="4454"/>
      <c r="BC143" s="4454"/>
      <c r="BD143" s="4454"/>
      <c r="BE143" s="4454"/>
      <c r="BF143" s="4454"/>
      <c r="BG143" s="4454"/>
      <c r="BH143" s="4454"/>
      <c r="BI143" s="4454"/>
      <c r="BJ143" s="4454"/>
      <c r="BK143" s="4454"/>
      <c r="BL143" s="4454"/>
      <c r="BM143" s="4454"/>
      <c r="BN143" s="4454"/>
      <c r="BO143" s="4454"/>
      <c r="BP143" s="4454"/>
      <c r="BQ143" s="4454"/>
      <c r="BR143" s="4454"/>
      <c r="BS143" s="4454"/>
      <c r="BT143" s="4454"/>
      <c r="BU143" s="4454"/>
      <c r="BV143" s="4454"/>
      <c r="BW143" s="4454"/>
      <c r="BX143" s="4454"/>
      <c r="BY143" s="4454"/>
      <c r="BZ143" s="4454"/>
      <c r="CA143" s="4454"/>
      <c r="CB143" s="4455"/>
      <c r="CC143" s="447"/>
      <c r="CD143" s="2097"/>
      <c r="CE143" s="2097"/>
      <c r="CF143" s="2097"/>
      <c r="CG143" s="2097"/>
      <c r="CH143" s="2097"/>
      <c r="CI143" s="63"/>
      <c r="CJ143" s="4453"/>
      <c r="CK143" s="4454"/>
      <c r="CL143" s="4454"/>
      <c r="CM143" s="4454"/>
      <c r="CN143" s="4454"/>
      <c r="CO143" s="4454"/>
      <c r="CP143" s="4454"/>
      <c r="CQ143" s="4454"/>
      <c r="CR143" s="4454"/>
      <c r="CS143" s="4454"/>
      <c r="CT143" s="4454"/>
      <c r="CU143" s="4454"/>
      <c r="CV143" s="4454"/>
      <c r="CW143" s="4454"/>
      <c r="CX143" s="4454"/>
      <c r="CY143" s="4454"/>
      <c r="CZ143" s="4454"/>
      <c r="DA143" s="4454"/>
      <c r="DB143" s="4454"/>
      <c r="DC143" s="4454"/>
      <c r="DD143" s="4454"/>
      <c r="DE143" s="4454"/>
      <c r="DF143" s="4454"/>
      <c r="DG143" s="4454"/>
      <c r="DH143" s="4454"/>
      <c r="DI143" s="4454"/>
      <c r="DJ143" s="4454"/>
      <c r="DK143" s="4454"/>
      <c r="DL143" s="4454"/>
      <c r="DM143" s="4454"/>
      <c r="DN143" s="4454"/>
      <c r="DO143" s="4454"/>
      <c r="DP143" s="4455"/>
      <c r="EG143"/>
    </row>
    <row r="144" spans="1:137" ht="12.65" customHeight="1">
      <c r="A144" s="132"/>
      <c r="B144" s="2104" t="s">
        <v>1664</v>
      </c>
      <c r="C144" s="2104"/>
      <c r="D144" s="2104"/>
      <c r="E144" s="2104"/>
      <c r="F144" s="2104"/>
      <c r="G144" s="134"/>
      <c r="H144" s="2136"/>
      <c r="I144" s="2137"/>
      <c r="J144" s="2137"/>
      <c r="K144" s="2137"/>
      <c r="L144" s="2137"/>
      <c r="M144" s="2137"/>
      <c r="N144" s="2137"/>
      <c r="O144" s="2137"/>
      <c r="P144" s="2137"/>
      <c r="Q144" s="2137"/>
      <c r="R144" s="2137"/>
      <c r="S144" s="2137"/>
      <c r="T144" s="2137"/>
      <c r="U144" s="2137"/>
      <c r="V144" s="2137"/>
      <c r="W144" s="2137"/>
      <c r="X144" s="2137"/>
      <c r="Y144" s="2137"/>
      <c r="Z144" s="2137"/>
      <c r="AA144" s="2137"/>
      <c r="AB144" s="2137"/>
      <c r="AC144" s="2137"/>
      <c r="AD144" s="2137"/>
      <c r="AE144" s="2137"/>
      <c r="AF144" s="2137"/>
      <c r="AG144" s="2137"/>
      <c r="AH144" s="2137"/>
      <c r="AI144" s="2137"/>
      <c r="AJ144" s="2137"/>
      <c r="AK144" s="2137"/>
      <c r="AL144" s="2137"/>
      <c r="AM144" s="2137"/>
      <c r="AN144" s="2138"/>
      <c r="AO144" s="132"/>
      <c r="AP144" s="2104" t="s">
        <v>1664</v>
      </c>
      <c r="AQ144" s="2104"/>
      <c r="AR144" s="2104"/>
      <c r="AS144" s="2104"/>
      <c r="AT144" s="2104"/>
      <c r="AU144" s="134"/>
      <c r="AV144" s="4439" t="s">
        <v>1681</v>
      </c>
      <c r="AW144" s="4440"/>
      <c r="AX144" s="4440"/>
      <c r="AY144" s="4440"/>
      <c r="AZ144" s="4440"/>
      <c r="BA144" s="4440"/>
      <c r="BB144" s="4440"/>
      <c r="BC144" s="4440"/>
      <c r="BD144" s="4440"/>
      <c r="BE144" s="4440"/>
      <c r="BF144" s="4440"/>
      <c r="BG144" s="4440"/>
      <c r="BH144" s="4440"/>
      <c r="BI144" s="4440"/>
      <c r="BJ144" s="4440"/>
      <c r="BK144" s="4440"/>
      <c r="BL144" s="4440"/>
      <c r="BM144" s="4440"/>
      <c r="BN144" s="4440"/>
      <c r="BO144" s="4440"/>
      <c r="BP144" s="4440"/>
      <c r="BQ144" s="4440"/>
      <c r="BR144" s="4440"/>
      <c r="BS144" s="4440"/>
      <c r="BT144" s="4440"/>
      <c r="BU144" s="4440"/>
      <c r="BV144" s="4440"/>
      <c r="BW144" s="4440"/>
      <c r="BX144" s="4440"/>
      <c r="BY144" s="4440"/>
      <c r="BZ144" s="4440"/>
      <c r="CA144" s="4440"/>
      <c r="CB144" s="4441"/>
      <c r="CC144" s="132"/>
      <c r="CD144" s="2104" t="s">
        <v>1664</v>
      </c>
      <c r="CE144" s="2104"/>
      <c r="CF144" s="2104"/>
      <c r="CG144" s="2104"/>
      <c r="CH144" s="2104"/>
      <c r="CI144" s="134"/>
      <c r="CJ144" s="4439" t="s">
        <v>1687</v>
      </c>
      <c r="CK144" s="4440"/>
      <c r="CL144" s="4440"/>
      <c r="CM144" s="4440"/>
      <c r="CN144" s="4440"/>
      <c r="CO144" s="4440"/>
      <c r="CP144" s="4440"/>
      <c r="CQ144" s="4440"/>
      <c r="CR144" s="4440"/>
      <c r="CS144" s="4440"/>
      <c r="CT144" s="4440"/>
      <c r="CU144" s="4440"/>
      <c r="CV144" s="4440"/>
      <c r="CW144" s="4440"/>
      <c r="CX144" s="4440"/>
      <c r="CY144" s="4440"/>
      <c r="CZ144" s="4440"/>
      <c r="DA144" s="4440"/>
      <c r="DB144" s="4440"/>
      <c r="DC144" s="4440"/>
      <c r="DD144" s="4440"/>
      <c r="DE144" s="4440"/>
      <c r="DF144" s="4440"/>
      <c r="DG144" s="4440"/>
      <c r="DH144" s="4440"/>
      <c r="DI144" s="4440"/>
      <c r="DJ144" s="4440"/>
      <c r="DK144" s="4440"/>
      <c r="DL144" s="4440"/>
      <c r="DM144" s="4440"/>
      <c r="DN144" s="4440"/>
      <c r="DO144" s="4440"/>
      <c r="DP144" s="4441"/>
      <c r="EG144"/>
    </row>
    <row r="145" spans="1:137" ht="12.65" customHeight="1">
      <c r="A145" s="447"/>
      <c r="B145" s="2097"/>
      <c r="C145" s="2097"/>
      <c r="D145" s="2097"/>
      <c r="E145" s="2097"/>
      <c r="F145" s="2097"/>
      <c r="G145" s="63"/>
      <c r="H145" s="2142"/>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4"/>
      <c r="AO145" s="447"/>
      <c r="AP145" s="2097"/>
      <c r="AQ145" s="2097"/>
      <c r="AR145" s="2097"/>
      <c r="AS145" s="2097"/>
      <c r="AT145" s="2097"/>
      <c r="AU145" s="63"/>
      <c r="AV145" s="4445"/>
      <c r="AW145" s="4446"/>
      <c r="AX145" s="4446"/>
      <c r="AY145" s="4446"/>
      <c r="AZ145" s="4446"/>
      <c r="BA145" s="4446"/>
      <c r="BB145" s="4446"/>
      <c r="BC145" s="4446"/>
      <c r="BD145" s="4446"/>
      <c r="BE145" s="4446"/>
      <c r="BF145" s="4446"/>
      <c r="BG145" s="4446"/>
      <c r="BH145" s="4446"/>
      <c r="BI145" s="4446"/>
      <c r="BJ145" s="4446"/>
      <c r="BK145" s="4446"/>
      <c r="BL145" s="4446"/>
      <c r="BM145" s="4446"/>
      <c r="BN145" s="4446"/>
      <c r="BO145" s="4446"/>
      <c r="BP145" s="4446"/>
      <c r="BQ145" s="4446"/>
      <c r="BR145" s="4446"/>
      <c r="BS145" s="4446"/>
      <c r="BT145" s="4446"/>
      <c r="BU145" s="4446"/>
      <c r="BV145" s="4446"/>
      <c r="BW145" s="4446"/>
      <c r="BX145" s="4446"/>
      <c r="BY145" s="4446"/>
      <c r="BZ145" s="4446"/>
      <c r="CA145" s="4446"/>
      <c r="CB145" s="4447"/>
      <c r="CC145" s="447"/>
      <c r="CD145" s="2097"/>
      <c r="CE145" s="2097"/>
      <c r="CF145" s="2097"/>
      <c r="CG145" s="2097"/>
      <c r="CH145" s="2097"/>
      <c r="CI145" s="63"/>
      <c r="CJ145" s="4445"/>
      <c r="CK145" s="4446"/>
      <c r="CL145" s="4446"/>
      <c r="CM145" s="4446"/>
      <c r="CN145" s="4446"/>
      <c r="CO145" s="4446"/>
      <c r="CP145" s="4446"/>
      <c r="CQ145" s="4446"/>
      <c r="CR145" s="4446"/>
      <c r="CS145" s="4446"/>
      <c r="CT145" s="4446"/>
      <c r="CU145" s="4446"/>
      <c r="CV145" s="4446"/>
      <c r="CW145" s="4446"/>
      <c r="CX145" s="4446"/>
      <c r="CY145" s="4446"/>
      <c r="CZ145" s="4446"/>
      <c r="DA145" s="4446"/>
      <c r="DB145" s="4446"/>
      <c r="DC145" s="4446"/>
      <c r="DD145" s="4446"/>
      <c r="DE145" s="4446"/>
      <c r="DF145" s="4446"/>
      <c r="DG145" s="4446"/>
      <c r="DH145" s="4446"/>
      <c r="DI145" s="4446"/>
      <c r="DJ145" s="4446"/>
      <c r="DK145" s="4446"/>
      <c r="DL145" s="4446"/>
      <c r="DM145" s="4446"/>
      <c r="DN145" s="4446"/>
      <c r="DO145" s="4446"/>
      <c r="DP145" s="4447"/>
      <c r="EG145"/>
    </row>
    <row r="146" spans="1:137" ht="12.65" customHeight="1">
      <c r="A146" s="132"/>
      <c r="B146" s="2104" t="s">
        <v>1675</v>
      </c>
      <c r="C146" s="2104"/>
      <c r="D146" s="2104"/>
      <c r="E146" s="2104"/>
      <c r="F146" s="2104"/>
      <c r="G146" s="134"/>
      <c r="H146" s="2136"/>
      <c r="I146" s="2137"/>
      <c r="J146" s="2137"/>
      <c r="K146" s="2137"/>
      <c r="L146" s="2137"/>
      <c r="M146" s="2137"/>
      <c r="N146" s="2137"/>
      <c r="O146" s="2137"/>
      <c r="P146" s="2137"/>
      <c r="Q146" s="2137"/>
      <c r="R146" s="2137"/>
      <c r="S146" s="2137"/>
      <c r="T146" s="2137"/>
      <c r="U146" s="2137"/>
      <c r="V146" s="2137"/>
      <c r="W146" s="2137"/>
      <c r="X146" s="2137"/>
      <c r="Y146" s="2137"/>
      <c r="Z146" s="2137"/>
      <c r="AA146" s="2137"/>
      <c r="AB146" s="2137"/>
      <c r="AC146" s="2137"/>
      <c r="AD146" s="2137"/>
      <c r="AE146" s="2137"/>
      <c r="AF146" s="2137"/>
      <c r="AG146" s="2137"/>
      <c r="AH146" s="2137"/>
      <c r="AI146" s="2137"/>
      <c r="AJ146" s="2137"/>
      <c r="AK146" s="2137"/>
      <c r="AL146" s="2137"/>
      <c r="AM146" s="2137"/>
      <c r="AN146" s="2138"/>
      <c r="AO146" s="132"/>
      <c r="AP146" s="2104" t="s">
        <v>1675</v>
      </c>
      <c r="AQ146" s="2104"/>
      <c r="AR146" s="2104"/>
      <c r="AS146" s="2104"/>
      <c r="AT146" s="2104"/>
      <c r="AU146" s="134"/>
      <c r="AV146" s="4439" t="s">
        <v>1682</v>
      </c>
      <c r="AW146" s="4440"/>
      <c r="AX146" s="4440"/>
      <c r="AY146" s="4440"/>
      <c r="AZ146" s="4440"/>
      <c r="BA146" s="4440"/>
      <c r="BB146" s="4440"/>
      <c r="BC146" s="4440"/>
      <c r="BD146" s="4440"/>
      <c r="BE146" s="4440"/>
      <c r="BF146" s="4440"/>
      <c r="BG146" s="4440"/>
      <c r="BH146" s="4440"/>
      <c r="BI146" s="4440"/>
      <c r="BJ146" s="4440"/>
      <c r="BK146" s="4440"/>
      <c r="BL146" s="4440"/>
      <c r="BM146" s="4440"/>
      <c r="BN146" s="4440"/>
      <c r="BO146" s="4440"/>
      <c r="BP146" s="4440"/>
      <c r="BQ146" s="4440"/>
      <c r="BR146" s="4440"/>
      <c r="BS146" s="4440"/>
      <c r="BT146" s="4440"/>
      <c r="BU146" s="4440"/>
      <c r="BV146" s="4440"/>
      <c r="BW146" s="4440"/>
      <c r="BX146" s="4440"/>
      <c r="BY146" s="4440"/>
      <c r="BZ146" s="4440"/>
      <c r="CA146" s="4440"/>
      <c r="CB146" s="4441"/>
      <c r="CC146" s="132"/>
      <c r="CD146" s="2104" t="s">
        <v>1675</v>
      </c>
      <c r="CE146" s="2104"/>
      <c r="CF146" s="2104"/>
      <c r="CG146" s="2104"/>
      <c r="CH146" s="2104"/>
      <c r="CI146" s="134"/>
      <c r="CJ146" s="4439" t="s">
        <v>1688</v>
      </c>
      <c r="CK146" s="4440"/>
      <c r="CL146" s="4440"/>
      <c r="CM146" s="4440"/>
      <c r="CN146" s="4440"/>
      <c r="CO146" s="4440"/>
      <c r="CP146" s="4440"/>
      <c r="CQ146" s="4440"/>
      <c r="CR146" s="4440"/>
      <c r="CS146" s="4440"/>
      <c r="CT146" s="4440"/>
      <c r="CU146" s="4440"/>
      <c r="CV146" s="4440"/>
      <c r="CW146" s="4440"/>
      <c r="CX146" s="4440"/>
      <c r="CY146" s="4440"/>
      <c r="CZ146" s="4440"/>
      <c r="DA146" s="4440"/>
      <c r="DB146" s="4440"/>
      <c r="DC146" s="4440"/>
      <c r="DD146" s="4440"/>
      <c r="DE146" s="4440"/>
      <c r="DF146" s="4440"/>
      <c r="DG146" s="4440"/>
      <c r="DH146" s="4440"/>
      <c r="DI146" s="4440"/>
      <c r="DJ146" s="4440"/>
      <c r="DK146" s="4440"/>
      <c r="DL146" s="4440"/>
      <c r="DM146" s="4440"/>
      <c r="DN146" s="4440"/>
      <c r="DO146" s="4440"/>
      <c r="DP146" s="4441"/>
      <c r="EG146"/>
    </row>
    <row r="147" spans="1:137" ht="12.65" customHeight="1">
      <c r="A147" s="139"/>
      <c r="B147" s="2091"/>
      <c r="C147" s="2091"/>
      <c r="D147" s="2091"/>
      <c r="E147" s="2091"/>
      <c r="F147" s="2091"/>
      <c r="G147" s="140"/>
      <c r="H147" s="2139"/>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1"/>
      <c r="AO147" s="139"/>
      <c r="AP147" s="2091"/>
      <c r="AQ147" s="2091"/>
      <c r="AR147" s="2091"/>
      <c r="AS147" s="2091"/>
      <c r="AT147" s="2091"/>
      <c r="AU147" s="140"/>
      <c r="AV147" s="4442"/>
      <c r="AW147" s="4443"/>
      <c r="AX147" s="4443"/>
      <c r="AY147" s="4443"/>
      <c r="AZ147" s="4443"/>
      <c r="BA147" s="4443"/>
      <c r="BB147" s="4443"/>
      <c r="BC147" s="4443"/>
      <c r="BD147" s="4443"/>
      <c r="BE147" s="4443"/>
      <c r="BF147" s="4443"/>
      <c r="BG147" s="4443"/>
      <c r="BH147" s="4443"/>
      <c r="BI147" s="4443"/>
      <c r="BJ147" s="4443"/>
      <c r="BK147" s="4443"/>
      <c r="BL147" s="4443"/>
      <c r="BM147" s="4443"/>
      <c r="BN147" s="4443"/>
      <c r="BO147" s="4443"/>
      <c r="BP147" s="4443"/>
      <c r="BQ147" s="4443"/>
      <c r="BR147" s="4443"/>
      <c r="BS147" s="4443"/>
      <c r="BT147" s="4443"/>
      <c r="BU147" s="4443"/>
      <c r="BV147" s="4443"/>
      <c r="BW147" s="4443"/>
      <c r="BX147" s="4443"/>
      <c r="BY147" s="4443"/>
      <c r="BZ147" s="4443"/>
      <c r="CA147" s="4443"/>
      <c r="CB147" s="4444"/>
      <c r="CC147" s="139"/>
      <c r="CD147" s="2091"/>
      <c r="CE147" s="2091"/>
      <c r="CF147" s="2091"/>
      <c r="CG147" s="2091"/>
      <c r="CH147" s="2091"/>
      <c r="CI147" s="140"/>
      <c r="CJ147" s="4442"/>
      <c r="CK147" s="4443"/>
      <c r="CL147" s="4443"/>
      <c r="CM147" s="4443"/>
      <c r="CN147" s="4443"/>
      <c r="CO147" s="4443"/>
      <c r="CP147" s="4443"/>
      <c r="CQ147" s="4443"/>
      <c r="CR147" s="4443"/>
      <c r="CS147" s="4443"/>
      <c r="CT147" s="4443"/>
      <c r="CU147" s="4443"/>
      <c r="CV147" s="4443"/>
      <c r="CW147" s="4443"/>
      <c r="CX147" s="4443"/>
      <c r="CY147" s="4443"/>
      <c r="CZ147" s="4443"/>
      <c r="DA147" s="4443"/>
      <c r="DB147" s="4443"/>
      <c r="DC147" s="4443"/>
      <c r="DD147" s="4443"/>
      <c r="DE147" s="4443"/>
      <c r="DF147" s="4443"/>
      <c r="DG147" s="4443"/>
      <c r="DH147" s="4443"/>
      <c r="DI147" s="4443"/>
      <c r="DJ147" s="4443"/>
      <c r="DK147" s="4443"/>
      <c r="DL147" s="4443"/>
      <c r="DM147" s="4443"/>
      <c r="DN147" s="4443"/>
      <c r="DO147" s="4443"/>
      <c r="DP147" s="4444"/>
      <c r="EG147"/>
    </row>
    <row r="148" spans="1:137" ht="12.65" customHeight="1">
      <c r="A148" s="447"/>
      <c r="B148" s="62"/>
      <c r="C148" s="62"/>
      <c r="D148" s="62"/>
      <c r="E148" s="62"/>
      <c r="F148" s="62"/>
      <c r="G148" s="63"/>
      <c r="H148" s="2142"/>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4"/>
      <c r="AO148" s="447"/>
      <c r="AP148" s="62"/>
      <c r="AQ148" s="62"/>
      <c r="AR148" s="62"/>
      <c r="AS148" s="62"/>
      <c r="AT148" s="62"/>
      <c r="AU148" s="63"/>
      <c r="AV148" s="4445"/>
      <c r="AW148" s="4446"/>
      <c r="AX148" s="4446"/>
      <c r="AY148" s="4446"/>
      <c r="AZ148" s="4446"/>
      <c r="BA148" s="4446"/>
      <c r="BB148" s="4446"/>
      <c r="BC148" s="4446"/>
      <c r="BD148" s="4446"/>
      <c r="BE148" s="4446"/>
      <c r="BF148" s="4446"/>
      <c r="BG148" s="4446"/>
      <c r="BH148" s="4446"/>
      <c r="BI148" s="4446"/>
      <c r="BJ148" s="4446"/>
      <c r="BK148" s="4446"/>
      <c r="BL148" s="4446"/>
      <c r="BM148" s="4446"/>
      <c r="BN148" s="4446"/>
      <c r="BO148" s="4446"/>
      <c r="BP148" s="4446"/>
      <c r="BQ148" s="4446"/>
      <c r="BR148" s="4446"/>
      <c r="BS148" s="4446"/>
      <c r="BT148" s="4446"/>
      <c r="BU148" s="4446"/>
      <c r="BV148" s="4446"/>
      <c r="BW148" s="4446"/>
      <c r="BX148" s="4446"/>
      <c r="BY148" s="4446"/>
      <c r="BZ148" s="4446"/>
      <c r="CA148" s="4446"/>
      <c r="CB148" s="4447"/>
      <c r="CC148" s="447"/>
      <c r="CD148" s="62"/>
      <c r="CE148" s="62"/>
      <c r="CF148" s="62"/>
      <c r="CG148" s="62"/>
      <c r="CH148" s="62"/>
      <c r="CI148" s="63"/>
      <c r="CJ148" s="4445"/>
      <c r="CK148" s="4446"/>
      <c r="CL148" s="4446"/>
      <c r="CM148" s="4446"/>
      <c r="CN148" s="4446"/>
      <c r="CO148" s="4446"/>
      <c r="CP148" s="4446"/>
      <c r="CQ148" s="4446"/>
      <c r="CR148" s="4446"/>
      <c r="CS148" s="4446"/>
      <c r="CT148" s="4446"/>
      <c r="CU148" s="4446"/>
      <c r="CV148" s="4446"/>
      <c r="CW148" s="4446"/>
      <c r="CX148" s="4446"/>
      <c r="CY148" s="4446"/>
      <c r="CZ148" s="4446"/>
      <c r="DA148" s="4446"/>
      <c r="DB148" s="4446"/>
      <c r="DC148" s="4446"/>
      <c r="DD148" s="4446"/>
      <c r="DE148" s="4446"/>
      <c r="DF148" s="4446"/>
      <c r="DG148" s="4446"/>
      <c r="DH148" s="4446"/>
      <c r="DI148" s="4446"/>
      <c r="DJ148" s="4446"/>
      <c r="DK148" s="4446"/>
      <c r="DL148" s="4446"/>
      <c r="DM148" s="4446"/>
      <c r="DN148" s="4446"/>
      <c r="DO148" s="4446"/>
      <c r="DP148" s="4447"/>
      <c r="EG148"/>
    </row>
    <row r="149" spans="1:137" ht="12.65" customHeight="1">
      <c r="A149" s="132"/>
      <c r="B149" s="2104" t="s">
        <v>1678</v>
      </c>
      <c r="C149" s="2104"/>
      <c r="D149" s="2104"/>
      <c r="E149" s="2104"/>
      <c r="F149" s="2104"/>
      <c r="G149" s="134"/>
      <c r="H149" s="2136"/>
      <c r="I149" s="2137"/>
      <c r="J149" s="2137"/>
      <c r="K149" s="2137"/>
      <c r="L149" s="2137"/>
      <c r="M149" s="2137"/>
      <c r="N149" s="2137"/>
      <c r="O149" s="2137"/>
      <c r="P149" s="2137"/>
      <c r="Q149" s="2137"/>
      <c r="R149" s="2137"/>
      <c r="S149" s="2137"/>
      <c r="T149" s="2137"/>
      <c r="U149" s="2137"/>
      <c r="V149" s="2137"/>
      <c r="W149" s="2137"/>
      <c r="X149" s="2137"/>
      <c r="Y149" s="2137"/>
      <c r="Z149" s="2137"/>
      <c r="AA149" s="2137"/>
      <c r="AB149" s="2137"/>
      <c r="AC149" s="2137"/>
      <c r="AD149" s="2137"/>
      <c r="AE149" s="2137"/>
      <c r="AF149" s="2137"/>
      <c r="AG149" s="2137"/>
      <c r="AH149" s="2137"/>
      <c r="AI149" s="2137"/>
      <c r="AJ149" s="2137"/>
      <c r="AK149" s="2137"/>
      <c r="AL149" s="2137"/>
      <c r="AM149" s="2137"/>
      <c r="AN149" s="2138"/>
      <c r="AO149" s="132"/>
      <c r="AP149" s="2104" t="s">
        <v>1678</v>
      </c>
      <c r="AQ149" s="2104"/>
      <c r="AR149" s="2104"/>
      <c r="AS149" s="2104"/>
      <c r="AT149" s="2104"/>
      <c r="AU149" s="134"/>
      <c r="AV149" s="4439" t="s">
        <v>1684</v>
      </c>
      <c r="AW149" s="4440"/>
      <c r="AX149" s="4440"/>
      <c r="AY149" s="4440"/>
      <c r="AZ149" s="4440"/>
      <c r="BA149" s="4440"/>
      <c r="BB149" s="4440"/>
      <c r="BC149" s="4440"/>
      <c r="BD149" s="4440"/>
      <c r="BE149" s="4440"/>
      <c r="BF149" s="4440"/>
      <c r="BG149" s="4440"/>
      <c r="BH149" s="4440"/>
      <c r="BI149" s="4440"/>
      <c r="BJ149" s="4440"/>
      <c r="BK149" s="4440"/>
      <c r="BL149" s="4440"/>
      <c r="BM149" s="4440"/>
      <c r="BN149" s="4440"/>
      <c r="BO149" s="4440"/>
      <c r="BP149" s="4440"/>
      <c r="BQ149" s="4440"/>
      <c r="BR149" s="4440"/>
      <c r="BS149" s="4440"/>
      <c r="BT149" s="4440"/>
      <c r="BU149" s="4440"/>
      <c r="BV149" s="4440"/>
      <c r="BW149" s="4440"/>
      <c r="BX149" s="4440"/>
      <c r="BY149" s="4440"/>
      <c r="BZ149" s="4440"/>
      <c r="CA149" s="4440"/>
      <c r="CB149" s="4441"/>
      <c r="CC149" s="132"/>
      <c r="CD149" s="2104" t="s">
        <v>1678</v>
      </c>
      <c r="CE149" s="2104"/>
      <c r="CF149" s="2104"/>
      <c r="CG149" s="2104"/>
      <c r="CH149" s="2104"/>
      <c r="CI149" s="134"/>
      <c r="CJ149" s="4439" t="s">
        <v>1689</v>
      </c>
      <c r="CK149" s="4440"/>
      <c r="CL149" s="4440"/>
      <c r="CM149" s="4440"/>
      <c r="CN149" s="4440"/>
      <c r="CO149" s="4440"/>
      <c r="CP149" s="4440"/>
      <c r="CQ149" s="4440"/>
      <c r="CR149" s="4440"/>
      <c r="CS149" s="4440"/>
      <c r="CT149" s="4440"/>
      <c r="CU149" s="4440"/>
      <c r="CV149" s="4440"/>
      <c r="CW149" s="4440"/>
      <c r="CX149" s="4440"/>
      <c r="CY149" s="4440"/>
      <c r="CZ149" s="4440"/>
      <c r="DA149" s="4440"/>
      <c r="DB149" s="4440"/>
      <c r="DC149" s="4440"/>
      <c r="DD149" s="4440"/>
      <c r="DE149" s="4440"/>
      <c r="DF149" s="4440"/>
      <c r="DG149" s="4440"/>
      <c r="DH149" s="4440"/>
      <c r="DI149" s="4440"/>
      <c r="DJ149" s="4440"/>
      <c r="DK149" s="4440"/>
      <c r="DL149" s="4440"/>
      <c r="DM149" s="4440"/>
      <c r="DN149" s="4440"/>
      <c r="DO149" s="4440"/>
      <c r="DP149" s="4441"/>
    </row>
    <row r="150" spans="1:137" ht="12.65" customHeight="1">
      <c r="A150" s="139"/>
      <c r="B150" s="2091"/>
      <c r="C150" s="2091"/>
      <c r="D150" s="2091"/>
      <c r="E150" s="2091"/>
      <c r="F150" s="2091"/>
      <c r="G150" s="140"/>
      <c r="H150" s="2139"/>
      <c r="I150" s="2140"/>
      <c r="J150" s="2140"/>
      <c r="K150" s="2140"/>
      <c r="L150" s="2140"/>
      <c r="M150" s="2140"/>
      <c r="N150" s="2140"/>
      <c r="O150" s="2140"/>
      <c r="P150" s="2140"/>
      <c r="Q150" s="2140"/>
      <c r="R150" s="2140"/>
      <c r="S150" s="2140"/>
      <c r="T150" s="2140"/>
      <c r="U150" s="2140"/>
      <c r="V150" s="2140"/>
      <c r="W150" s="2140"/>
      <c r="X150" s="2140"/>
      <c r="Y150" s="2140"/>
      <c r="Z150" s="2140"/>
      <c r="AA150" s="2140"/>
      <c r="AB150" s="2140"/>
      <c r="AC150" s="2140"/>
      <c r="AD150" s="2140"/>
      <c r="AE150" s="2140"/>
      <c r="AF150" s="2140"/>
      <c r="AG150" s="2140"/>
      <c r="AH150" s="2140"/>
      <c r="AI150" s="2140"/>
      <c r="AJ150" s="2140"/>
      <c r="AK150" s="2140"/>
      <c r="AL150" s="2140"/>
      <c r="AM150" s="2140"/>
      <c r="AN150" s="2141"/>
      <c r="AO150" s="139"/>
      <c r="AP150" s="2091"/>
      <c r="AQ150" s="2091"/>
      <c r="AR150" s="2091"/>
      <c r="AS150" s="2091"/>
      <c r="AT150" s="2091"/>
      <c r="AU150" s="140"/>
      <c r="AV150" s="4442"/>
      <c r="AW150" s="4443"/>
      <c r="AX150" s="4443"/>
      <c r="AY150" s="4443"/>
      <c r="AZ150" s="4443"/>
      <c r="BA150" s="4443"/>
      <c r="BB150" s="4443"/>
      <c r="BC150" s="4443"/>
      <c r="BD150" s="4443"/>
      <c r="BE150" s="4443"/>
      <c r="BF150" s="4443"/>
      <c r="BG150" s="4443"/>
      <c r="BH150" s="4443"/>
      <c r="BI150" s="4443"/>
      <c r="BJ150" s="4443"/>
      <c r="BK150" s="4443"/>
      <c r="BL150" s="4443"/>
      <c r="BM150" s="4443"/>
      <c r="BN150" s="4443"/>
      <c r="BO150" s="4443"/>
      <c r="BP150" s="4443"/>
      <c r="BQ150" s="4443"/>
      <c r="BR150" s="4443"/>
      <c r="BS150" s="4443"/>
      <c r="BT150" s="4443"/>
      <c r="BU150" s="4443"/>
      <c r="BV150" s="4443"/>
      <c r="BW150" s="4443"/>
      <c r="BX150" s="4443"/>
      <c r="BY150" s="4443"/>
      <c r="BZ150" s="4443"/>
      <c r="CA150" s="4443"/>
      <c r="CB150" s="4444"/>
      <c r="CC150" s="139"/>
      <c r="CD150" s="2091"/>
      <c r="CE150" s="2091"/>
      <c r="CF150" s="2091"/>
      <c r="CG150" s="2091"/>
      <c r="CH150" s="2091"/>
      <c r="CI150" s="140"/>
      <c r="CJ150" s="4442"/>
      <c r="CK150" s="4443"/>
      <c r="CL150" s="4443"/>
      <c r="CM150" s="4443"/>
      <c r="CN150" s="4443"/>
      <c r="CO150" s="4443"/>
      <c r="CP150" s="4443"/>
      <c r="CQ150" s="4443"/>
      <c r="CR150" s="4443"/>
      <c r="CS150" s="4443"/>
      <c r="CT150" s="4443"/>
      <c r="CU150" s="4443"/>
      <c r="CV150" s="4443"/>
      <c r="CW150" s="4443"/>
      <c r="CX150" s="4443"/>
      <c r="CY150" s="4443"/>
      <c r="CZ150" s="4443"/>
      <c r="DA150" s="4443"/>
      <c r="DB150" s="4443"/>
      <c r="DC150" s="4443"/>
      <c r="DD150" s="4443"/>
      <c r="DE150" s="4443"/>
      <c r="DF150" s="4443"/>
      <c r="DG150" s="4443"/>
      <c r="DH150" s="4443"/>
      <c r="DI150" s="4443"/>
      <c r="DJ150" s="4443"/>
      <c r="DK150" s="4443"/>
      <c r="DL150" s="4443"/>
      <c r="DM150" s="4443"/>
      <c r="DN150" s="4443"/>
      <c r="DO150" s="4443"/>
      <c r="DP150" s="4444"/>
    </row>
    <row r="151" spans="1:137" ht="12.65" customHeight="1">
      <c r="A151" s="447"/>
      <c r="B151" s="62"/>
      <c r="C151" s="62"/>
      <c r="D151" s="62"/>
      <c r="E151" s="62"/>
      <c r="F151" s="62"/>
      <c r="G151" s="63"/>
      <c r="H151" s="2142"/>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4"/>
      <c r="AO151" s="447"/>
      <c r="AP151" s="62"/>
      <c r="AQ151" s="62"/>
      <c r="AR151" s="62"/>
      <c r="AS151" s="62"/>
      <c r="AT151" s="62"/>
      <c r="AU151" s="63"/>
      <c r="AV151" s="4445"/>
      <c r="AW151" s="4446"/>
      <c r="AX151" s="4446"/>
      <c r="AY151" s="4446"/>
      <c r="AZ151" s="4446"/>
      <c r="BA151" s="4446"/>
      <c r="BB151" s="4446"/>
      <c r="BC151" s="4446"/>
      <c r="BD151" s="4446"/>
      <c r="BE151" s="4446"/>
      <c r="BF151" s="4446"/>
      <c r="BG151" s="4446"/>
      <c r="BH151" s="4446"/>
      <c r="BI151" s="4446"/>
      <c r="BJ151" s="4446"/>
      <c r="BK151" s="4446"/>
      <c r="BL151" s="4446"/>
      <c r="BM151" s="4446"/>
      <c r="BN151" s="4446"/>
      <c r="BO151" s="4446"/>
      <c r="BP151" s="4446"/>
      <c r="BQ151" s="4446"/>
      <c r="BR151" s="4446"/>
      <c r="BS151" s="4446"/>
      <c r="BT151" s="4446"/>
      <c r="BU151" s="4446"/>
      <c r="BV151" s="4446"/>
      <c r="BW151" s="4446"/>
      <c r="BX151" s="4446"/>
      <c r="BY151" s="4446"/>
      <c r="BZ151" s="4446"/>
      <c r="CA151" s="4446"/>
      <c r="CB151" s="4447"/>
      <c r="CC151" s="447"/>
      <c r="CD151" s="62"/>
      <c r="CE151" s="62"/>
      <c r="CF151" s="62"/>
      <c r="CG151" s="62"/>
      <c r="CH151" s="62"/>
      <c r="CI151" s="63"/>
      <c r="CJ151" s="4445"/>
      <c r="CK151" s="4446"/>
      <c r="CL151" s="4446"/>
      <c r="CM151" s="4446"/>
      <c r="CN151" s="4446"/>
      <c r="CO151" s="4446"/>
      <c r="CP151" s="4446"/>
      <c r="CQ151" s="4446"/>
      <c r="CR151" s="4446"/>
      <c r="CS151" s="4446"/>
      <c r="CT151" s="4446"/>
      <c r="CU151" s="4446"/>
      <c r="CV151" s="4446"/>
      <c r="CW151" s="4446"/>
      <c r="CX151" s="4446"/>
      <c r="CY151" s="4446"/>
      <c r="CZ151" s="4446"/>
      <c r="DA151" s="4446"/>
      <c r="DB151" s="4446"/>
      <c r="DC151" s="4446"/>
      <c r="DD151" s="4446"/>
      <c r="DE151" s="4446"/>
      <c r="DF151" s="4446"/>
      <c r="DG151" s="4446"/>
      <c r="DH151" s="4446"/>
      <c r="DI151" s="4446"/>
      <c r="DJ151" s="4446"/>
      <c r="DK151" s="4446"/>
      <c r="DL151" s="4446"/>
      <c r="DM151" s="4446"/>
      <c r="DN151" s="4446"/>
      <c r="DO151" s="4446"/>
      <c r="DP151" s="4447"/>
    </row>
    <row r="152" spans="1:137" ht="12.65" customHeight="1">
      <c r="A152" s="57"/>
      <c r="B152" s="2104" t="s">
        <v>1676</v>
      </c>
      <c r="C152" s="2104"/>
      <c r="D152" s="2104"/>
      <c r="E152" s="2104"/>
      <c r="F152" s="2104"/>
      <c r="G152" s="2104"/>
      <c r="H152" s="2104"/>
      <c r="I152" s="2104"/>
      <c r="J152" s="2104"/>
      <c r="K152" s="2104"/>
      <c r="L152" s="2104"/>
      <c r="M152" s="2104"/>
      <c r="N152" s="2104"/>
      <c r="O152" s="2104"/>
      <c r="P152" s="2104"/>
      <c r="Q152" s="2104"/>
      <c r="R152" s="2104"/>
      <c r="S152" s="2104"/>
      <c r="T152" s="2104"/>
      <c r="U152" s="2104"/>
      <c r="V152" s="2104"/>
      <c r="W152" s="2104"/>
      <c r="X152" s="2104"/>
      <c r="Y152" s="2104"/>
      <c r="Z152" s="2104"/>
      <c r="AA152" s="2104"/>
      <c r="AB152" s="2104"/>
      <c r="AC152" s="2104"/>
      <c r="AD152" s="2104"/>
      <c r="AE152" s="2104"/>
      <c r="AF152" s="2104"/>
      <c r="AG152" s="2104"/>
      <c r="AH152" s="2104"/>
      <c r="AI152" s="2104"/>
      <c r="AJ152" s="2104"/>
      <c r="AK152" s="2104"/>
      <c r="AL152" s="2104"/>
      <c r="AM152" s="2104"/>
      <c r="AN152" s="65"/>
      <c r="AO152" s="57"/>
      <c r="AP152" s="2104" t="s">
        <v>1676</v>
      </c>
      <c r="AQ152" s="2104"/>
      <c r="AR152" s="2104"/>
      <c r="AS152" s="2104"/>
      <c r="AT152" s="2104"/>
      <c r="AU152" s="2104"/>
      <c r="AV152" s="2104"/>
      <c r="AW152" s="2104"/>
      <c r="AX152" s="2104"/>
      <c r="AY152" s="2104"/>
      <c r="AZ152" s="2104"/>
      <c r="BA152" s="2104"/>
      <c r="BB152" s="2104"/>
      <c r="BC152" s="2104"/>
      <c r="BD152" s="2104"/>
      <c r="BE152" s="2104"/>
      <c r="BF152" s="2104"/>
      <c r="BG152" s="2104"/>
      <c r="BH152" s="2104"/>
      <c r="BI152" s="2104"/>
      <c r="BJ152" s="2104"/>
      <c r="BK152" s="2104"/>
      <c r="BL152" s="2104"/>
      <c r="BM152" s="2104"/>
      <c r="BN152" s="2104"/>
      <c r="BO152" s="2104"/>
      <c r="BP152" s="2104"/>
      <c r="BQ152" s="2104"/>
      <c r="BR152" s="2104"/>
      <c r="BS152" s="2104"/>
      <c r="BT152" s="2104"/>
      <c r="BU152" s="2104"/>
      <c r="BV152" s="2104"/>
      <c r="BW152" s="2104"/>
      <c r="BX152" s="2104"/>
      <c r="BY152" s="2104"/>
      <c r="BZ152" s="2104"/>
      <c r="CA152" s="2104"/>
      <c r="CB152" s="65"/>
      <c r="CC152" s="57"/>
      <c r="CD152" s="2104" t="s">
        <v>1676</v>
      </c>
      <c r="CE152" s="2104"/>
      <c r="CF152" s="2104"/>
      <c r="CG152" s="2104"/>
      <c r="CH152" s="2104"/>
      <c r="CI152" s="2104"/>
      <c r="CJ152" s="2104"/>
      <c r="CK152" s="2104"/>
      <c r="CL152" s="2104"/>
      <c r="CM152" s="2104"/>
      <c r="CN152" s="2104"/>
      <c r="CO152" s="2104"/>
      <c r="CP152" s="2104"/>
      <c r="CQ152" s="2104"/>
      <c r="CR152" s="2104"/>
      <c r="CS152" s="2104"/>
      <c r="CT152" s="2104"/>
      <c r="CU152" s="2104"/>
      <c r="CV152" s="2104"/>
      <c r="CW152" s="2104"/>
      <c r="CX152" s="2104"/>
      <c r="CY152" s="2104"/>
      <c r="CZ152" s="2104"/>
      <c r="DA152" s="2104"/>
      <c r="DB152" s="2104"/>
      <c r="DC152" s="2104"/>
      <c r="DD152" s="2104"/>
      <c r="DE152" s="2104"/>
      <c r="DF152" s="2104"/>
      <c r="DG152" s="2104"/>
      <c r="DH152" s="2104"/>
      <c r="DI152" s="2104"/>
      <c r="DJ152" s="2104"/>
      <c r="DK152" s="2104"/>
      <c r="DL152" s="2104"/>
      <c r="DM152" s="2104"/>
      <c r="DN152" s="2104"/>
      <c r="DO152" s="2104"/>
      <c r="DP152" s="65"/>
    </row>
    <row r="153" spans="1:137" ht="12.65" customHeight="1">
      <c r="A153" s="68"/>
      <c r="B153" s="2091"/>
      <c r="C153" s="2091"/>
      <c r="D153" s="2091"/>
      <c r="E153" s="2091"/>
      <c r="F153" s="2091"/>
      <c r="G153" s="2091"/>
      <c r="H153" s="2091"/>
      <c r="I153" s="2091"/>
      <c r="J153" s="2091"/>
      <c r="K153" s="2091"/>
      <c r="L153" s="2091"/>
      <c r="M153" s="2091"/>
      <c r="N153" s="2091"/>
      <c r="O153" s="2091"/>
      <c r="P153" s="2091"/>
      <c r="Q153" s="2091"/>
      <c r="R153" s="2091"/>
      <c r="S153" s="2091"/>
      <c r="T153" s="2091"/>
      <c r="U153" s="2091"/>
      <c r="V153" s="2091"/>
      <c r="W153" s="2091"/>
      <c r="X153" s="2091"/>
      <c r="Y153" s="2091"/>
      <c r="Z153" s="2091"/>
      <c r="AA153" s="2091"/>
      <c r="AB153" s="2091"/>
      <c r="AC153" s="2091"/>
      <c r="AD153" s="2091"/>
      <c r="AE153" s="2091"/>
      <c r="AF153" s="2091"/>
      <c r="AG153" s="2091"/>
      <c r="AH153" s="2091"/>
      <c r="AI153" s="2091"/>
      <c r="AJ153" s="2091"/>
      <c r="AK153" s="2091"/>
      <c r="AL153" s="2091"/>
      <c r="AM153" s="2091"/>
      <c r="AN153" s="70"/>
      <c r="AO153" s="68"/>
      <c r="AP153" s="2091"/>
      <c r="AQ153" s="2091"/>
      <c r="AR153" s="2091"/>
      <c r="AS153" s="2091"/>
      <c r="AT153" s="2091"/>
      <c r="AU153" s="2091"/>
      <c r="AV153" s="2091"/>
      <c r="AW153" s="2091"/>
      <c r="AX153" s="2091"/>
      <c r="AY153" s="2091"/>
      <c r="AZ153" s="2091"/>
      <c r="BA153" s="2091"/>
      <c r="BB153" s="2091"/>
      <c r="BC153" s="2091"/>
      <c r="BD153" s="2091"/>
      <c r="BE153" s="2091"/>
      <c r="BF153" s="2091"/>
      <c r="BG153" s="2091"/>
      <c r="BH153" s="2091"/>
      <c r="BI153" s="2091"/>
      <c r="BJ153" s="2091"/>
      <c r="BK153" s="2091"/>
      <c r="BL153" s="2091"/>
      <c r="BM153" s="2091"/>
      <c r="BN153" s="2091"/>
      <c r="BO153" s="2091"/>
      <c r="BP153" s="2091"/>
      <c r="BQ153" s="2091"/>
      <c r="BR153" s="2091"/>
      <c r="BS153" s="2091"/>
      <c r="BT153" s="2091"/>
      <c r="BU153" s="2091"/>
      <c r="BV153" s="2091"/>
      <c r="BW153" s="2091"/>
      <c r="BX153" s="2091"/>
      <c r="BY153" s="2091"/>
      <c r="BZ153" s="2091"/>
      <c r="CA153" s="2091"/>
      <c r="CB153" s="70"/>
      <c r="CC153" s="68"/>
      <c r="CD153" s="2091"/>
      <c r="CE153" s="2091"/>
      <c r="CF153" s="2091"/>
      <c r="CG153" s="2091"/>
      <c r="CH153" s="2091"/>
      <c r="CI153" s="2091"/>
      <c r="CJ153" s="2091"/>
      <c r="CK153" s="2091"/>
      <c r="CL153" s="2091"/>
      <c r="CM153" s="2091"/>
      <c r="CN153" s="2091"/>
      <c r="CO153" s="2091"/>
      <c r="CP153" s="2091"/>
      <c r="CQ153" s="2091"/>
      <c r="CR153" s="2091"/>
      <c r="CS153" s="2091"/>
      <c r="CT153" s="2091"/>
      <c r="CU153" s="2091"/>
      <c r="CV153" s="2091"/>
      <c r="CW153" s="2091"/>
      <c r="CX153" s="2091"/>
      <c r="CY153" s="2091"/>
      <c r="CZ153" s="2091"/>
      <c r="DA153" s="2091"/>
      <c r="DB153" s="2091"/>
      <c r="DC153" s="2091"/>
      <c r="DD153" s="2091"/>
      <c r="DE153" s="2091"/>
      <c r="DF153" s="2091"/>
      <c r="DG153" s="2091"/>
      <c r="DH153" s="2091"/>
      <c r="DI153" s="2091"/>
      <c r="DJ153" s="2091"/>
      <c r="DK153" s="2091"/>
      <c r="DL153" s="2091"/>
      <c r="DM153" s="2091"/>
      <c r="DN153" s="2091"/>
      <c r="DO153" s="2091"/>
      <c r="DP153" s="70"/>
    </row>
    <row r="154" spans="1:137" ht="12.65" customHeight="1">
      <c r="A154" s="58"/>
      <c r="B154" s="4456"/>
      <c r="C154" s="4456"/>
      <c r="D154" s="4456"/>
      <c r="E154" s="4456"/>
      <c r="F154" s="4456"/>
      <c r="G154" s="4456"/>
      <c r="H154" s="4456"/>
      <c r="I154" s="4456"/>
      <c r="J154" s="4456"/>
      <c r="K154" s="4456"/>
      <c r="L154" s="4456"/>
      <c r="M154" s="4456"/>
      <c r="N154" s="4456"/>
      <c r="O154" s="4456"/>
      <c r="P154" s="4456"/>
      <c r="Q154" s="4456"/>
      <c r="R154" s="4456"/>
      <c r="S154" s="4456"/>
      <c r="T154" s="4456"/>
      <c r="U154" s="4456"/>
      <c r="V154" s="4456"/>
      <c r="W154" s="4456"/>
      <c r="X154" s="4456"/>
      <c r="Y154" s="4456"/>
      <c r="Z154" s="4456"/>
      <c r="AA154" s="4456"/>
      <c r="AB154" s="4456"/>
      <c r="AC154" s="4456"/>
      <c r="AD154" s="4456"/>
      <c r="AE154" s="4456"/>
      <c r="AF154" s="4456"/>
      <c r="AG154" s="4456"/>
      <c r="AH154" s="4456"/>
      <c r="AI154" s="4456"/>
      <c r="AJ154" s="4456"/>
      <c r="AK154" s="4456"/>
      <c r="AL154" s="4456"/>
      <c r="AM154" s="4456"/>
      <c r="AN154" s="60"/>
      <c r="AO154" s="58"/>
      <c r="AP154" s="4448" t="s">
        <v>1683</v>
      </c>
      <c r="AQ154" s="4448"/>
      <c r="AR154" s="4448"/>
      <c r="AS154" s="4448"/>
      <c r="AT154" s="4448"/>
      <c r="AU154" s="4448"/>
      <c r="AV154" s="4448"/>
      <c r="AW154" s="4448"/>
      <c r="AX154" s="4448"/>
      <c r="AY154" s="4448"/>
      <c r="AZ154" s="4448"/>
      <c r="BA154" s="4448"/>
      <c r="BB154" s="4448"/>
      <c r="BC154" s="4448"/>
      <c r="BD154" s="4448"/>
      <c r="BE154" s="4448"/>
      <c r="BF154" s="4448"/>
      <c r="BG154" s="4448"/>
      <c r="BH154" s="4448"/>
      <c r="BI154" s="4448"/>
      <c r="BJ154" s="4448"/>
      <c r="BK154" s="4448"/>
      <c r="BL154" s="4448"/>
      <c r="BM154" s="4448"/>
      <c r="BN154" s="4448"/>
      <c r="BO154" s="4448"/>
      <c r="BP154" s="4448"/>
      <c r="BQ154" s="4448"/>
      <c r="BR154" s="4448"/>
      <c r="BS154" s="4448"/>
      <c r="BT154" s="4448"/>
      <c r="BU154" s="4448"/>
      <c r="BV154" s="4448"/>
      <c r="BW154" s="4448"/>
      <c r="BX154" s="4448"/>
      <c r="BY154" s="4448"/>
      <c r="BZ154" s="4448"/>
      <c r="CA154" s="4448"/>
      <c r="CB154" s="60"/>
      <c r="CC154" s="58"/>
      <c r="CD154" s="4448" t="s">
        <v>1690</v>
      </c>
      <c r="CE154" s="4448"/>
      <c r="CF154" s="4448"/>
      <c r="CG154" s="4448"/>
      <c r="CH154" s="4448"/>
      <c r="CI154" s="4448"/>
      <c r="CJ154" s="4448"/>
      <c r="CK154" s="4448"/>
      <c r="CL154" s="4448"/>
      <c r="CM154" s="4448"/>
      <c r="CN154" s="4448"/>
      <c r="CO154" s="4448"/>
      <c r="CP154" s="4448"/>
      <c r="CQ154" s="4448"/>
      <c r="CR154" s="4448"/>
      <c r="CS154" s="4448"/>
      <c r="CT154" s="4448"/>
      <c r="CU154" s="4448"/>
      <c r="CV154" s="4448"/>
      <c r="CW154" s="4448"/>
      <c r="CX154" s="4448"/>
      <c r="CY154" s="4448"/>
      <c r="CZ154" s="4448"/>
      <c r="DA154" s="4448"/>
      <c r="DB154" s="4448"/>
      <c r="DC154" s="4448"/>
      <c r="DD154" s="4448"/>
      <c r="DE154" s="4448"/>
      <c r="DF154" s="4448"/>
      <c r="DG154" s="4448"/>
      <c r="DH154" s="4448"/>
      <c r="DI154" s="4448"/>
      <c r="DJ154" s="4448"/>
      <c r="DK154" s="4448"/>
      <c r="DL154" s="4448"/>
      <c r="DM154" s="4448"/>
      <c r="DN154" s="4448"/>
      <c r="DO154" s="4448"/>
      <c r="DP154" s="60"/>
    </row>
    <row r="155" spans="1:137" ht="12.65" customHeight="1">
      <c r="A155" s="58"/>
      <c r="B155" s="4456"/>
      <c r="C155" s="4456"/>
      <c r="D155" s="4456"/>
      <c r="E155" s="4456"/>
      <c r="F155" s="4456"/>
      <c r="G155" s="4456"/>
      <c r="H155" s="4456"/>
      <c r="I155" s="4456"/>
      <c r="J155" s="4456"/>
      <c r="K155" s="4456"/>
      <c r="L155" s="4456"/>
      <c r="M155" s="4456"/>
      <c r="N155" s="4456"/>
      <c r="O155" s="4456"/>
      <c r="P155" s="4456"/>
      <c r="Q155" s="4456"/>
      <c r="R155" s="4456"/>
      <c r="S155" s="4456"/>
      <c r="T155" s="4456"/>
      <c r="U155" s="4456"/>
      <c r="V155" s="4456"/>
      <c r="W155" s="4456"/>
      <c r="X155" s="4456"/>
      <c r="Y155" s="4456"/>
      <c r="Z155" s="4456"/>
      <c r="AA155" s="4456"/>
      <c r="AB155" s="4456"/>
      <c r="AC155" s="4456"/>
      <c r="AD155" s="4456"/>
      <c r="AE155" s="4456"/>
      <c r="AF155" s="4456"/>
      <c r="AG155" s="4456"/>
      <c r="AH155" s="4456"/>
      <c r="AI155" s="4456"/>
      <c r="AJ155" s="4456"/>
      <c r="AK155" s="4456"/>
      <c r="AL155" s="4456"/>
      <c r="AM155" s="4456"/>
      <c r="AN155" s="67"/>
      <c r="AO155" s="58"/>
      <c r="AP155" s="4448"/>
      <c r="AQ155" s="4448"/>
      <c r="AR155" s="4448"/>
      <c r="AS155" s="4448"/>
      <c r="AT155" s="4448"/>
      <c r="AU155" s="4448"/>
      <c r="AV155" s="4448"/>
      <c r="AW155" s="4448"/>
      <c r="AX155" s="4448"/>
      <c r="AY155" s="4448"/>
      <c r="AZ155" s="4448"/>
      <c r="BA155" s="4448"/>
      <c r="BB155" s="4448"/>
      <c r="BC155" s="4448"/>
      <c r="BD155" s="4448"/>
      <c r="BE155" s="4448"/>
      <c r="BF155" s="4448"/>
      <c r="BG155" s="4448"/>
      <c r="BH155" s="4448"/>
      <c r="BI155" s="4448"/>
      <c r="BJ155" s="4448"/>
      <c r="BK155" s="4448"/>
      <c r="BL155" s="4448"/>
      <c r="BM155" s="4448"/>
      <c r="BN155" s="4448"/>
      <c r="BO155" s="4448"/>
      <c r="BP155" s="4448"/>
      <c r="BQ155" s="4448"/>
      <c r="BR155" s="4448"/>
      <c r="BS155" s="4448"/>
      <c r="BT155" s="4448"/>
      <c r="BU155" s="4448"/>
      <c r="BV155" s="4448"/>
      <c r="BW155" s="4448"/>
      <c r="BX155" s="4448"/>
      <c r="BY155" s="4448"/>
      <c r="BZ155" s="4448"/>
      <c r="CA155" s="4448"/>
      <c r="CB155" s="67"/>
      <c r="CC155" s="58"/>
      <c r="CD155" s="4448"/>
      <c r="CE155" s="4448"/>
      <c r="CF155" s="4448"/>
      <c r="CG155" s="4448"/>
      <c r="CH155" s="4448"/>
      <c r="CI155" s="4448"/>
      <c r="CJ155" s="4448"/>
      <c r="CK155" s="4448"/>
      <c r="CL155" s="4448"/>
      <c r="CM155" s="4448"/>
      <c r="CN155" s="4448"/>
      <c r="CO155" s="4448"/>
      <c r="CP155" s="4448"/>
      <c r="CQ155" s="4448"/>
      <c r="CR155" s="4448"/>
      <c r="CS155" s="4448"/>
      <c r="CT155" s="4448"/>
      <c r="CU155" s="4448"/>
      <c r="CV155" s="4448"/>
      <c r="CW155" s="4448"/>
      <c r="CX155" s="4448"/>
      <c r="CY155" s="4448"/>
      <c r="CZ155" s="4448"/>
      <c r="DA155" s="4448"/>
      <c r="DB155" s="4448"/>
      <c r="DC155" s="4448"/>
      <c r="DD155" s="4448"/>
      <c r="DE155" s="4448"/>
      <c r="DF155" s="4448"/>
      <c r="DG155" s="4448"/>
      <c r="DH155" s="4448"/>
      <c r="DI155" s="4448"/>
      <c r="DJ155" s="4448"/>
      <c r="DK155" s="4448"/>
      <c r="DL155" s="4448"/>
      <c r="DM155" s="4448"/>
      <c r="DN155" s="4448"/>
      <c r="DO155" s="4448"/>
      <c r="DP155" s="67"/>
    </row>
    <row r="156" spans="1:137" ht="12.65" customHeight="1">
      <c r="A156" s="58"/>
      <c r="B156" s="4456"/>
      <c r="C156" s="4456"/>
      <c r="D156" s="4456"/>
      <c r="E156" s="4456"/>
      <c r="F156" s="4456"/>
      <c r="G156" s="4456"/>
      <c r="H156" s="4456"/>
      <c r="I156" s="4456"/>
      <c r="J156" s="4456"/>
      <c r="K156" s="4456"/>
      <c r="L156" s="4456"/>
      <c r="M156" s="4456"/>
      <c r="N156" s="4456"/>
      <c r="O156" s="4456"/>
      <c r="P156" s="4456"/>
      <c r="Q156" s="4456"/>
      <c r="R156" s="4456"/>
      <c r="S156" s="4456"/>
      <c r="T156" s="4456"/>
      <c r="U156" s="4456"/>
      <c r="V156" s="4456"/>
      <c r="W156" s="4456"/>
      <c r="X156" s="4456"/>
      <c r="Y156" s="4456"/>
      <c r="Z156" s="4456"/>
      <c r="AA156" s="4456"/>
      <c r="AB156" s="4456"/>
      <c r="AC156" s="4456"/>
      <c r="AD156" s="4456"/>
      <c r="AE156" s="4456"/>
      <c r="AF156" s="4456"/>
      <c r="AG156" s="4456"/>
      <c r="AH156" s="4456"/>
      <c r="AI156" s="4456"/>
      <c r="AJ156" s="4456"/>
      <c r="AK156" s="4456"/>
      <c r="AL156" s="4456"/>
      <c r="AM156" s="4456"/>
      <c r="AN156" s="67"/>
      <c r="AO156" s="58"/>
      <c r="AP156" s="4448"/>
      <c r="AQ156" s="4448"/>
      <c r="AR156" s="4448"/>
      <c r="AS156" s="4448"/>
      <c r="AT156" s="4448"/>
      <c r="AU156" s="4448"/>
      <c r="AV156" s="4448"/>
      <c r="AW156" s="4448"/>
      <c r="AX156" s="4448"/>
      <c r="AY156" s="4448"/>
      <c r="AZ156" s="4448"/>
      <c r="BA156" s="4448"/>
      <c r="BB156" s="4448"/>
      <c r="BC156" s="4448"/>
      <c r="BD156" s="4448"/>
      <c r="BE156" s="4448"/>
      <c r="BF156" s="4448"/>
      <c r="BG156" s="4448"/>
      <c r="BH156" s="4448"/>
      <c r="BI156" s="4448"/>
      <c r="BJ156" s="4448"/>
      <c r="BK156" s="4448"/>
      <c r="BL156" s="4448"/>
      <c r="BM156" s="4448"/>
      <c r="BN156" s="4448"/>
      <c r="BO156" s="4448"/>
      <c r="BP156" s="4448"/>
      <c r="BQ156" s="4448"/>
      <c r="BR156" s="4448"/>
      <c r="BS156" s="4448"/>
      <c r="BT156" s="4448"/>
      <c r="BU156" s="4448"/>
      <c r="BV156" s="4448"/>
      <c r="BW156" s="4448"/>
      <c r="BX156" s="4448"/>
      <c r="BY156" s="4448"/>
      <c r="BZ156" s="4448"/>
      <c r="CA156" s="4448"/>
      <c r="CB156" s="67"/>
      <c r="CC156" s="58"/>
      <c r="CD156" s="4448"/>
      <c r="CE156" s="4448"/>
      <c r="CF156" s="4448"/>
      <c r="CG156" s="4448"/>
      <c r="CH156" s="4448"/>
      <c r="CI156" s="4448"/>
      <c r="CJ156" s="4448"/>
      <c r="CK156" s="4448"/>
      <c r="CL156" s="4448"/>
      <c r="CM156" s="4448"/>
      <c r="CN156" s="4448"/>
      <c r="CO156" s="4448"/>
      <c r="CP156" s="4448"/>
      <c r="CQ156" s="4448"/>
      <c r="CR156" s="4448"/>
      <c r="CS156" s="4448"/>
      <c r="CT156" s="4448"/>
      <c r="CU156" s="4448"/>
      <c r="CV156" s="4448"/>
      <c r="CW156" s="4448"/>
      <c r="CX156" s="4448"/>
      <c r="CY156" s="4448"/>
      <c r="CZ156" s="4448"/>
      <c r="DA156" s="4448"/>
      <c r="DB156" s="4448"/>
      <c r="DC156" s="4448"/>
      <c r="DD156" s="4448"/>
      <c r="DE156" s="4448"/>
      <c r="DF156" s="4448"/>
      <c r="DG156" s="4448"/>
      <c r="DH156" s="4448"/>
      <c r="DI156" s="4448"/>
      <c r="DJ156" s="4448"/>
      <c r="DK156" s="4448"/>
      <c r="DL156" s="4448"/>
      <c r="DM156" s="4448"/>
      <c r="DN156" s="4448"/>
      <c r="DO156" s="4448"/>
      <c r="DP156" s="67"/>
    </row>
    <row r="157" spans="1:137" ht="12.65" customHeight="1">
      <c r="A157" s="68"/>
      <c r="B157" s="4456"/>
      <c r="C157" s="4456"/>
      <c r="D157" s="4456"/>
      <c r="E157" s="4456"/>
      <c r="F157" s="4456"/>
      <c r="G157" s="4456"/>
      <c r="H157" s="4456"/>
      <c r="I157" s="4456"/>
      <c r="J157" s="4456"/>
      <c r="K157" s="4456"/>
      <c r="L157" s="4456"/>
      <c r="M157" s="4456"/>
      <c r="N157" s="4456"/>
      <c r="O157" s="4456"/>
      <c r="P157" s="4456"/>
      <c r="Q157" s="4456"/>
      <c r="R157" s="4456"/>
      <c r="S157" s="4456"/>
      <c r="T157" s="4456"/>
      <c r="U157" s="4456"/>
      <c r="V157" s="4456"/>
      <c r="W157" s="4456"/>
      <c r="X157" s="4456"/>
      <c r="Y157" s="4456"/>
      <c r="Z157" s="4456"/>
      <c r="AA157" s="4456"/>
      <c r="AB157" s="4456"/>
      <c r="AC157" s="4456"/>
      <c r="AD157" s="4456"/>
      <c r="AE157" s="4456"/>
      <c r="AF157" s="4456"/>
      <c r="AG157" s="4456"/>
      <c r="AH157" s="4456"/>
      <c r="AI157" s="4456"/>
      <c r="AJ157" s="4456"/>
      <c r="AK157" s="4456"/>
      <c r="AL157" s="4456"/>
      <c r="AM157" s="4456"/>
      <c r="AN157" s="70"/>
      <c r="AO157" s="68"/>
      <c r="AP157" s="4448"/>
      <c r="AQ157" s="4448"/>
      <c r="AR157" s="4448"/>
      <c r="AS157" s="4448"/>
      <c r="AT157" s="4448"/>
      <c r="AU157" s="4448"/>
      <c r="AV157" s="4448"/>
      <c r="AW157" s="4448"/>
      <c r="AX157" s="4448"/>
      <c r="AY157" s="4448"/>
      <c r="AZ157" s="4448"/>
      <c r="BA157" s="4448"/>
      <c r="BB157" s="4448"/>
      <c r="BC157" s="4448"/>
      <c r="BD157" s="4448"/>
      <c r="BE157" s="4448"/>
      <c r="BF157" s="4448"/>
      <c r="BG157" s="4448"/>
      <c r="BH157" s="4448"/>
      <c r="BI157" s="4448"/>
      <c r="BJ157" s="4448"/>
      <c r="BK157" s="4448"/>
      <c r="BL157" s="4448"/>
      <c r="BM157" s="4448"/>
      <c r="BN157" s="4448"/>
      <c r="BO157" s="4448"/>
      <c r="BP157" s="4448"/>
      <c r="BQ157" s="4448"/>
      <c r="BR157" s="4448"/>
      <c r="BS157" s="4448"/>
      <c r="BT157" s="4448"/>
      <c r="BU157" s="4448"/>
      <c r="BV157" s="4448"/>
      <c r="BW157" s="4448"/>
      <c r="BX157" s="4448"/>
      <c r="BY157" s="4448"/>
      <c r="BZ157" s="4448"/>
      <c r="CA157" s="4448"/>
      <c r="CB157" s="70"/>
      <c r="CC157" s="68"/>
      <c r="CD157" s="4448"/>
      <c r="CE157" s="4448"/>
      <c r="CF157" s="4448"/>
      <c r="CG157" s="4448"/>
      <c r="CH157" s="4448"/>
      <c r="CI157" s="4448"/>
      <c r="CJ157" s="4448"/>
      <c r="CK157" s="4448"/>
      <c r="CL157" s="4448"/>
      <c r="CM157" s="4448"/>
      <c r="CN157" s="4448"/>
      <c r="CO157" s="4448"/>
      <c r="CP157" s="4448"/>
      <c r="CQ157" s="4448"/>
      <c r="CR157" s="4448"/>
      <c r="CS157" s="4448"/>
      <c r="CT157" s="4448"/>
      <c r="CU157" s="4448"/>
      <c r="CV157" s="4448"/>
      <c r="CW157" s="4448"/>
      <c r="CX157" s="4448"/>
      <c r="CY157" s="4448"/>
      <c r="CZ157" s="4448"/>
      <c r="DA157" s="4448"/>
      <c r="DB157" s="4448"/>
      <c r="DC157" s="4448"/>
      <c r="DD157" s="4448"/>
      <c r="DE157" s="4448"/>
      <c r="DF157" s="4448"/>
      <c r="DG157" s="4448"/>
      <c r="DH157" s="4448"/>
      <c r="DI157" s="4448"/>
      <c r="DJ157" s="4448"/>
      <c r="DK157" s="4448"/>
      <c r="DL157" s="4448"/>
      <c r="DM157" s="4448"/>
      <c r="DN157" s="4448"/>
      <c r="DO157" s="4448"/>
      <c r="DP157" s="70"/>
    </row>
    <row r="158" spans="1:137" ht="12.65" customHeight="1">
      <c r="A158" s="71"/>
      <c r="B158" s="4456"/>
      <c r="C158" s="4456"/>
      <c r="D158" s="4456"/>
      <c r="E158" s="4456"/>
      <c r="F158" s="4456"/>
      <c r="G158" s="4456"/>
      <c r="H158" s="4456"/>
      <c r="I158" s="4456"/>
      <c r="J158" s="4456"/>
      <c r="K158" s="4456"/>
      <c r="L158" s="4456"/>
      <c r="M158" s="4456"/>
      <c r="N158" s="4456"/>
      <c r="O158" s="4456"/>
      <c r="P158" s="4456"/>
      <c r="Q158" s="4456"/>
      <c r="R158" s="4456"/>
      <c r="S158" s="4456"/>
      <c r="T158" s="4456"/>
      <c r="U158" s="4456"/>
      <c r="V158" s="4456"/>
      <c r="W158" s="4456"/>
      <c r="X158" s="4456"/>
      <c r="Y158" s="4456"/>
      <c r="Z158" s="4456"/>
      <c r="AA158" s="4456"/>
      <c r="AB158" s="4456"/>
      <c r="AC158" s="4456"/>
      <c r="AD158" s="4456"/>
      <c r="AE158" s="4456"/>
      <c r="AF158" s="4456"/>
      <c r="AG158" s="4456"/>
      <c r="AH158" s="4456"/>
      <c r="AI158" s="4456"/>
      <c r="AJ158" s="4456"/>
      <c r="AK158" s="4456"/>
      <c r="AL158" s="4456"/>
      <c r="AM158" s="4456"/>
      <c r="AN158" s="70"/>
      <c r="AO158" s="71"/>
      <c r="AP158" s="4448"/>
      <c r="AQ158" s="4448"/>
      <c r="AR158" s="4448"/>
      <c r="AS158" s="4448"/>
      <c r="AT158" s="4448"/>
      <c r="AU158" s="4448"/>
      <c r="AV158" s="4448"/>
      <c r="AW158" s="4448"/>
      <c r="AX158" s="4448"/>
      <c r="AY158" s="4448"/>
      <c r="AZ158" s="4448"/>
      <c r="BA158" s="4448"/>
      <c r="BB158" s="4448"/>
      <c r="BC158" s="4448"/>
      <c r="BD158" s="4448"/>
      <c r="BE158" s="4448"/>
      <c r="BF158" s="4448"/>
      <c r="BG158" s="4448"/>
      <c r="BH158" s="4448"/>
      <c r="BI158" s="4448"/>
      <c r="BJ158" s="4448"/>
      <c r="BK158" s="4448"/>
      <c r="BL158" s="4448"/>
      <c r="BM158" s="4448"/>
      <c r="BN158" s="4448"/>
      <c r="BO158" s="4448"/>
      <c r="BP158" s="4448"/>
      <c r="BQ158" s="4448"/>
      <c r="BR158" s="4448"/>
      <c r="BS158" s="4448"/>
      <c r="BT158" s="4448"/>
      <c r="BU158" s="4448"/>
      <c r="BV158" s="4448"/>
      <c r="BW158" s="4448"/>
      <c r="BX158" s="4448"/>
      <c r="BY158" s="4448"/>
      <c r="BZ158" s="4448"/>
      <c r="CA158" s="4448"/>
      <c r="CB158" s="70"/>
      <c r="CC158" s="71"/>
      <c r="CD158" s="4448"/>
      <c r="CE158" s="4448"/>
      <c r="CF158" s="4448"/>
      <c r="CG158" s="4448"/>
      <c r="CH158" s="4448"/>
      <c r="CI158" s="4448"/>
      <c r="CJ158" s="4448"/>
      <c r="CK158" s="4448"/>
      <c r="CL158" s="4448"/>
      <c r="CM158" s="4448"/>
      <c r="CN158" s="4448"/>
      <c r="CO158" s="4448"/>
      <c r="CP158" s="4448"/>
      <c r="CQ158" s="4448"/>
      <c r="CR158" s="4448"/>
      <c r="CS158" s="4448"/>
      <c r="CT158" s="4448"/>
      <c r="CU158" s="4448"/>
      <c r="CV158" s="4448"/>
      <c r="CW158" s="4448"/>
      <c r="CX158" s="4448"/>
      <c r="CY158" s="4448"/>
      <c r="CZ158" s="4448"/>
      <c r="DA158" s="4448"/>
      <c r="DB158" s="4448"/>
      <c r="DC158" s="4448"/>
      <c r="DD158" s="4448"/>
      <c r="DE158" s="4448"/>
      <c r="DF158" s="4448"/>
      <c r="DG158" s="4448"/>
      <c r="DH158" s="4448"/>
      <c r="DI158" s="4448"/>
      <c r="DJ158" s="4448"/>
      <c r="DK158" s="4448"/>
      <c r="DL158" s="4448"/>
      <c r="DM158" s="4448"/>
      <c r="DN158" s="4448"/>
      <c r="DO158" s="4448"/>
      <c r="DP158" s="70"/>
    </row>
    <row r="159" spans="1:137" ht="12.65" customHeight="1">
      <c r="A159" s="492"/>
      <c r="B159" s="4457"/>
      <c r="C159" s="4457"/>
      <c r="D159" s="4457"/>
      <c r="E159" s="4457"/>
      <c r="F159" s="4457"/>
      <c r="G159" s="4457"/>
      <c r="H159" s="4457"/>
      <c r="I159" s="4457"/>
      <c r="J159" s="4457"/>
      <c r="K159" s="4457"/>
      <c r="L159" s="4457"/>
      <c r="M159" s="4457"/>
      <c r="N159" s="4457"/>
      <c r="O159" s="4457"/>
      <c r="P159" s="4457"/>
      <c r="Q159" s="4457"/>
      <c r="R159" s="4457"/>
      <c r="S159" s="4457"/>
      <c r="T159" s="4457"/>
      <c r="U159" s="4457"/>
      <c r="V159" s="4457"/>
      <c r="W159" s="4457"/>
      <c r="X159" s="4457"/>
      <c r="Y159" s="4457"/>
      <c r="Z159" s="4457"/>
      <c r="AA159" s="4457"/>
      <c r="AB159" s="4457"/>
      <c r="AC159" s="4457"/>
      <c r="AD159" s="4457"/>
      <c r="AE159" s="4457"/>
      <c r="AF159" s="4457"/>
      <c r="AG159" s="4457"/>
      <c r="AH159" s="4457"/>
      <c r="AI159" s="4457"/>
      <c r="AJ159" s="4457"/>
      <c r="AK159" s="4457"/>
      <c r="AL159" s="4457"/>
      <c r="AM159" s="4457"/>
      <c r="AN159" s="493"/>
      <c r="AO159" s="492"/>
      <c r="AP159" s="4449"/>
      <c r="AQ159" s="4449"/>
      <c r="AR159" s="4449"/>
      <c r="AS159" s="4449"/>
      <c r="AT159" s="4449"/>
      <c r="AU159" s="4449"/>
      <c r="AV159" s="4449"/>
      <c r="AW159" s="4449"/>
      <c r="AX159" s="4449"/>
      <c r="AY159" s="4449"/>
      <c r="AZ159" s="4449"/>
      <c r="BA159" s="4449"/>
      <c r="BB159" s="4449"/>
      <c r="BC159" s="4449"/>
      <c r="BD159" s="4449"/>
      <c r="BE159" s="4449"/>
      <c r="BF159" s="4449"/>
      <c r="BG159" s="4449"/>
      <c r="BH159" s="4449"/>
      <c r="BI159" s="4449"/>
      <c r="BJ159" s="4449"/>
      <c r="BK159" s="4449"/>
      <c r="BL159" s="4449"/>
      <c r="BM159" s="4449"/>
      <c r="BN159" s="4449"/>
      <c r="BO159" s="4449"/>
      <c r="BP159" s="4449"/>
      <c r="BQ159" s="4449"/>
      <c r="BR159" s="4449"/>
      <c r="BS159" s="4449"/>
      <c r="BT159" s="4449"/>
      <c r="BU159" s="4449"/>
      <c r="BV159" s="4449"/>
      <c r="BW159" s="4449"/>
      <c r="BX159" s="4449"/>
      <c r="BY159" s="4449"/>
      <c r="BZ159" s="4449"/>
      <c r="CA159" s="4449"/>
      <c r="CB159" s="493"/>
      <c r="CC159" s="492"/>
      <c r="CD159" s="4449"/>
      <c r="CE159" s="4449"/>
      <c r="CF159" s="4449"/>
      <c r="CG159" s="4449"/>
      <c r="CH159" s="4449"/>
      <c r="CI159" s="4449"/>
      <c r="CJ159" s="4449"/>
      <c r="CK159" s="4449"/>
      <c r="CL159" s="4449"/>
      <c r="CM159" s="4449"/>
      <c r="CN159" s="4449"/>
      <c r="CO159" s="4449"/>
      <c r="CP159" s="4449"/>
      <c r="CQ159" s="4449"/>
      <c r="CR159" s="4449"/>
      <c r="CS159" s="4449"/>
      <c r="CT159" s="4449"/>
      <c r="CU159" s="4449"/>
      <c r="CV159" s="4449"/>
      <c r="CW159" s="4449"/>
      <c r="CX159" s="4449"/>
      <c r="CY159" s="4449"/>
      <c r="CZ159" s="4449"/>
      <c r="DA159" s="4449"/>
      <c r="DB159" s="4449"/>
      <c r="DC159" s="4449"/>
      <c r="DD159" s="4449"/>
      <c r="DE159" s="4449"/>
      <c r="DF159" s="4449"/>
      <c r="DG159" s="4449"/>
      <c r="DH159" s="4449"/>
      <c r="DI159" s="4449"/>
      <c r="DJ159" s="4449"/>
      <c r="DK159" s="4449"/>
      <c r="DL159" s="4449"/>
      <c r="DM159" s="4449"/>
      <c r="DN159" s="4449"/>
      <c r="DO159" s="4449"/>
      <c r="DP159" s="493"/>
    </row>
    <row r="160" spans="1:137" ht="12.65" customHeight="1">
      <c r="A160" s="494"/>
      <c r="B160" s="2104" t="s">
        <v>1677</v>
      </c>
      <c r="C160" s="2104"/>
      <c r="D160" s="2104"/>
      <c r="E160" s="2104"/>
      <c r="F160" s="2104"/>
      <c r="G160" s="2104"/>
      <c r="H160" s="2104"/>
      <c r="I160" s="2104"/>
      <c r="J160" s="2104"/>
      <c r="K160" s="2104"/>
      <c r="L160" s="2104"/>
      <c r="M160" s="2104"/>
      <c r="N160" s="2104"/>
      <c r="O160" s="2104"/>
      <c r="P160" s="2104"/>
      <c r="Q160" s="2104"/>
      <c r="R160" s="2104"/>
      <c r="S160" s="2104"/>
      <c r="T160" s="2104"/>
      <c r="U160" s="2104"/>
      <c r="V160" s="2104"/>
      <c r="W160" s="2104"/>
      <c r="X160" s="2104"/>
      <c r="Y160" s="2104"/>
      <c r="Z160" s="2104"/>
      <c r="AA160" s="2104"/>
      <c r="AB160" s="2104"/>
      <c r="AC160" s="2104"/>
      <c r="AD160" s="2104"/>
      <c r="AE160" s="2104"/>
      <c r="AF160" s="2104"/>
      <c r="AG160" s="2104"/>
      <c r="AH160" s="2104"/>
      <c r="AI160" s="2104"/>
      <c r="AJ160" s="2104"/>
      <c r="AK160" s="2104"/>
      <c r="AL160" s="2104"/>
      <c r="AM160" s="2104"/>
      <c r="AN160" s="495"/>
      <c r="AO160" s="494"/>
      <c r="AP160" s="2104" t="s">
        <v>1677</v>
      </c>
      <c r="AQ160" s="2104"/>
      <c r="AR160" s="2104"/>
      <c r="AS160" s="2104"/>
      <c r="AT160" s="2104"/>
      <c r="AU160" s="2104"/>
      <c r="AV160" s="2104"/>
      <c r="AW160" s="2104"/>
      <c r="AX160" s="2104"/>
      <c r="AY160" s="2104"/>
      <c r="AZ160" s="2104"/>
      <c r="BA160" s="2104"/>
      <c r="BB160" s="2104"/>
      <c r="BC160" s="2104"/>
      <c r="BD160" s="2104"/>
      <c r="BE160" s="2104"/>
      <c r="BF160" s="2104"/>
      <c r="BG160" s="2104"/>
      <c r="BH160" s="2104"/>
      <c r="BI160" s="2104"/>
      <c r="BJ160" s="2104"/>
      <c r="BK160" s="2104"/>
      <c r="BL160" s="2104"/>
      <c r="BM160" s="2104"/>
      <c r="BN160" s="2104"/>
      <c r="BO160" s="2104"/>
      <c r="BP160" s="2104"/>
      <c r="BQ160" s="2104"/>
      <c r="BR160" s="2104"/>
      <c r="BS160" s="2104"/>
      <c r="BT160" s="2104"/>
      <c r="BU160" s="2104"/>
      <c r="BV160" s="2104"/>
      <c r="BW160" s="2104"/>
      <c r="BX160" s="2104"/>
      <c r="BY160" s="2104"/>
      <c r="BZ160" s="2104"/>
      <c r="CA160" s="2104"/>
      <c r="CB160" s="495"/>
      <c r="CC160" s="494"/>
      <c r="CD160" s="2104" t="s">
        <v>1677</v>
      </c>
      <c r="CE160" s="2104"/>
      <c r="CF160" s="2104"/>
      <c r="CG160" s="2104"/>
      <c r="CH160" s="2104"/>
      <c r="CI160" s="2104"/>
      <c r="CJ160" s="2104"/>
      <c r="CK160" s="2104"/>
      <c r="CL160" s="2104"/>
      <c r="CM160" s="2104"/>
      <c r="CN160" s="2104"/>
      <c r="CO160" s="2104"/>
      <c r="CP160" s="2104"/>
      <c r="CQ160" s="2104"/>
      <c r="CR160" s="2104"/>
      <c r="CS160" s="2104"/>
      <c r="CT160" s="2104"/>
      <c r="CU160" s="2104"/>
      <c r="CV160" s="2104"/>
      <c r="CW160" s="2104"/>
      <c r="CX160" s="2104"/>
      <c r="CY160" s="2104"/>
      <c r="CZ160" s="2104"/>
      <c r="DA160" s="2104"/>
      <c r="DB160" s="2104"/>
      <c r="DC160" s="2104"/>
      <c r="DD160" s="2104"/>
      <c r="DE160" s="2104"/>
      <c r="DF160" s="2104"/>
      <c r="DG160" s="2104"/>
      <c r="DH160" s="2104"/>
      <c r="DI160" s="2104"/>
      <c r="DJ160" s="2104"/>
      <c r="DK160" s="2104"/>
      <c r="DL160" s="2104"/>
      <c r="DM160" s="2104"/>
      <c r="DN160" s="2104"/>
      <c r="DO160" s="2104"/>
      <c r="DP160" s="495"/>
    </row>
    <row r="161" spans="1:120" ht="12.65" customHeight="1">
      <c r="A161" s="58"/>
      <c r="B161" s="2091"/>
      <c r="C161" s="2091"/>
      <c r="D161" s="2091"/>
      <c r="E161" s="2091"/>
      <c r="F161" s="2091"/>
      <c r="G161" s="2091"/>
      <c r="H161" s="2091"/>
      <c r="I161" s="2091"/>
      <c r="J161" s="2091"/>
      <c r="K161" s="2091"/>
      <c r="L161" s="2091"/>
      <c r="M161" s="2091"/>
      <c r="N161" s="2091"/>
      <c r="O161" s="2091"/>
      <c r="P161" s="2091"/>
      <c r="Q161" s="2091"/>
      <c r="R161" s="2091"/>
      <c r="S161" s="2091"/>
      <c r="T161" s="2091"/>
      <c r="U161" s="2091"/>
      <c r="V161" s="2091"/>
      <c r="W161" s="2091"/>
      <c r="X161" s="2091"/>
      <c r="Y161" s="2091"/>
      <c r="Z161" s="2091"/>
      <c r="AA161" s="2091"/>
      <c r="AB161" s="2091"/>
      <c r="AC161" s="2091"/>
      <c r="AD161" s="2091"/>
      <c r="AE161" s="2091"/>
      <c r="AF161" s="2091"/>
      <c r="AG161" s="2091"/>
      <c r="AH161" s="2091"/>
      <c r="AI161" s="2091"/>
      <c r="AJ161" s="2091"/>
      <c r="AK161" s="2091"/>
      <c r="AL161" s="2091"/>
      <c r="AM161" s="2091"/>
      <c r="AN161" s="60"/>
      <c r="AO161" s="58"/>
      <c r="AP161" s="2091"/>
      <c r="AQ161" s="2091"/>
      <c r="AR161" s="2091"/>
      <c r="AS161" s="2091"/>
      <c r="AT161" s="2091"/>
      <c r="AU161" s="2091"/>
      <c r="AV161" s="2091"/>
      <c r="AW161" s="2091"/>
      <c r="AX161" s="2091"/>
      <c r="AY161" s="2091"/>
      <c r="AZ161" s="2091"/>
      <c r="BA161" s="2091"/>
      <c r="BB161" s="2091"/>
      <c r="BC161" s="2091"/>
      <c r="BD161" s="2091"/>
      <c r="BE161" s="2091"/>
      <c r="BF161" s="2091"/>
      <c r="BG161" s="2091"/>
      <c r="BH161" s="2091"/>
      <c r="BI161" s="2091"/>
      <c r="BJ161" s="2091"/>
      <c r="BK161" s="2091"/>
      <c r="BL161" s="2091"/>
      <c r="BM161" s="2091"/>
      <c r="BN161" s="2091"/>
      <c r="BO161" s="2091"/>
      <c r="BP161" s="2091"/>
      <c r="BQ161" s="2091"/>
      <c r="BR161" s="2091"/>
      <c r="BS161" s="2091"/>
      <c r="BT161" s="2091"/>
      <c r="BU161" s="2091"/>
      <c r="BV161" s="2091"/>
      <c r="BW161" s="2091"/>
      <c r="BX161" s="2091"/>
      <c r="BY161" s="2091"/>
      <c r="BZ161" s="2091"/>
      <c r="CA161" s="2091"/>
      <c r="CB161" s="60"/>
      <c r="CC161" s="58"/>
      <c r="CD161" s="2091"/>
      <c r="CE161" s="2091"/>
      <c r="CF161" s="2091"/>
      <c r="CG161" s="2091"/>
      <c r="CH161" s="2091"/>
      <c r="CI161" s="2091"/>
      <c r="CJ161" s="2091"/>
      <c r="CK161" s="2091"/>
      <c r="CL161" s="2091"/>
      <c r="CM161" s="2091"/>
      <c r="CN161" s="2091"/>
      <c r="CO161" s="2091"/>
      <c r="CP161" s="2091"/>
      <c r="CQ161" s="2091"/>
      <c r="CR161" s="2091"/>
      <c r="CS161" s="2091"/>
      <c r="CT161" s="2091"/>
      <c r="CU161" s="2091"/>
      <c r="CV161" s="2091"/>
      <c r="CW161" s="2091"/>
      <c r="CX161" s="2091"/>
      <c r="CY161" s="2091"/>
      <c r="CZ161" s="2091"/>
      <c r="DA161" s="2091"/>
      <c r="DB161" s="2091"/>
      <c r="DC161" s="2091"/>
      <c r="DD161" s="2091"/>
      <c r="DE161" s="2091"/>
      <c r="DF161" s="2091"/>
      <c r="DG161" s="2091"/>
      <c r="DH161" s="2091"/>
      <c r="DI161" s="2091"/>
      <c r="DJ161" s="2091"/>
      <c r="DK161" s="2091"/>
      <c r="DL161" s="2091"/>
      <c r="DM161" s="2091"/>
      <c r="DN161" s="2091"/>
      <c r="DO161" s="2091"/>
      <c r="DP161" s="60"/>
    </row>
    <row r="162" spans="1:120" ht="12.65"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5"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5"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5"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5"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5"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5"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5"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5"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5"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5"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5"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5"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5"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5"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5"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5"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5"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5"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1692</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1694</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5"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5"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5"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5"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5"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5"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5"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5"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5"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5"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5"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5"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5"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5"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5"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5"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5"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5"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5"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5"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1693</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5"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5"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1695</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5"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5"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E25:K27"/>
    <mergeCell ref="L25:AN27"/>
    <mergeCell ref="A44:AN45"/>
    <mergeCell ref="A41:AN42"/>
    <mergeCell ref="A37:AN39"/>
    <mergeCell ref="E28:K30"/>
    <mergeCell ref="L28:AN30"/>
    <mergeCell ref="A48:AN50"/>
    <mergeCell ref="A53:AN55"/>
    <mergeCell ref="E31:K33"/>
    <mergeCell ref="L31:AN33"/>
    <mergeCell ref="U12:W14"/>
    <mergeCell ref="AA12:AB14"/>
    <mergeCell ref="A23:D24"/>
    <mergeCell ref="E23:K24"/>
    <mergeCell ref="L23:AN24"/>
    <mergeCell ref="AC12:AE14"/>
    <mergeCell ref="AF12:AG14"/>
    <mergeCell ref="AH12:AJ14"/>
    <mergeCell ref="AK12:AL14"/>
    <mergeCell ref="X12:Z14"/>
    <mergeCell ref="A17:AN19"/>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AO93:AP94"/>
    <mergeCell ref="AQ93:AU94"/>
    <mergeCell ref="AV93:AW94"/>
    <mergeCell ref="AX93:BE94"/>
    <mergeCell ref="AV95:AW96"/>
    <mergeCell ref="AX95:BE96"/>
    <mergeCell ref="AP149:AT150"/>
    <mergeCell ref="AV149:CB151"/>
    <mergeCell ref="AP152:CA153"/>
    <mergeCell ref="CD149:CH150"/>
    <mergeCell ref="CJ149:DP151"/>
    <mergeCell ref="CD152:DO153"/>
    <mergeCell ref="CD154:DO159"/>
    <mergeCell ref="CD160:DO161"/>
    <mergeCell ref="CD142:CH143"/>
    <mergeCell ref="CJ142:DP143"/>
    <mergeCell ref="CD144:CH145"/>
    <mergeCell ref="CJ144:DP145"/>
    <mergeCell ref="CD146:CH147"/>
    <mergeCell ref="CJ146:DP148"/>
    <mergeCell ref="CJ111:CK112"/>
    <mergeCell ref="CL111:CS112"/>
    <mergeCell ref="CJ116:CK117"/>
    <mergeCell ref="CL116:CS117"/>
    <mergeCell ref="CC93:CD94"/>
    <mergeCell ref="CE93:CI94"/>
    <mergeCell ref="CJ93:CK94"/>
    <mergeCell ref="CL93:CS94"/>
    <mergeCell ref="CJ95:CK96"/>
    <mergeCell ref="CL95:CS96"/>
  </mergeCells>
  <phoneticPr fontId="10"/>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184"/>
  <sheetViews>
    <sheetView workbookViewId="0">
      <selection activeCell="BR9" sqref="BR9"/>
    </sheetView>
  </sheetViews>
  <sheetFormatPr defaultColWidth="2.08984375" defaultRowHeight="12.65" customHeight="1"/>
  <cols>
    <col min="1" max="1" width="3.453125" style="220" customWidth="1"/>
    <col min="2" max="4" width="2.08984375" style="220" customWidth="1"/>
    <col min="5" max="80" width="2.08984375" style="220"/>
    <col min="81" max="81" width="2.08984375" style="417"/>
    <col min="82" max="16384" width="2.08984375" style="220"/>
  </cols>
  <sheetData>
    <row r="1" spans="1:64" ht="13">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5" customHeight="1">
      <c r="A2" s="4486" t="s">
        <v>2616</v>
      </c>
      <c r="B2" s="4486"/>
      <c r="C2" s="4486"/>
      <c r="D2" s="4486"/>
      <c r="E2" s="4486"/>
      <c r="F2" s="4486"/>
      <c r="G2" s="4486"/>
      <c r="H2" s="4486"/>
      <c r="I2" s="4486"/>
      <c r="J2" s="4486"/>
      <c r="K2" s="4486"/>
      <c r="L2" s="4486"/>
      <c r="M2" s="4486"/>
      <c r="N2" s="4486"/>
      <c r="O2" s="4486"/>
      <c r="P2" s="4486"/>
      <c r="Q2" s="4486"/>
      <c r="R2" s="4486"/>
      <c r="S2" s="4486"/>
      <c r="T2" s="4486"/>
      <c r="U2" s="4486"/>
      <c r="V2" s="4486"/>
      <c r="W2" s="4486"/>
      <c r="X2" s="4486"/>
      <c r="Y2" s="4486"/>
      <c r="Z2" s="4486"/>
      <c r="AA2" s="4486"/>
      <c r="AB2" s="4486"/>
      <c r="AC2" s="4486"/>
      <c r="AD2" s="4486"/>
      <c r="AE2" s="4486"/>
      <c r="AF2" s="4486"/>
      <c r="AG2" s="4486"/>
      <c r="AH2" s="4486"/>
      <c r="AI2" s="4486"/>
      <c r="AJ2" s="4486"/>
      <c r="AK2" s="4486"/>
      <c r="AL2" s="4486"/>
      <c r="AM2" s="4486"/>
      <c r="AN2" s="4486"/>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5" customHeight="1">
      <c r="A3" s="4486"/>
      <c r="B3" s="4486"/>
      <c r="C3" s="4486"/>
      <c r="D3" s="4486"/>
      <c r="E3" s="4486"/>
      <c r="F3" s="4486"/>
      <c r="G3" s="4486"/>
      <c r="H3" s="4486"/>
      <c r="I3" s="4486"/>
      <c r="J3" s="4486"/>
      <c r="K3" s="4486"/>
      <c r="L3" s="4486"/>
      <c r="M3" s="4486"/>
      <c r="N3" s="4486"/>
      <c r="O3" s="4486"/>
      <c r="P3" s="4486"/>
      <c r="Q3" s="4486"/>
      <c r="R3" s="4486"/>
      <c r="S3" s="4486"/>
      <c r="T3" s="4486"/>
      <c r="U3" s="4486"/>
      <c r="V3" s="4486"/>
      <c r="W3" s="4486"/>
      <c r="X3" s="4486"/>
      <c r="Y3" s="4486"/>
      <c r="Z3" s="4486"/>
      <c r="AA3" s="4486"/>
      <c r="AB3" s="4486"/>
      <c r="AC3" s="4486"/>
      <c r="AD3" s="4486"/>
      <c r="AE3" s="4486"/>
      <c r="AF3" s="4486"/>
      <c r="AG3" s="4486"/>
      <c r="AH3" s="4486"/>
      <c r="AI3" s="4486"/>
      <c r="AJ3" s="4486"/>
      <c r="AK3" s="4486"/>
      <c r="AL3" s="4486"/>
      <c r="AM3" s="4486"/>
      <c r="AN3" s="4486"/>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5" customHeight="1" thickBot="1">
      <c r="A4" s="423"/>
      <c r="B4" s="424" t="s">
        <v>1226</v>
      </c>
      <c r="C4" s="424"/>
      <c r="D4" s="424"/>
      <c r="E4" s="424"/>
      <c r="F4" s="424"/>
      <c r="G4" s="424"/>
      <c r="H4" s="4487"/>
      <c r="I4" s="4487"/>
      <c r="J4" s="4487"/>
      <c r="K4" s="4487"/>
      <c r="L4" s="4487"/>
      <c r="M4" s="4487"/>
      <c r="N4" s="4487"/>
      <c r="O4" s="4487"/>
      <c r="P4" s="4487"/>
      <c r="Q4" s="4487"/>
      <c r="R4" s="4487"/>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1557</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5" customHeight="1">
      <c r="B5" s="4488" t="s">
        <v>1228</v>
      </c>
      <c r="C5" s="4489"/>
      <c r="D5" s="4489"/>
      <c r="E5" s="4489"/>
      <c r="F5" s="4489"/>
      <c r="G5" s="4489"/>
      <c r="H5" s="4489"/>
      <c r="I5" s="4489"/>
      <c r="J5" s="4490"/>
      <c r="K5" s="4494">
        <f>一括入力シート!B6</f>
        <v>0</v>
      </c>
      <c r="L5" s="4495"/>
      <c r="M5" s="4495"/>
      <c r="N5" s="4495"/>
      <c r="O5" s="4495"/>
      <c r="P5" s="4495"/>
      <c r="Q5" s="4495"/>
      <c r="R5" s="4495"/>
      <c r="S5" s="4495"/>
      <c r="T5" s="4495"/>
      <c r="U5" s="4495"/>
      <c r="V5" s="4495"/>
      <c r="W5" s="4495"/>
      <c r="X5" s="4495"/>
      <c r="Y5" s="4495"/>
      <c r="Z5" s="4495"/>
      <c r="AA5" s="4495"/>
      <c r="AB5" s="4495"/>
      <c r="AC5" s="4495"/>
      <c r="AD5" s="4495"/>
      <c r="AE5" s="4495"/>
      <c r="AF5" s="4495"/>
      <c r="AG5" s="4495"/>
      <c r="AH5" s="4495"/>
      <c r="AI5" s="4495"/>
      <c r="AJ5" s="4495"/>
      <c r="AK5" s="4495"/>
      <c r="AL5" s="4495"/>
      <c r="AM5" s="4496"/>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5" customHeight="1">
      <c r="B6" s="4491"/>
      <c r="C6" s="4492"/>
      <c r="D6" s="4492"/>
      <c r="E6" s="4492"/>
      <c r="F6" s="4492"/>
      <c r="G6" s="4492"/>
      <c r="H6" s="4492"/>
      <c r="I6" s="4492"/>
      <c r="J6" s="4493"/>
      <c r="K6" s="4497"/>
      <c r="L6" s="4498"/>
      <c r="M6" s="4498"/>
      <c r="N6" s="4498"/>
      <c r="O6" s="4498"/>
      <c r="P6" s="4498"/>
      <c r="Q6" s="4498"/>
      <c r="R6" s="4498"/>
      <c r="S6" s="4498"/>
      <c r="T6" s="4498"/>
      <c r="U6" s="4498"/>
      <c r="V6" s="4498"/>
      <c r="W6" s="4498"/>
      <c r="X6" s="4498"/>
      <c r="Y6" s="4498"/>
      <c r="Z6" s="4498"/>
      <c r="AA6" s="4498"/>
      <c r="AB6" s="4498"/>
      <c r="AC6" s="4498"/>
      <c r="AD6" s="4498"/>
      <c r="AE6" s="4498"/>
      <c r="AF6" s="4498"/>
      <c r="AG6" s="4498"/>
      <c r="AH6" s="4498"/>
      <c r="AI6" s="4498"/>
      <c r="AJ6" s="4498"/>
      <c r="AK6" s="4498"/>
      <c r="AL6" s="4498"/>
      <c r="AM6" s="4499"/>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5" customHeight="1">
      <c r="B7" s="4491" t="s">
        <v>1229</v>
      </c>
      <c r="C7" s="4492"/>
      <c r="D7" s="4492"/>
      <c r="E7" s="4492"/>
      <c r="F7" s="4492"/>
      <c r="G7" s="4492"/>
      <c r="H7" s="4492"/>
      <c r="I7" s="4492"/>
      <c r="J7" s="4493"/>
      <c r="K7" s="4500" t="str">
        <f>一括入力シート!B8&amp;IF(一括入力シート!B9="","",CHAR(10)&amp;一括入力シート!B9)</f>
        <v/>
      </c>
      <c r="L7" s="4501"/>
      <c r="M7" s="4501"/>
      <c r="N7" s="4501"/>
      <c r="O7" s="4501"/>
      <c r="P7" s="4501"/>
      <c r="Q7" s="4501"/>
      <c r="R7" s="4501"/>
      <c r="S7" s="4501"/>
      <c r="T7" s="4501"/>
      <c r="U7" s="4501"/>
      <c r="V7" s="4501"/>
      <c r="W7" s="4501"/>
      <c r="X7" s="4501"/>
      <c r="Y7" s="4501"/>
      <c r="Z7" s="4501"/>
      <c r="AA7" s="4501"/>
      <c r="AB7" s="4501"/>
      <c r="AC7" s="4501"/>
      <c r="AD7" s="4501"/>
      <c r="AE7" s="4501"/>
      <c r="AF7" s="4501"/>
      <c r="AG7" s="4501"/>
      <c r="AH7" s="4501"/>
      <c r="AI7" s="4501"/>
      <c r="AJ7" s="4501"/>
      <c r="AK7" s="4501"/>
      <c r="AL7" s="4501"/>
      <c r="AM7" s="4502"/>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5" customHeight="1">
      <c r="B8" s="4491"/>
      <c r="C8" s="4492"/>
      <c r="D8" s="4492"/>
      <c r="E8" s="4492"/>
      <c r="F8" s="4492"/>
      <c r="G8" s="4492"/>
      <c r="H8" s="4492"/>
      <c r="I8" s="4492"/>
      <c r="J8" s="4493"/>
      <c r="K8" s="4503"/>
      <c r="L8" s="4504"/>
      <c r="M8" s="4504"/>
      <c r="N8" s="4504"/>
      <c r="O8" s="4504"/>
      <c r="P8" s="4504"/>
      <c r="Q8" s="4504"/>
      <c r="R8" s="4504"/>
      <c r="S8" s="4504"/>
      <c r="T8" s="4504"/>
      <c r="U8" s="4504"/>
      <c r="V8" s="4504"/>
      <c r="W8" s="4504"/>
      <c r="X8" s="4504"/>
      <c r="Y8" s="4504"/>
      <c r="Z8" s="4504"/>
      <c r="AA8" s="4504"/>
      <c r="AB8" s="4504"/>
      <c r="AC8" s="4504"/>
      <c r="AD8" s="4504"/>
      <c r="AE8" s="4504"/>
      <c r="AF8" s="4504"/>
      <c r="AG8" s="4504"/>
      <c r="AH8" s="4504"/>
      <c r="AI8" s="4504"/>
      <c r="AJ8" s="4504"/>
      <c r="AK8" s="4504"/>
      <c r="AL8" s="4504"/>
      <c r="AM8" s="4505"/>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5" customHeight="1">
      <c r="B9" s="4491" t="s">
        <v>1230</v>
      </c>
      <c r="C9" s="4492"/>
      <c r="D9" s="4492"/>
      <c r="E9" s="4492"/>
      <c r="F9" s="4492"/>
      <c r="G9" s="4492"/>
      <c r="H9" s="4492"/>
      <c r="I9" s="4492"/>
      <c r="J9" s="4493"/>
      <c r="K9" s="1746" t="s">
        <v>2315</v>
      </c>
      <c r="L9" s="1746"/>
      <c r="M9" s="4516">
        <f>一括入力シート!B26</f>
        <v>0</v>
      </c>
      <c r="N9" s="4517"/>
      <c r="O9" s="1746" t="s">
        <v>258</v>
      </c>
      <c r="P9" s="1746"/>
      <c r="Q9" s="4516">
        <f>一括入力シート!C26</f>
        <v>0</v>
      </c>
      <c r="R9" s="4517"/>
      <c r="S9" s="1746" t="s">
        <v>2147</v>
      </c>
      <c r="T9" s="1746"/>
      <c r="U9" s="4516">
        <f>一括入力シート!D26</f>
        <v>0</v>
      </c>
      <c r="V9" s="4517"/>
      <c r="W9" s="1746" t="s">
        <v>260</v>
      </c>
      <c r="X9" s="1748"/>
      <c r="Y9" s="1746" t="s">
        <v>2315</v>
      </c>
      <c r="Z9" s="1746"/>
      <c r="AA9" s="2355">
        <f>一括入力シート!B34</f>
        <v>0</v>
      </c>
      <c r="AB9" s="2355"/>
      <c r="AC9" s="1746" t="s">
        <v>258</v>
      </c>
      <c r="AD9" s="1746"/>
      <c r="AE9" s="2355">
        <f>一括入力シート!C34</f>
        <v>0</v>
      </c>
      <c r="AF9" s="2355"/>
      <c r="AG9" s="1746" t="s">
        <v>2147</v>
      </c>
      <c r="AH9" s="1746"/>
      <c r="AI9" s="2355">
        <f>一括入力シート!D34</f>
        <v>0</v>
      </c>
      <c r="AJ9" s="2355"/>
      <c r="AK9" s="1746" t="s">
        <v>260</v>
      </c>
      <c r="AL9" s="1746"/>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5" customHeight="1">
      <c r="B10" s="4506"/>
      <c r="C10" s="4507"/>
      <c r="D10" s="4507"/>
      <c r="E10" s="4507"/>
      <c r="F10" s="4507"/>
      <c r="G10" s="4507"/>
      <c r="H10" s="4507"/>
      <c r="I10" s="4507"/>
      <c r="J10" s="4508"/>
      <c r="K10" s="1746"/>
      <c r="L10" s="1746"/>
      <c r="M10" s="4517"/>
      <c r="N10" s="4517"/>
      <c r="O10" s="1746"/>
      <c r="P10" s="1746"/>
      <c r="Q10" s="4517"/>
      <c r="R10" s="4517"/>
      <c r="S10" s="1746"/>
      <c r="T10" s="1746"/>
      <c r="U10" s="4517"/>
      <c r="V10" s="4517"/>
      <c r="W10" s="1746"/>
      <c r="X10" s="1748"/>
      <c r="Y10" s="1746"/>
      <c r="Z10" s="1746"/>
      <c r="AA10" s="2355"/>
      <c r="AB10" s="2355"/>
      <c r="AC10" s="1746"/>
      <c r="AD10" s="1746"/>
      <c r="AE10" s="2355"/>
      <c r="AF10" s="2355"/>
      <c r="AG10" s="1746"/>
      <c r="AH10" s="1746"/>
      <c r="AI10" s="2355"/>
      <c r="AJ10" s="2355"/>
      <c r="AK10" s="1746"/>
      <c r="AL10" s="1746"/>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5" customHeight="1">
      <c r="B11" s="4506" t="s">
        <v>1231</v>
      </c>
      <c r="C11" s="4507"/>
      <c r="D11" s="4507"/>
      <c r="E11" s="4508"/>
      <c r="F11" s="4512" t="s">
        <v>1232</v>
      </c>
      <c r="G11" s="4507"/>
      <c r="H11" s="4507"/>
      <c r="I11" s="4507"/>
      <c r="J11" s="4508"/>
      <c r="K11" s="4498" t="str">
        <f>CONCATENATE(一括入力シート!B13,一括入力シート!B15,一括入力シート!C15,一括入力シート!D15)</f>
        <v>神戸市</v>
      </c>
      <c r="L11" s="4498"/>
      <c r="M11" s="4498"/>
      <c r="N11" s="4498"/>
      <c r="O11" s="4498"/>
      <c r="P11" s="4498"/>
      <c r="Q11" s="4498"/>
      <c r="R11" s="4498"/>
      <c r="S11" s="4498"/>
      <c r="T11" s="4498"/>
      <c r="U11" s="4498"/>
      <c r="V11" s="4498"/>
      <c r="W11" s="4498"/>
      <c r="X11" s="4498"/>
      <c r="Y11" s="4498"/>
      <c r="Z11" s="4498"/>
      <c r="AA11" s="4498"/>
      <c r="AB11" s="4498"/>
      <c r="AC11" s="4498"/>
      <c r="AD11" s="4498"/>
      <c r="AE11" s="4498"/>
      <c r="AF11" s="4498"/>
      <c r="AG11" s="4498"/>
      <c r="AH11" s="4498"/>
      <c r="AI11" s="4498"/>
      <c r="AJ11" s="4498"/>
      <c r="AK11" s="4498"/>
      <c r="AL11" s="4498"/>
      <c r="AM11" s="4499"/>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5" customHeight="1">
      <c r="B12" s="4509"/>
      <c r="C12" s="4510"/>
      <c r="D12" s="4510"/>
      <c r="E12" s="4511"/>
      <c r="F12" s="4513"/>
      <c r="G12" s="4514"/>
      <c r="H12" s="4514"/>
      <c r="I12" s="4514"/>
      <c r="J12" s="4515"/>
      <c r="K12" s="4498"/>
      <c r="L12" s="4498"/>
      <c r="M12" s="4498"/>
      <c r="N12" s="4498"/>
      <c r="O12" s="4498"/>
      <c r="P12" s="4498"/>
      <c r="Q12" s="4498"/>
      <c r="R12" s="4498"/>
      <c r="S12" s="4498"/>
      <c r="T12" s="4498"/>
      <c r="U12" s="4498"/>
      <c r="V12" s="4498"/>
      <c r="W12" s="4498"/>
      <c r="X12" s="4498"/>
      <c r="Y12" s="4498"/>
      <c r="Z12" s="4498"/>
      <c r="AA12" s="4498"/>
      <c r="AB12" s="4498"/>
      <c r="AC12" s="4498"/>
      <c r="AD12" s="4498"/>
      <c r="AE12" s="4498"/>
      <c r="AF12" s="4498"/>
      <c r="AG12" s="4498"/>
      <c r="AH12" s="4498"/>
      <c r="AI12" s="4498"/>
      <c r="AJ12" s="4498"/>
      <c r="AK12" s="4498"/>
      <c r="AL12" s="4498"/>
      <c r="AM12" s="4499"/>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5" customHeight="1">
      <c r="B13" s="4531"/>
      <c r="C13" s="4532"/>
      <c r="D13" s="4532"/>
      <c r="E13" s="4533"/>
      <c r="F13" s="4534" t="s">
        <v>2148</v>
      </c>
      <c r="G13" s="4492"/>
      <c r="H13" s="4492"/>
      <c r="I13" s="4492"/>
      <c r="J13" s="4493"/>
      <c r="K13" s="4497">
        <f>一括入力シート!B16</f>
        <v>0</v>
      </c>
      <c r="L13" s="4498"/>
      <c r="M13" s="4498"/>
      <c r="N13" s="4498"/>
      <c r="O13" s="4498"/>
      <c r="P13" s="4498"/>
      <c r="Q13" s="4498"/>
      <c r="R13" s="2679" t="s">
        <v>1234</v>
      </c>
      <c r="S13" s="2679"/>
      <c r="T13" s="2679"/>
      <c r="U13" s="2679"/>
      <c r="V13" s="4518" t="s">
        <v>2149</v>
      </c>
      <c r="W13" s="4518"/>
      <c r="X13" s="4498" t="str">
        <f>CONCATENATE(一括入力シート!B20,"（",一括入力シート!C20,"）",一括入力シート!D20)</f>
        <v>（）</v>
      </c>
      <c r="Y13" s="4498"/>
      <c r="Z13" s="4498"/>
      <c r="AA13" s="4498"/>
      <c r="AB13" s="4498"/>
      <c r="AC13" s="4498"/>
      <c r="AD13" s="4498"/>
      <c r="AE13" s="4518" t="s">
        <v>2150</v>
      </c>
      <c r="AF13" s="4518"/>
      <c r="AG13" s="4498" t="str">
        <f>CONCATENATE(一括入力シート!B22,"（",一括入力シート!C22,"）",一括入力シート!D22)</f>
        <v>（）</v>
      </c>
      <c r="AH13" s="4498"/>
      <c r="AI13" s="4498"/>
      <c r="AJ13" s="4498"/>
      <c r="AK13" s="4498"/>
      <c r="AL13" s="4498"/>
      <c r="AM13" s="4499"/>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5" customHeight="1">
      <c r="B14" s="4506" t="s">
        <v>1235</v>
      </c>
      <c r="C14" s="4507"/>
      <c r="D14" s="4507"/>
      <c r="E14" s="4508"/>
      <c r="F14" s="4512" t="s">
        <v>1236</v>
      </c>
      <c r="G14" s="4507"/>
      <c r="H14" s="4507"/>
      <c r="I14" s="4507"/>
      <c r="J14" s="4508"/>
      <c r="K14" s="4498">
        <f>一括入力シート!B45</f>
        <v>0</v>
      </c>
      <c r="L14" s="4498"/>
      <c r="M14" s="4498"/>
      <c r="N14" s="4498"/>
      <c r="O14" s="4498"/>
      <c r="P14" s="4498"/>
      <c r="Q14" s="4498"/>
      <c r="R14" s="4498"/>
      <c r="S14" s="4498"/>
      <c r="T14" s="4498"/>
      <c r="U14" s="4498"/>
      <c r="V14" s="4498"/>
      <c r="W14" s="4498"/>
      <c r="X14" s="4519"/>
      <c r="Y14" s="4519"/>
      <c r="Z14" s="4519"/>
      <c r="AA14" s="4519"/>
      <c r="AB14" s="4519"/>
      <c r="AC14" s="4519"/>
      <c r="AD14" s="4519"/>
      <c r="AE14" s="4519"/>
      <c r="AF14" s="4519"/>
      <c r="AG14" s="4519"/>
      <c r="AH14" s="4519"/>
      <c r="AI14" s="4519"/>
      <c r="AJ14" s="4519"/>
      <c r="AK14" s="4519"/>
      <c r="AL14" s="4519"/>
      <c r="AM14" s="4520"/>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5" customHeight="1">
      <c r="B15" s="4509"/>
      <c r="C15" s="4510"/>
      <c r="D15" s="4510"/>
      <c r="E15" s="4511"/>
      <c r="F15" s="4513"/>
      <c r="G15" s="4514"/>
      <c r="H15" s="4514"/>
      <c r="I15" s="4514"/>
      <c r="J15" s="4515"/>
      <c r="K15" s="4498"/>
      <c r="L15" s="4498"/>
      <c r="M15" s="4498"/>
      <c r="N15" s="4498"/>
      <c r="O15" s="4498"/>
      <c r="P15" s="4498"/>
      <c r="Q15" s="4498"/>
      <c r="R15" s="4498"/>
      <c r="S15" s="4498"/>
      <c r="T15" s="4498"/>
      <c r="U15" s="4498"/>
      <c r="V15" s="4498"/>
      <c r="W15" s="4498"/>
      <c r="X15" s="4498"/>
      <c r="Y15" s="4498"/>
      <c r="Z15" s="4498"/>
      <c r="AA15" s="4498"/>
      <c r="AB15" s="4498"/>
      <c r="AC15" s="4498"/>
      <c r="AD15" s="4498"/>
      <c r="AE15" s="4498"/>
      <c r="AF15" s="4498"/>
      <c r="AG15" s="4498"/>
      <c r="AH15" s="4498"/>
      <c r="AI15" s="4498"/>
      <c r="AJ15" s="4498"/>
      <c r="AK15" s="4498"/>
      <c r="AL15" s="4498"/>
      <c r="AM15" s="4499"/>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5" customHeight="1" thickBot="1">
      <c r="B16" s="4521"/>
      <c r="C16" s="4522"/>
      <c r="D16" s="4522"/>
      <c r="E16" s="4523"/>
      <c r="F16" s="4524" t="s">
        <v>1233</v>
      </c>
      <c r="G16" s="4525"/>
      <c r="H16" s="4525"/>
      <c r="I16" s="4525"/>
      <c r="J16" s="4526"/>
      <c r="K16" s="4527">
        <f>一括入力シート!B54</f>
        <v>0</v>
      </c>
      <c r="L16" s="4528"/>
      <c r="M16" s="4528"/>
      <c r="N16" s="4528"/>
      <c r="O16" s="4528"/>
      <c r="P16" s="4528"/>
      <c r="Q16" s="4528"/>
      <c r="R16" s="4529" t="s">
        <v>1234</v>
      </c>
      <c r="S16" s="4529"/>
      <c r="T16" s="4529"/>
      <c r="U16" s="4529"/>
      <c r="V16" s="4530" t="s">
        <v>2149</v>
      </c>
      <c r="W16" s="4530"/>
      <c r="X16" s="4528" t="str">
        <f>CONCATENATE(一括入力シート!B49,"（",一括入力シート!C49,"）",一括入力シート!D49)</f>
        <v>078（）</v>
      </c>
      <c r="Y16" s="4528"/>
      <c r="Z16" s="4528"/>
      <c r="AA16" s="4528"/>
      <c r="AB16" s="4528"/>
      <c r="AC16" s="4528"/>
      <c r="AD16" s="4528"/>
      <c r="AE16" s="4530" t="s">
        <v>2150</v>
      </c>
      <c r="AF16" s="4530"/>
      <c r="AG16" s="4528" t="str">
        <f>CONCATENATE(一括入力シート!B51,"（",一括入力シート!C51,"）",一括入力シート!D51)</f>
        <v>（）</v>
      </c>
      <c r="AH16" s="4528"/>
      <c r="AI16" s="4528"/>
      <c r="AJ16" s="4528"/>
      <c r="AK16" s="4528"/>
      <c r="AL16" s="4528"/>
      <c r="AM16" s="4535"/>
      <c r="AP16" s="417" t="s">
        <v>1556</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
      <c r="B17" s="4536" t="s">
        <v>2151</v>
      </c>
      <c r="C17" s="4536"/>
      <c r="D17" s="4536"/>
      <c r="E17" s="4536"/>
      <c r="F17" s="4536"/>
      <c r="G17" s="4536"/>
      <c r="H17" s="4536"/>
      <c r="I17" s="4536"/>
      <c r="J17" s="4536"/>
      <c r="K17" s="4536"/>
      <c r="L17" s="4536"/>
      <c r="M17" s="4536"/>
      <c r="N17" s="4536"/>
      <c r="O17" s="4536"/>
      <c r="P17" s="4536"/>
      <c r="Q17" s="4536"/>
      <c r="R17" s="4536"/>
      <c r="S17" s="4536"/>
      <c r="T17" s="4536"/>
      <c r="U17" s="4536"/>
      <c r="V17" s="4536"/>
      <c r="W17" s="4536"/>
      <c r="X17" s="4536"/>
      <c r="Y17" s="4536"/>
      <c r="Z17" s="4536"/>
      <c r="AA17" s="4536"/>
      <c r="AB17" s="4536"/>
      <c r="AC17" s="4536"/>
      <c r="AD17" s="4536"/>
      <c r="AE17" s="4536"/>
      <c r="AF17" s="4536"/>
      <c r="AG17" s="4536"/>
      <c r="AH17" s="4536"/>
      <c r="AI17" s="4536"/>
      <c r="AJ17" s="4536"/>
      <c r="AK17" s="4536"/>
      <c r="AL17" s="4536"/>
      <c r="AM17" s="4536"/>
      <c r="AN17" s="4536"/>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
      <c r="B18" s="4536"/>
      <c r="C18" s="4536"/>
      <c r="D18" s="4536"/>
      <c r="E18" s="4536"/>
      <c r="F18" s="4536"/>
      <c r="G18" s="4536"/>
      <c r="H18" s="4536"/>
      <c r="I18" s="4536"/>
      <c r="J18" s="4536"/>
      <c r="K18" s="4536"/>
      <c r="L18" s="4536"/>
      <c r="M18" s="4536"/>
      <c r="N18" s="4536"/>
      <c r="O18" s="4536"/>
      <c r="P18" s="4536"/>
      <c r="Q18" s="4536"/>
      <c r="R18" s="4536"/>
      <c r="S18" s="4536"/>
      <c r="T18" s="4536"/>
      <c r="U18" s="4536"/>
      <c r="V18" s="4536"/>
      <c r="W18" s="4536"/>
      <c r="X18" s="4536"/>
      <c r="Y18" s="4536"/>
      <c r="Z18" s="4536"/>
      <c r="AA18" s="4536"/>
      <c r="AB18" s="4536"/>
      <c r="AC18" s="4536"/>
      <c r="AD18" s="4536"/>
      <c r="AE18" s="4536"/>
      <c r="AF18" s="4536"/>
      <c r="AG18" s="4536"/>
      <c r="AH18" s="4536"/>
      <c r="AI18" s="4536"/>
      <c r="AJ18" s="4536"/>
      <c r="AK18" s="4536"/>
      <c r="AL18" s="4536"/>
      <c r="AM18" s="4536"/>
      <c r="AN18" s="4536"/>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5" customHeight="1">
      <c r="A19" s="4537" t="s">
        <v>2152</v>
      </c>
      <c r="B19" s="4538" t="s">
        <v>2153</v>
      </c>
      <c r="C19" s="4538"/>
      <c r="D19" s="4538"/>
      <c r="E19" s="4538"/>
      <c r="F19" s="4538"/>
      <c r="G19" s="4538"/>
      <c r="H19" s="4538"/>
      <c r="I19" s="4539" t="s">
        <v>1237</v>
      </c>
      <c r="J19" s="4539"/>
      <c r="K19" s="4539"/>
      <c r="L19" s="4539"/>
      <c r="M19" s="4539"/>
      <c r="N19" s="4539" t="s">
        <v>1238</v>
      </c>
      <c r="O19" s="4539"/>
      <c r="P19" s="4539" t="s">
        <v>1239</v>
      </c>
      <c r="Q19" s="4539"/>
      <c r="R19" s="4539"/>
      <c r="S19" s="4539"/>
      <c r="T19" s="4540" t="s">
        <v>2154</v>
      </c>
      <c r="U19" s="4541"/>
      <c r="V19" s="4541"/>
      <c r="W19" s="4541"/>
      <c r="X19" s="4541"/>
      <c r="Y19" s="4542"/>
      <c r="Z19" s="4539" t="s">
        <v>2155</v>
      </c>
      <c r="AA19" s="4539"/>
      <c r="AB19" s="4539"/>
      <c r="AC19" s="4539"/>
      <c r="AD19" s="4539"/>
      <c r="AE19" s="4539"/>
      <c r="AF19" s="4539"/>
      <c r="AG19" s="4539"/>
      <c r="AH19" s="4539"/>
      <c r="AI19" s="4539"/>
      <c r="AJ19" s="4539"/>
      <c r="AK19" s="4539"/>
      <c r="AL19" s="4539"/>
      <c r="AM19" s="4539"/>
      <c r="AN19" s="4539"/>
      <c r="AP19" s="417" t="s">
        <v>1552</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5" customHeight="1">
      <c r="A20" s="4537"/>
      <c r="B20" s="4538"/>
      <c r="C20" s="4538"/>
      <c r="D20" s="4538"/>
      <c r="E20" s="4538"/>
      <c r="F20" s="4538"/>
      <c r="G20" s="4538"/>
      <c r="H20" s="4538"/>
      <c r="I20" s="4539"/>
      <c r="J20" s="4539"/>
      <c r="K20" s="4539"/>
      <c r="L20" s="4539"/>
      <c r="M20" s="4539"/>
      <c r="N20" s="4539"/>
      <c r="O20" s="4539"/>
      <c r="P20" s="4539"/>
      <c r="Q20" s="4539"/>
      <c r="R20" s="4539"/>
      <c r="S20" s="4539"/>
      <c r="T20" s="4543"/>
      <c r="U20" s="4544"/>
      <c r="V20" s="4544"/>
      <c r="W20" s="4544"/>
      <c r="X20" s="4544"/>
      <c r="Y20" s="4545"/>
      <c r="Z20" s="4539"/>
      <c r="AA20" s="4539"/>
      <c r="AB20" s="4539"/>
      <c r="AC20" s="4539"/>
      <c r="AD20" s="4539"/>
      <c r="AE20" s="4539"/>
      <c r="AF20" s="4539"/>
      <c r="AG20" s="4539"/>
      <c r="AH20" s="4539"/>
      <c r="AI20" s="4539"/>
      <c r="AJ20" s="4539"/>
      <c r="AK20" s="4539"/>
      <c r="AL20" s="4539"/>
      <c r="AM20" s="4539"/>
      <c r="AN20" s="4539"/>
      <c r="AP20" s="417" t="s">
        <v>1553</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5" customHeight="1">
      <c r="A21" s="4546" t="s">
        <v>72</v>
      </c>
      <c r="B21" s="4547" t="s">
        <v>2354</v>
      </c>
      <c r="C21" s="4547"/>
      <c r="D21" s="4547"/>
      <c r="E21" s="4547"/>
      <c r="F21" s="4547"/>
      <c r="G21" s="4547"/>
      <c r="H21" s="4547"/>
      <c r="I21" s="4548" t="s">
        <v>1240</v>
      </c>
      <c r="J21" s="4548"/>
      <c r="K21" s="4548"/>
      <c r="L21" s="4548"/>
      <c r="M21" s="4548"/>
      <c r="N21" s="4539" t="s">
        <v>1241</v>
      </c>
      <c r="O21" s="4539"/>
      <c r="P21" s="4550"/>
      <c r="Q21" s="4550"/>
      <c r="R21" s="4550"/>
      <c r="S21" s="4550"/>
      <c r="T21" s="4551"/>
      <c r="U21" s="4551"/>
      <c r="V21" s="4551"/>
      <c r="W21" s="4551"/>
      <c r="X21" s="4551"/>
      <c r="Y21" s="4551"/>
      <c r="Z21" s="4552" t="s">
        <v>2355</v>
      </c>
      <c r="AA21" s="4552"/>
      <c r="AB21" s="4552"/>
      <c r="AC21" s="4552"/>
      <c r="AD21" s="4552"/>
      <c r="AE21" s="4552"/>
      <c r="AF21" s="4552"/>
      <c r="AG21" s="4552"/>
      <c r="AH21" s="4552"/>
      <c r="AI21" s="4552"/>
      <c r="AJ21" s="4552"/>
      <c r="AK21" s="4552"/>
      <c r="AL21" s="4552"/>
      <c r="AM21" s="4552"/>
      <c r="AN21" s="4552"/>
      <c r="AP21" s="417" t="s">
        <v>1554</v>
      </c>
      <c r="CC21" s="220"/>
    </row>
    <row r="22" spans="1:81" ht="12.65" customHeight="1">
      <c r="A22" s="4546"/>
      <c r="B22" s="4547"/>
      <c r="C22" s="4547"/>
      <c r="D22" s="4547"/>
      <c r="E22" s="4547"/>
      <c r="F22" s="4547"/>
      <c r="G22" s="4547"/>
      <c r="H22" s="4547"/>
      <c r="I22" s="4548"/>
      <c r="J22" s="4548"/>
      <c r="K22" s="4548"/>
      <c r="L22" s="4548"/>
      <c r="M22" s="4548"/>
      <c r="N22" s="4539"/>
      <c r="O22" s="4539"/>
      <c r="P22" s="4550"/>
      <c r="Q22" s="4550"/>
      <c r="R22" s="4550"/>
      <c r="S22" s="4550"/>
      <c r="T22" s="4551"/>
      <c r="U22" s="4551"/>
      <c r="V22" s="4551"/>
      <c r="W22" s="4551"/>
      <c r="X22" s="4551"/>
      <c r="Y22" s="4551"/>
      <c r="Z22" s="4552"/>
      <c r="AA22" s="4552"/>
      <c r="AB22" s="4552"/>
      <c r="AC22" s="4552"/>
      <c r="AD22" s="4552"/>
      <c r="AE22" s="4552"/>
      <c r="AF22" s="4552"/>
      <c r="AG22" s="4552"/>
      <c r="AH22" s="4552"/>
      <c r="AI22" s="4552"/>
      <c r="AJ22" s="4552"/>
      <c r="AK22" s="4552"/>
      <c r="AL22" s="4552"/>
      <c r="AM22" s="4552"/>
      <c r="AN22" s="4552"/>
      <c r="AO22" s="417"/>
      <c r="CC22" s="220"/>
    </row>
    <row r="23" spans="1:81" ht="12.65" customHeight="1">
      <c r="A23" s="4546"/>
      <c r="B23" s="4547"/>
      <c r="C23" s="4547"/>
      <c r="D23" s="4547"/>
      <c r="E23" s="4547"/>
      <c r="F23" s="4547"/>
      <c r="G23" s="4547"/>
      <c r="H23" s="4547"/>
      <c r="I23" s="4548" t="s">
        <v>1242</v>
      </c>
      <c r="J23" s="4548"/>
      <c r="K23" s="4548"/>
      <c r="L23" s="4548"/>
      <c r="M23" s="4548"/>
      <c r="N23" s="4539" t="s">
        <v>1241</v>
      </c>
      <c r="O23" s="4539"/>
      <c r="P23" s="4550"/>
      <c r="Q23" s="4550"/>
      <c r="R23" s="4550"/>
      <c r="S23" s="4550"/>
      <c r="T23" s="4551"/>
      <c r="U23" s="4551"/>
      <c r="V23" s="4551"/>
      <c r="W23" s="4551"/>
      <c r="X23" s="4551"/>
      <c r="Y23" s="4551"/>
      <c r="Z23" s="4552"/>
      <c r="AA23" s="4552"/>
      <c r="AB23" s="4552"/>
      <c r="AC23" s="4552"/>
      <c r="AD23" s="4552"/>
      <c r="AE23" s="4552"/>
      <c r="AF23" s="4552"/>
      <c r="AG23" s="4552"/>
      <c r="AH23" s="4552"/>
      <c r="AI23" s="4552"/>
      <c r="AJ23" s="4552"/>
      <c r="AK23" s="4552"/>
      <c r="AL23" s="4552"/>
      <c r="AM23" s="4552"/>
      <c r="AN23" s="4552"/>
      <c r="AO23" s="417"/>
      <c r="CC23" s="220"/>
    </row>
    <row r="24" spans="1:81" ht="12.65" customHeight="1">
      <c r="A24" s="4546"/>
      <c r="B24" s="4547"/>
      <c r="C24" s="4547"/>
      <c r="D24" s="4547"/>
      <c r="E24" s="4547"/>
      <c r="F24" s="4547"/>
      <c r="G24" s="4547"/>
      <c r="H24" s="4547"/>
      <c r="I24" s="4548"/>
      <c r="J24" s="4548"/>
      <c r="K24" s="4548"/>
      <c r="L24" s="4548"/>
      <c r="M24" s="4548"/>
      <c r="N24" s="4539"/>
      <c r="O24" s="4539"/>
      <c r="P24" s="4550"/>
      <c r="Q24" s="4550"/>
      <c r="R24" s="4550"/>
      <c r="S24" s="4550"/>
      <c r="T24" s="4551"/>
      <c r="U24" s="4551"/>
      <c r="V24" s="4551"/>
      <c r="W24" s="4551"/>
      <c r="X24" s="4551"/>
      <c r="Y24" s="4551"/>
      <c r="Z24" s="4552"/>
      <c r="AA24" s="4552"/>
      <c r="AB24" s="4552"/>
      <c r="AC24" s="4552"/>
      <c r="AD24" s="4552"/>
      <c r="AE24" s="4552"/>
      <c r="AF24" s="4552"/>
      <c r="AG24" s="4552"/>
      <c r="AH24" s="4552"/>
      <c r="AI24" s="4552"/>
      <c r="AJ24" s="4552"/>
      <c r="AK24" s="4552"/>
      <c r="AL24" s="4552"/>
      <c r="AM24" s="4552"/>
      <c r="AN24" s="4552"/>
      <c r="AO24" s="417"/>
      <c r="CC24" s="220"/>
    </row>
    <row r="25" spans="1:81" ht="12.65" customHeight="1">
      <c r="A25" s="4546"/>
      <c r="B25" s="4547"/>
      <c r="C25" s="4547"/>
      <c r="D25" s="4547"/>
      <c r="E25" s="4547"/>
      <c r="F25" s="4547"/>
      <c r="G25" s="4547"/>
      <c r="H25" s="4547"/>
      <c r="I25" s="4548" t="s">
        <v>1168</v>
      </c>
      <c r="J25" s="4548"/>
      <c r="K25" s="4548"/>
      <c r="L25" s="4548"/>
      <c r="M25" s="4548"/>
      <c r="N25" s="4539" t="s">
        <v>1241</v>
      </c>
      <c r="O25" s="4539"/>
      <c r="P25" s="4553">
        <f>SUM(P21:S24)</f>
        <v>0</v>
      </c>
      <c r="Q25" s="4553"/>
      <c r="R25" s="4553"/>
      <c r="S25" s="4553"/>
      <c r="T25" s="4551"/>
      <c r="U25" s="4551"/>
      <c r="V25" s="4551"/>
      <c r="W25" s="4551"/>
      <c r="X25" s="4551"/>
      <c r="Y25" s="4551"/>
      <c r="Z25" s="4552"/>
      <c r="AA25" s="4552"/>
      <c r="AB25" s="4552"/>
      <c r="AC25" s="4552"/>
      <c r="AD25" s="4552"/>
      <c r="AE25" s="4552"/>
      <c r="AF25" s="4552"/>
      <c r="AG25" s="4552"/>
      <c r="AH25" s="4552"/>
      <c r="AI25" s="4552"/>
      <c r="AJ25" s="4552"/>
      <c r="AK25" s="4552"/>
      <c r="AL25" s="4552"/>
      <c r="AM25" s="4552"/>
      <c r="AN25" s="4552"/>
      <c r="AO25" s="417"/>
      <c r="CC25" s="220"/>
    </row>
    <row r="26" spans="1:81" ht="12.65" customHeight="1">
      <c r="A26" s="4546"/>
      <c r="B26" s="4547"/>
      <c r="C26" s="4547"/>
      <c r="D26" s="4547"/>
      <c r="E26" s="4547"/>
      <c r="F26" s="4547"/>
      <c r="G26" s="4547"/>
      <c r="H26" s="4547"/>
      <c r="I26" s="4548"/>
      <c r="J26" s="4548"/>
      <c r="K26" s="4548"/>
      <c r="L26" s="4548"/>
      <c r="M26" s="4548"/>
      <c r="N26" s="4539"/>
      <c r="O26" s="4539"/>
      <c r="P26" s="4553"/>
      <c r="Q26" s="4553"/>
      <c r="R26" s="4553"/>
      <c r="S26" s="4553"/>
      <c r="T26" s="4551"/>
      <c r="U26" s="4551"/>
      <c r="V26" s="4551"/>
      <c r="W26" s="4551"/>
      <c r="X26" s="4551"/>
      <c r="Y26" s="4551"/>
      <c r="Z26" s="4552"/>
      <c r="AA26" s="4552"/>
      <c r="AB26" s="4552"/>
      <c r="AC26" s="4552"/>
      <c r="AD26" s="4552"/>
      <c r="AE26" s="4552"/>
      <c r="AF26" s="4552"/>
      <c r="AG26" s="4552"/>
      <c r="AH26" s="4552"/>
      <c r="AI26" s="4552"/>
      <c r="AJ26" s="4552"/>
      <c r="AK26" s="4552"/>
      <c r="AL26" s="4552"/>
      <c r="AM26" s="4552"/>
      <c r="AN26" s="4552"/>
      <c r="AO26" s="417"/>
      <c r="CC26" s="220"/>
    </row>
    <row r="27" spans="1:81" ht="12.65" customHeight="1">
      <c r="A27" s="4546" t="s">
        <v>72</v>
      </c>
      <c r="B27" s="4547" t="s">
        <v>2156</v>
      </c>
      <c r="C27" s="4547"/>
      <c r="D27" s="4547"/>
      <c r="E27" s="4547"/>
      <c r="F27" s="4547"/>
      <c r="G27" s="4547"/>
      <c r="H27" s="4547"/>
      <c r="I27" s="4548" t="s">
        <v>1240</v>
      </c>
      <c r="J27" s="4548"/>
      <c r="K27" s="4548"/>
      <c r="L27" s="4548"/>
      <c r="M27" s="4548"/>
      <c r="N27" s="4549" t="s">
        <v>2157</v>
      </c>
      <c r="O27" s="4549"/>
      <c r="P27" s="4550"/>
      <c r="Q27" s="4550"/>
      <c r="R27" s="4550"/>
      <c r="S27" s="4550"/>
      <c r="T27" s="4551"/>
      <c r="U27" s="4551"/>
      <c r="V27" s="4551"/>
      <c r="W27" s="4551"/>
      <c r="X27" s="4551"/>
      <c r="Y27" s="4551"/>
      <c r="Z27" s="4552" t="s">
        <v>2158</v>
      </c>
      <c r="AA27" s="4552"/>
      <c r="AB27" s="4552"/>
      <c r="AC27" s="4552"/>
      <c r="AD27" s="4552"/>
      <c r="AE27" s="4552"/>
      <c r="AF27" s="4552"/>
      <c r="AG27" s="4552"/>
      <c r="AH27" s="4552"/>
      <c r="AI27" s="4552"/>
      <c r="AJ27" s="4552"/>
      <c r="AK27" s="4552"/>
      <c r="AL27" s="4552"/>
      <c r="AM27" s="4552"/>
      <c r="AN27" s="4552"/>
      <c r="AO27" s="417"/>
      <c r="CC27" s="220"/>
    </row>
    <row r="28" spans="1:81" ht="12.65" customHeight="1">
      <c r="A28" s="4546"/>
      <c r="B28" s="4547"/>
      <c r="C28" s="4547"/>
      <c r="D28" s="4547"/>
      <c r="E28" s="4547"/>
      <c r="F28" s="4547"/>
      <c r="G28" s="4547"/>
      <c r="H28" s="4547"/>
      <c r="I28" s="4548"/>
      <c r="J28" s="4548"/>
      <c r="K28" s="4548"/>
      <c r="L28" s="4548"/>
      <c r="M28" s="4548"/>
      <c r="N28" s="4549"/>
      <c r="O28" s="4549"/>
      <c r="P28" s="4550"/>
      <c r="Q28" s="4550"/>
      <c r="R28" s="4550"/>
      <c r="S28" s="4550"/>
      <c r="T28" s="4551"/>
      <c r="U28" s="4551"/>
      <c r="V28" s="4551"/>
      <c r="W28" s="4551"/>
      <c r="X28" s="4551"/>
      <c r="Y28" s="4551"/>
      <c r="Z28" s="4552"/>
      <c r="AA28" s="4552"/>
      <c r="AB28" s="4552"/>
      <c r="AC28" s="4552"/>
      <c r="AD28" s="4552"/>
      <c r="AE28" s="4552"/>
      <c r="AF28" s="4552"/>
      <c r="AG28" s="4552"/>
      <c r="AH28" s="4552"/>
      <c r="AI28" s="4552"/>
      <c r="AJ28" s="4552"/>
      <c r="AK28" s="4552"/>
      <c r="AL28" s="4552"/>
      <c r="AM28" s="4552"/>
      <c r="AN28" s="4552"/>
      <c r="AO28" s="417"/>
      <c r="CC28" s="220"/>
    </row>
    <row r="29" spans="1:81" ht="12.65" customHeight="1">
      <c r="A29" s="4546"/>
      <c r="B29" s="4547"/>
      <c r="C29" s="4547"/>
      <c r="D29" s="4547"/>
      <c r="E29" s="4547"/>
      <c r="F29" s="4547"/>
      <c r="G29" s="4547"/>
      <c r="H29" s="4547"/>
      <c r="I29" s="4548" t="s">
        <v>1242</v>
      </c>
      <c r="J29" s="4548"/>
      <c r="K29" s="4548"/>
      <c r="L29" s="4548"/>
      <c r="M29" s="4548"/>
      <c r="N29" s="4549" t="s">
        <v>2157</v>
      </c>
      <c r="O29" s="4549"/>
      <c r="P29" s="4550"/>
      <c r="Q29" s="4550"/>
      <c r="R29" s="4550"/>
      <c r="S29" s="4550"/>
      <c r="T29" s="4551"/>
      <c r="U29" s="4551"/>
      <c r="V29" s="4551"/>
      <c r="W29" s="4551"/>
      <c r="X29" s="4551"/>
      <c r="Y29" s="4551"/>
      <c r="Z29" s="4552"/>
      <c r="AA29" s="4552"/>
      <c r="AB29" s="4552"/>
      <c r="AC29" s="4552"/>
      <c r="AD29" s="4552"/>
      <c r="AE29" s="4552"/>
      <c r="AF29" s="4552"/>
      <c r="AG29" s="4552"/>
      <c r="AH29" s="4552"/>
      <c r="AI29" s="4552"/>
      <c r="AJ29" s="4552"/>
      <c r="AK29" s="4552"/>
      <c r="AL29" s="4552"/>
      <c r="AM29" s="4552"/>
      <c r="AN29" s="4552"/>
      <c r="AO29" s="417"/>
      <c r="CC29" s="220"/>
    </row>
    <row r="30" spans="1:81" ht="12.65" customHeight="1">
      <c r="A30" s="4546"/>
      <c r="B30" s="4547"/>
      <c r="C30" s="4547"/>
      <c r="D30" s="4547"/>
      <c r="E30" s="4547"/>
      <c r="F30" s="4547"/>
      <c r="G30" s="4547"/>
      <c r="H30" s="4547"/>
      <c r="I30" s="4548"/>
      <c r="J30" s="4548"/>
      <c r="K30" s="4548"/>
      <c r="L30" s="4548"/>
      <c r="M30" s="4548"/>
      <c r="N30" s="4549"/>
      <c r="O30" s="4549"/>
      <c r="P30" s="4550"/>
      <c r="Q30" s="4550"/>
      <c r="R30" s="4550"/>
      <c r="S30" s="4550"/>
      <c r="T30" s="4551"/>
      <c r="U30" s="4551"/>
      <c r="V30" s="4551"/>
      <c r="W30" s="4551"/>
      <c r="X30" s="4551"/>
      <c r="Y30" s="4551"/>
      <c r="Z30" s="4552"/>
      <c r="AA30" s="4552"/>
      <c r="AB30" s="4552"/>
      <c r="AC30" s="4552"/>
      <c r="AD30" s="4552"/>
      <c r="AE30" s="4552"/>
      <c r="AF30" s="4552"/>
      <c r="AG30" s="4552"/>
      <c r="AH30" s="4552"/>
      <c r="AI30" s="4552"/>
      <c r="AJ30" s="4552"/>
      <c r="AK30" s="4552"/>
      <c r="AL30" s="4552"/>
      <c r="AM30" s="4552"/>
      <c r="AN30" s="4552"/>
      <c r="AO30" s="417"/>
      <c r="CC30" s="220"/>
    </row>
    <row r="31" spans="1:81" ht="12.65" customHeight="1">
      <c r="A31" s="4546"/>
      <c r="B31" s="4547"/>
      <c r="C31" s="4547"/>
      <c r="D31" s="4547"/>
      <c r="E31" s="4547"/>
      <c r="F31" s="4547"/>
      <c r="G31" s="4547"/>
      <c r="H31" s="4547"/>
      <c r="I31" s="4548" t="s">
        <v>1168</v>
      </c>
      <c r="J31" s="4548"/>
      <c r="K31" s="4548"/>
      <c r="L31" s="4548"/>
      <c r="M31" s="4548"/>
      <c r="N31" s="4549" t="s">
        <v>2157</v>
      </c>
      <c r="O31" s="4549"/>
      <c r="P31" s="4553">
        <f>SUM(P27:S30)</f>
        <v>0</v>
      </c>
      <c r="Q31" s="4553"/>
      <c r="R31" s="4553"/>
      <c r="S31" s="4553"/>
      <c r="T31" s="4551"/>
      <c r="U31" s="4551"/>
      <c r="V31" s="4551"/>
      <c r="W31" s="4551"/>
      <c r="X31" s="4551"/>
      <c r="Y31" s="4551"/>
      <c r="Z31" s="4552"/>
      <c r="AA31" s="4552"/>
      <c r="AB31" s="4552"/>
      <c r="AC31" s="4552"/>
      <c r="AD31" s="4552"/>
      <c r="AE31" s="4552"/>
      <c r="AF31" s="4552"/>
      <c r="AG31" s="4552"/>
      <c r="AH31" s="4552"/>
      <c r="AI31" s="4552"/>
      <c r="AJ31" s="4552"/>
      <c r="AK31" s="4552"/>
      <c r="AL31" s="4552"/>
      <c r="AM31" s="4552"/>
      <c r="AN31" s="4552"/>
      <c r="AO31" s="417"/>
      <c r="CC31" s="220"/>
    </row>
    <row r="32" spans="1:81" ht="12.65" customHeight="1">
      <c r="A32" s="4546"/>
      <c r="B32" s="4547"/>
      <c r="C32" s="4547"/>
      <c r="D32" s="4547"/>
      <c r="E32" s="4547"/>
      <c r="F32" s="4547"/>
      <c r="G32" s="4547"/>
      <c r="H32" s="4547"/>
      <c r="I32" s="4548"/>
      <c r="J32" s="4548"/>
      <c r="K32" s="4548"/>
      <c r="L32" s="4548"/>
      <c r="M32" s="4548"/>
      <c r="N32" s="4549"/>
      <c r="O32" s="4549"/>
      <c r="P32" s="4553"/>
      <c r="Q32" s="4553"/>
      <c r="R32" s="4553"/>
      <c r="S32" s="4553"/>
      <c r="T32" s="4551"/>
      <c r="U32" s="4551"/>
      <c r="V32" s="4551"/>
      <c r="W32" s="4551"/>
      <c r="X32" s="4551"/>
      <c r="Y32" s="4551"/>
      <c r="Z32" s="4552"/>
      <c r="AA32" s="4552"/>
      <c r="AB32" s="4552"/>
      <c r="AC32" s="4552"/>
      <c r="AD32" s="4552"/>
      <c r="AE32" s="4552"/>
      <c r="AF32" s="4552"/>
      <c r="AG32" s="4552"/>
      <c r="AH32" s="4552"/>
      <c r="AI32" s="4552"/>
      <c r="AJ32" s="4552"/>
      <c r="AK32" s="4552"/>
      <c r="AL32" s="4552"/>
      <c r="AM32" s="4552"/>
      <c r="AN32" s="4552"/>
      <c r="AO32" s="417"/>
      <c r="CC32" s="220"/>
    </row>
    <row r="33" spans="1:81" ht="12.65" customHeight="1">
      <c r="A33" s="4546" t="s">
        <v>72</v>
      </c>
      <c r="B33" s="4547" t="s">
        <v>2159</v>
      </c>
      <c r="C33" s="4547"/>
      <c r="D33" s="4547"/>
      <c r="E33" s="4547"/>
      <c r="F33" s="4547"/>
      <c r="G33" s="4547"/>
      <c r="H33" s="4547"/>
      <c r="I33" s="4548" t="s">
        <v>1240</v>
      </c>
      <c r="J33" s="4548"/>
      <c r="K33" s="4548"/>
      <c r="L33" s="4548"/>
      <c r="M33" s="4548"/>
      <c r="N33" s="4539" t="s">
        <v>1241</v>
      </c>
      <c r="O33" s="4539"/>
      <c r="P33" s="4550"/>
      <c r="Q33" s="4550"/>
      <c r="R33" s="4550"/>
      <c r="S33" s="4550"/>
      <c r="T33" s="4551"/>
      <c r="U33" s="4551"/>
      <c r="V33" s="4551"/>
      <c r="W33" s="4551"/>
      <c r="X33" s="4551"/>
      <c r="Y33" s="4551"/>
      <c r="Z33" s="4552" t="s">
        <v>2356</v>
      </c>
      <c r="AA33" s="4552"/>
      <c r="AB33" s="4552"/>
      <c r="AC33" s="4552"/>
      <c r="AD33" s="4552"/>
      <c r="AE33" s="4552"/>
      <c r="AF33" s="4552"/>
      <c r="AG33" s="4552"/>
      <c r="AH33" s="4552"/>
      <c r="AI33" s="4552"/>
      <c r="AJ33" s="4552"/>
      <c r="AK33" s="4552"/>
      <c r="AL33" s="4552"/>
      <c r="AM33" s="4552"/>
      <c r="AN33" s="4552"/>
      <c r="AO33" s="417"/>
      <c r="CC33" s="220"/>
    </row>
    <row r="34" spans="1:81" ht="12.65" customHeight="1">
      <c r="A34" s="4546"/>
      <c r="B34" s="4547"/>
      <c r="C34" s="4547"/>
      <c r="D34" s="4547"/>
      <c r="E34" s="4547"/>
      <c r="F34" s="4547"/>
      <c r="G34" s="4547"/>
      <c r="H34" s="4547"/>
      <c r="I34" s="4548"/>
      <c r="J34" s="4548"/>
      <c r="K34" s="4548"/>
      <c r="L34" s="4548"/>
      <c r="M34" s="4548"/>
      <c r="N34" s="4539"/>
      <c r="O34" s="4539"/>
      <c r="P34" s="4550"/>
      <c r="Q34" s="4550"/>
      <c r="R34" s="4550"/>
      <c r="S34" s="4550"/>
      <c r="T34" s="4551"/>
      <c r="U34" s="4551"/>
      <c r="V34" s="4551"/>
      <c r="W34" s="4551"/>
      <c r="X34" s="4551"/>
      <c r="Y34" s="4551"/>
      <c r="Z34" s="4552"/>
      <c r="AA34" s="4552"/>
      <c r="AB34" s="4552"/>
      <c r="AC34" s="4552"/>
      <c r="AD34" s="4552"/>
      <c r="AE34" s="4552"/>
      <c r="AF34" s="4552"/>
      <c r="AG34" s="4552"/>
      <c r="AH34" s="4552"/>
      <c r="AI34" s="4552"/>
      <c r="AJ34" s="4552"/>
      <c r="AK34" s="4552"/>
      <c r="AL34" s="4552"/>
      <c r="AM34" s="4552"/>
      <c r="AN34" s="4552"/>
      <c r="AO34" s="417"/>
      <c r="CC34" s="220"/>
    </row>
    <row r="35" spans="1:81" ht="12.65" customHeight="1">
      <c r="A35" s="4546"/>
      <c r="B35" s="4547"/>
      <c r="C35" s="4547"/>
      <c r="D35" s="4547"/>
      <c r="E35" s="4547"/>
      <c r="F35" s="4547"/>
      <c r="G35" s="4547"/>
      <c r="H35" s="4547"/>
      <c r="I35" s="4548" t="s">
        <v>1242</v>
      </c>
      <c r="J35" s="4548"/>
      <c r="K35" s="4548"/>
      <c r="L35" s="4548"/>
      <c r="M35" s="4548"/>
      <c r="N35" s="4539" t="s">
        <v>1241</v>
      </c>
      <c r="O35" s="4539"/>
      <c r="P35" s="4550"/>
      <c r="Q35" s="4550"/>
      <c r="R35" s="4550"/>
      <c r="S35" s="4550"/>
      <c r="T35" s="4551"/>
      <c r="U35" s="4551"/>
      <c r="V35" s="4551"/>
      <c r="W35" s="4551"/>
      <c r="X35" s="4551"/>
      <c r="Y35" s="4551"/>
      <c r="Z35" s="4552"/>
      <c r="AA35" s="4552"/>
      <c r="AB35" s="4552"/>
      <c r="AC35" s="4552"/>
      <c r="AD35" s="4552"/>
      <c r="AE35" s="4552"/>
      <c r="AF35" s="4552"/>
      <c r="AG35" s="4552"/>
      <c r="AH35" s="4552"/>
      <c r="AI35" s="4552"/>
      <c r="AJ35" s="4552"/>
      <c r="AK35" s="4552"/>
      <c r="AL35" s="4552"/>
      <c r="AM35" s="4552"/>
      <c r="AN35" s="4552"/>
      <c r="AO35" s="417"/>
      <c r="CC35" s="220"/>
    </row>
    <row r="36" spans="1:81" ht="12.65" customHeight="1">
      <c r="A36" s="4546"/>
      <c r="B36" s="4547"/>
      <c r="C36" s="4547"/>
      <c r="D36" s="4547"/>
      <c r="E36" s="4547"/>
      <c r="F36" s="4547"/>
      <c r="G36" s="4547"/>
      <c r="H36" s="4547"/>
      <c r="I36" s="4548"/>
      <c r="J36" s="4548"/>
      <c r="K36" s="4548"/>
      <c r="L36" s="4548"/>
      <c r="M36" s="4548"/>
      <c r="N36" s="4539"/>
      <c r="O36" s="4539"/>
      <c r="P36" s="4550"/>
      <c r="Q36" s="4550"/>
      <c r="R36" s="4550"/>
      <c r="S36" s="4550"/>
      <c r="T36" s="4551"/>
      <c r="U36" s="4551"/>
      <c r="V36" s="4551"/>
      <c r="W36" s="4551"/>
      <c r="X36" s="4551"/>
      <c r="Y36" s="4551"/>
      <c r="Z36" s="4552"/>
      <c r="AA36" s="4552"/>
      <c r="AB36" s="4552"/>
      <c r="AC36" s="4552"/>
      <c r="AD36" s="4552"/>
      <c r="AE36" s="4552"/>
      <c r="AF36" s="4552"/>
      <c r="AG36" s="4552"/>
      <c r="AH36" s="4552"/>
      <c r="AI36" s="4552"/>
      <c r="AJ36" s="4552"/>
      <c r="AK36" s="4552"/>
      <c r="AL36" s="4552"/>
      <c r="AM36" s="4552"/>
      <c r="AN36" s="4552"/>
      <c r="AO36" s="417"/>
      <c r="CC36" s="220"/>
    </row>
    <row r="37" spans="1:81" ht="12.65" customHeight="1">
      <c r="A37" s="4546"/>
      <c r="B37" s="4547"/>
      <c r="C37" s="4547"/>
      <c r="D37" s="4547"/>
      <c r="E37" s="4547"/>
      <c r="F37" s="4547"/>
      <c r="G37" s="4547"/>
      <c r="H37" s="4547"/>
      <c r="I37" s="4548" t="s">
        <v>1168</v>
      </c>
      <c r="J37" s="4548"/>
      <c r="K37" s="4548"/>
      <c r="L37" s="4548"/>
      <c r="M37" s="4548"/>
      <c r="N37" s="4539" t="s">
        <v>1241</v>
      </c>
      <c r="O37" s="4539"/>
      <c r="P37" s="4553">
        <f>SUM(P33:S36)</f>
        <v>0</v>
      </c>
      <c r="Q37" s="4553"/>
      <c r="R37" s="4553"/>
      <c r="S37" s="4553"/>
      <c r="T37" s="4551"/>
      <c r="U37" s="4551"/>
      <c r="V37" s="4551"/>
      <c r="W37" s="4551"/>
      <c r="X37" s="4551"/>
      <c r="Y37" s="4551"/>
      <c r="Z37" s="4552"/>
      <c r="AA37" s="4552"/>
      <c r="AB37" s="4552"/>
      <c r="AC37" s="4552"/>
      <c r="AD37" s="4552"/>
      <c r="AE37" s="4552"/>
      <c r="AF37" s="4552"/>
      <c r="AG37" s="4552"/>
      <c r="AH37" s="4552"/>
      <c r="AI37" s="4552"/>
      <c r="AJ37" s="4552"/>
      <c r="AK37" s="4552"/>
      <c r="AL37" s="4552"/>
      <c r="AM37" s="4552"/>
      <c r="AN37" s="4552"/>
      <c r="AO37" s="417"/>
      <c r="CC37" s="220"/>
    </row>
    <row r="38" spans="1:81" ht="12.65" customHeight="1">
      <c r="A38" s="4546"/>
      <c r="B38" s="4547"/>
      <c r="C38" s="4547"/>
      <c r="D38" s="4547"/>
      <c r="E38" s="4547"/>
      <c r="F38" s="4547"/>
      <c r="G38" s="4547"/>
      <c r="H38" s="4547"/>
      <c r="I38" s="4548"/>
      <c r="J38" s="4548"/>
      <c r="K38" s="4548"/>
      <c r="L38" s="4548"/>
      <c r="M38" s="4548"/>
      <c r="N38" s="4539"/>
      <c r="O38" s="4539"/>
      <c r="P38" s="4553"/>
      <c r="Q38" s="4553"/>
      <c r="R38" s="4553"/>
      <c r="S38" s="4553"/>
      <c r="T38" s="4551"/>
      <c r="U38" s="4551"/>
      <c r="V38" s="4551"/>
      <c r="W38" s="4551"/>
      <c r="X38" s="4551"/>
      <c r="Y38" s="4551"/>
      <c r="Z38" s="4552"/>
      <c r="AA38" s="4552"/>
      <c r="AB38" s="4552"/>
      <c r="AC38" s="4552"/>
      <c r="AD38" s="4552"/>
      <c r="AE38" s="4552"/>
      <c r="AF38" s="4552"/>
      <c r="AG38" s="4552"/>
      <c r="AH38" s="4552"/>
      <c r="AI38" s="4552"/>
      <c r="AJ38" s="4552"/>
      <c r="AK38" s="4552"/>
      <c r="AL38" s="4552"/>
      <c r="AM38" s="4552"/>
      <c r="AN38" s="4552"/>
      <c r="AO38" s="417"/>
      <c r="CC38" s="220"/>
    </row>
    <row r="39" spans="1:81" ht="12.65" customHeight="1">
      <c r="A39" s="4546" t="s">
        <v>72</v>
      </c>
      <c r="B39" s="4547" t="s">
        <v>2160</v>
      </c>
      <c r="C39" s="4547"/>
      <c r="D39" s="4547"/>
      <c r="E39" s="4547"/>
      <c r="F39" s="4547"/>
      <c r="G39" s="4547"/>
      <c r="H39" s="4547"/>
      <c r="I39" s="4548" t="s">
        <v>1240</v>
      </c>
      <c r="J39" s="4548"/>
      <c r="K39" s="4548"/>
      <c r="L39" s="4548"/>
      <c r="M39" s="4548"/>
      <c r="N39" s="4549" t="s">
        <v>1241</v>
      </c>
      <c r="O39" s="4549"/>
      <c r="P39" s="4550"/>
      <c r="Q39" s="4550"/>
      <c r="R39" s="4550"/>
      <c r="S39" s="4550"/>
      <c r="T39" s="4551"/>
      <c r="U39" s="4551"/>
      <c r="V39" s="4551"/>
      <c r="W39" s="4551"/>
      <c r="X39" s="4551"/>
      <c r="Y39" s="4551"/>
      <c r="Z39" s="4552" t="s">
        <v>2357</v>
      </c>
      <c r="AA39" s="4552"/>
      <c r="AB39" s="4552"/>
      <c r="AC39" s="4552"/>
      <c r="AD39" s="4552"/>
      <c r="AE39" s="4552"/>
      <c r="AF39" s="4552"/>
      <c r="AG39" s="4552"/>
      <c r="AH39" s="4552"/>
      <c r="AI39" s="4552"/>
      <c r="AJ39" s="4552"/>
      <c r="AK39" s="4552"/>
      <c r="AL39" s="4552"/>
      <c r="AM39" s="4552"/>
      <c r="AN39" s="4552"/>
      <c r="AO39" s="417"/>
      <c r="CC39" s="220"/>
    </row>
    <row r="40" spans="1:81" ht="12.65" customHeight="1">
      <c r="A40" s="4546"/>
      <c r="B40" s="4547"/>
      <c r="C40" s="4547"/>
      <c r="D40" s="4547"/>
      <c r="E40" s="4547"/>
      <c r="F40" s="4547"/>
      <c r="G40" s="4547"/>
      <c r="H40" s="4547"/>
      <c r="I40" s="4548"/>
      <c r="J40" s="4548"/>
      <c r="K40" s="4548"/>
      <c r="L40" s="4548"/>
      <c r="M40" s="4548"/>
      <c r="N40" s="4549"/>
      <c r="O40" s="4549"/>
      <c r="P40" s="4550"/>
      <c r="Q40" s="4550"/>
      <c r="R40" s="4550"/>
      <c r="S40" s="4550"/>
      <c r="T40" s="4551"/>
      <c r="U40" s="4551"/>
      <c r="V40" s="4551"/>
      <c r="W40" s="4551"/>
      <c r="X40" s="4551"/>
      <c r="Y40" s="4551"/>
      <c r="Z40" s="4552"/>
      <c r="AA40" s="4552"/>
      <c r="AB40" s="4552"/>
      <c r="AC40" s="4552"/>
      <c r="AD40" s="4552"/>
      <c r="AE40" s="4552"/>
      <c r="AF40" s="4552"/>
      <c r="AG40" s="4552"/>
      <c r="AH40" s="4552"/>
      <c r="AI40" s="4552"/>
      <c r="AJ40" s="4552"/>
      <c r="AK40" s="4552"/>
      <c r="AL40" s="4552"/>
      <c r="AM40" s="4552"/>
      <c r="AN40" s="4552"/>
      <c r="AO40" s="417"/>
      <c r="CC40" s="220"/>
    </row>
    <row r="41" spans="1:81" ht="12.65" customHeight="1">
      <c r="A41" s="4546"/>
      <c r="B41" s="4547"/>
      <c r="C41" s="4547"/>
      <c r="D41" s="4547"/>
      <c r="E41" s="4547"/>
      <c r="F41" s="4547"/>
      <c r="G41" s="4547"/>
      <c r="H41" s="4547"/>
      <c r="I41" s="4548" t="s">
        <v>1242</v>
      </c>
      <c r="J41" s="4548"/>
      <c r="K41" s="4548"/>
      <c r="L41" s="4548"/>
      <c r="M41" s="4548"/>
      <c r="N41" s="4549" t="s">
        <v>1241</v>
      </c>
      <c r="O41" s="4549"/>
      <c r="P41" s="4550"/>
      <c r="Q41" s="4550"/>
      <c r="R41" s="4550"/>
      <c r="S41" s="4550"/>
      <c r="T41" s="4551"/>
      <c r="U41" s="4551"/>
      <c r="V41" s="4551"/>
      <c r="W41" s="4551"/>
      <c r="X41" s="4551"/>
      <c r="Y41" s="4551"/>
      <c r="Z41" s="4552"/>
      <c r="AA41" s="4552"/>
      <c r="AB41" s="4552"/>
      <c r="AC41" s="4552"/>
      <c r="AD41" s="4552"/>
      <c r="AE41" s="4552"/>
      <c r="AF41" s="4552"/>
      <c r="AG41" s="4552"/>
      <c r="AH41" s="4552"/>
      <c r="AI41" s="4552"/>
      <c r="AJ41" s="4552"/>
      <c r="AK41" s="4552"/>
      <c r="AL41" s="4552"/>
      <c r="AM41" s="4552"/>
      <c r="AN41" s="4552"/>
      <c r="AO41" s="417"/>
      <c r="CC41" s="220"/>
    </row>
    <row r="42" spans="1:81" ht="12.65" customHeight="1">
      <c r="A42" s="4546"/>
      <c r="B42" s="4547"/>
      <c r="C42" s="4547"/>
      <c r="D42" s="4547"/>
      <c r="E42" s="4547"/>
      <c r="F42" s="4547"/>
      <c r="G42" s="4547"/>
      <c r="H42" s="4547"/>
      <c r="I42" s="4548"/>
      <c r="J42" s="4548"/>
      <c r="K42" s="4548"/>
      <c r="L42" s="4548"/>
      <c r="M42" s="4548"/>
      <c r="N42" s="4549"/>
      <c r="O42" s="4549"/>
      <c r="P42" s="4550"/>
      <c r="Q42" s="4550"/>
      <c r="R42" s="4550"/>
      <c r="S42" s="4550"/>
      <c r="T42" s="4551"/>
      <c r="U42" s="4551"/>
      <c r="V42" s="4551"/>
      <c r="W42" s="4551"/>
      <c r="X42" s="4551"/>
      <c r="Y42" s="4551"/>
      <c r="Z42" s="4552"/>
      <c r="AA42" s="4552"/>
      <c r="AB42" s="4552"/>
      <c r="AC42" s="4552"/>
      <c r="AD42" s="4552"/>
      <c r="AE42" s="4552"/>
      <c r="AF42" s="4552"/>
      <c r="AG42" s="4552"/>
      <c r="AH42" s="4552"/>
      <c r="AI42" s="4552"/>
      <c r="AJ42" s="4552"/>
      <c r="AK42" s="4552"/>
      <c r="AL42" s="4552"/>
      <c r="AM42" s="4552"/>
      <c r="AN42" s="4552"/>
      <c r="AO42" s="417"/>
      <c r="CC42" s="220"/>
    </row>
    <row r="43" spans="1:81" ht="12.65" customHeight="1">
      <c r="A43" s="4546"/>
      <c r="B43" s="4547"/>
      <c r="C43" s="4547"/>
      <c r="D43" s="4547"/>
      <c r="E43" s="4547"/>
      <c r="F43" s="4547"/>
      <c r="G43" s="4547"/>
      <c r="H43" s="4547"/>
      <c r="I43" s="4548" t="s">
        <v>1168</v>
      </c>
      <c r="J43" s="4548"/>
      <c r="K43" s="4548"/>
      <c r="L43" s="4548"/>
      <c r="M43" s="4548"/>
      <c r="N43" s="4549" t="s">
        <v>1241</v>
      </c>
      <c r="O43" s="4549"/>
      <c r="P43" s="4553">
        <f>SUM(P39:S42)</f>
        <v>0</v>
      </c>
      <c r="Q43" s="4553"/>
      <c r="R43" s="4553"/>
      <c r="S43" s="4553"/>
      <c r="T43" s="4551"/>
      <c r="U43" s="4551"/>
      <c r="V43" s="4551"/>
      <c r="W43" s="4551"/>
      <c r="X43" s="4551"/>
      <c r="Y43" s="4551"/>
      <c r="Z43" s="4552"/>
      <c r="AA43" s="4552"/>
      <c r="AB43" s="4552"/>
      <c r="AC43" s="4552"/>
      <c r="AD43" s="4552"/>
      <c r="AE43" s="4552"/>
      <c r="AF43" s="4552"/>
      <c r="AG43" s="4552"/>
      <c r="AH43" s="4552"/>
      <c r="AI43" s="4552"/>
      <c r="AJ43" s="4552"/>
      <c r="AK43" s="4552"/>
      <c r="AL43" s="4552"/>
      <c r="AM43" s="4552"/>
      <c r="AN43" s="4552"/>
      <c r="AO43" s="417"/>
      <c r="CC43" s="220"/>
    </row>
    <row r="44" spans="1:81" ht="12.65" customHeight="1">
      <c r="A44" s="4546"/>
      <c r="B44" s="4547"/>
      <c r="C44" s="4547"/>
      <c r="D44" s="4547"/>
      <c r="E44" s="4547"/>
      <c r="F44" s="4547"/>
      <c r="G44" s="4547"/>
      <c r="H44" s="4547"/>
      <c r="I44" s="4548"/>
      <c r="J44" s="4548"/>
      <c r="K44" s="4548"/>
      <c r="L44" s="4548"/>
      <c r="M44" s="4548"/>
      <c r="N44" s="4549"/>
      <c r="O44" s="4549"/>
      <c r="P44" s="4553"/>
      <c r="Q44" s="4553"/>
      <c r="R44" s="4553"/>
      <c r="S44" s="4553"/>
      <c r="T44" s="4551"/>
      <c r="U44" s="4551"/>
      <c r="V44" s="4551"/>
      <c r="W44" s="4551"/>
      <c r="X44" s="4551"/>
      <c r="Y44" s="4551"/>
      <c r="Z44" s="4552"/>
      <c r="AA44" s="4552"/>
      <c r="AB44" s="4552"/>
      <c r="AC44" s="4552"/>
      <c r="AD44" s="4552"/>
      <c r="AE44" s="4552"/>
      <c r="AF44" s="4552"/>
      <c r="AG44" s="4552"/>
      <c r="AH44" s="4552"/>
      <c r="AI44" s="4552"/>
      <c r="AJ44" s="4552"/>
      <c r="AK44" s="4552"/>
      <c r="AL44" s="4552"/>
      <c r="AM44" s="4552"/>
      <c r="AN44" s="4552"/>
      <c r="AO44" s="417"/>
      <c r="CC44" s="220"/>
    </row>
    <row r="45" spans="1:81" ht="15" customHeight="1">
      <c r="A45" s="4546" t="s">
        <v>72</v>
      </c>
      <c r="B45" s="4547" t="s">
        <v>2161</v>
      </c>
      <c r="C45" s="4547"/>
      <c r="D45" s="4547"/>
      <c r="E45" s="4547"/>
      <c r="F45" s="4547"/>
      <c r="G45" s="4547"/>
      <c r="H45" s="4547"/>
      <c r="I45" s="4548" t="s">
        <v>1240</v>
      </c>
      <c r="J45" s="4548"/>
      <c r="K45" s="4548"/>
      <c r="L45" s="4548"/>
      <c r="M45" s="4548"/>
      <c r="N45" s="4549" t="s">
        <v>2162</v>
      </c>
      <c r="O45" s="4549"/>
      <c r="P45" s="4550"/>
      <c r="Q45" s="4550"/>
      <c r="R45" s="4550"/>
      <c r="S45" s="4550"/>
      <c r="T45" s="4551"/>
      <c r="U45" s="4551"/>
      <c r="V45" s="4551"/>
      <c r="W45" s="4551"/>
      <c r="X45" s="4551"/>
      <c r="Y45" s="4551"/>
      <c r="Z45" s="4552" t="s">
        <v>2358</v>
      </c>
      <c r="AA45" s="4552"/>
      <c r="AB45" s="4552"/>
      <c r="AC45" s="4552"/>
      <c r="AD45" s="4552"/>
      <c r="AE45" s="4552"/>
      <c r="AF45" s="4552"/>
      <c r="AG45" s="4552"/>
      <c r="AH45" s="4552"/>
      <c r="AI45" s="4552"/>
      <c r="AJ45" s="4552"/>
      <c r="AK45" s="4552"/>
      <c r="AL45" s="4552"/>
      <c r="AM45" s="4552"/>
      <c r="AN45" s="4552"/>
      <c r="AO45" s="417"/>
      <c r="CC45" s="220"/>
    </row>
    <row r="46" spans="1:81" ht="15" customHeight="1">
      <c r="A46" s="4546"/>
      <c r="B46" s="4547"/>
      <c r="C46" s="4547"/>
      <c r="D46" s="4547"/>
      <c r="E46" s="4547"/>
      <c r="F46" s="4547"/>
      <c r="G46" s="4547"/>
      <c r="H46" s="4547"/>
      <c r="I46" s="4548"/>
      <c r="J46" s="4548"/>
      <c r="K46" s="4548"/>
      <c r="L46" s="4548"/>
      <c r="M46" s="4548"/>
      <c r="N46" s="4549"/>
      <c r="O46" s="4549"/>
      <c r="P46" s="4550"/>
      <c r="Q46" s="4550"/>
      <c r="R46" s="4550"/>
      <c r="S46" s="4550"/>
      <c r="T46" s="4551"/>
      <c r="U46" s="4551"/>
      <c r="V46" s="4551"/>
      <c r="W46" s="4551"/>
      <c r="X46" s="4551"/>
      <c r="Y46" s="4551"/>
      <c r="Z46" s="4552"/>
      <c r="AA46" s="4552"/>
      <c r="AB46" s="4552"/>
      <c r="AC46" s="4552"/>
      <c r="AD46" s="4552"/>
      <c r="AE46" s="4552"/>
      <c r="AF46" s="4552"/>
      <c r="AG46" s="4552"/>
      <c r="AH46" s="4552"/>
      <c r="AI46" s="4552"/>
      <c r="AJ46" s="4552"/>
      <c r="AK46" s="4552"/>
      <c r="AL46" s="4552"/>
      <c r="AM46" s="4552"/>
      <c r="AN46" s="4552"/>
      <c r="AO46" s="417"/>
      <c r="CC46" s="220"/>
    </row>
    <row r="47" spans="1:81" ht="15" customHeight="1">
      <c r="A47" s="4546"/>
      <c r="B47" s="4547"/>
      <c r="C47" s="4547"/>
      <c r="D47" s="4547"/>
      <c r="E47" s="4547"/>
      <c r="F47" s="4547"/>
      <c r="G47" s="4547"/>
      <c r="H47" s="4547"/>
      <c r="I47" s="4548" t="s">
        <v>1242</v>
      </c>
      <c r="J47" s="4548"/>
      <c r="K47" s="4548"/>
      <c r="L47" s="4548"/>
      <c r="M47" s="4548"/>
      <c r="N47" s="4549" t="s">
        <v>2163</v>
      </c>
      <c r="O47" s="4549"/>
      <c r="P47" s="4550"/>
      <c r="Q47" s="4550"/>
      <c r="R47" s="4550"/>
      <c r="S47" s="4550"/>
      <c r="T47" s="4551"/>
      <c r="U47" s="4551"/>
      <c r="V47" s="4551"/>
      <c r="W47" s="4551"/>
      <c r="X47" s="4551"/>
      <c r="Y47" s="4551"/>
      <c r="Z47" s="4552"/>
      <c r="AA47" s="4552"/>
      <c r="AB47" s="4552"/>
      <c r="AC47" s="4552"/>
      <c r="AD47" s="4552"/>
      <c r="AE47" s="4552"/>
      <c r="AF47" s="4552"/>
      <c r="AG47" s="4552"/>
      <c r="AH47" s="4552"/>
      <c r="AI47" s="4552"/>
      <c r="AJ47" s="4552"/>
      <c r="AK47" s="4552"/>
      <c r="AL47" s="4552"/>
      <c r="AM47" s="4552"/>
      <c r="AN47" s="4552"/>
      <c r="AO47" s="417"/>
      <c r="CC47" s="220"/>
    </row>
    <row r="48" spans="1:81" ht="15" customHeight="1">
      <c r="A48" s="4546"/>
      <c r="B48" s="4547"/>
      <c r="C48" s="4547"/>
      <c r="D48" s="4547"/>
      <c r="E48" s="4547"/>
      <c r="F48" s="4547"/>
      <c r="G48" s="4547"/>
      <c r="H48" s="4547"/>
      <c r="I48" s="4548"/>
      <c r="J48" s="4548"/>
      <c r="K48" s="4548"/>
      <c r="L48" s="4548"/>
      <c r="M48" s="4548"/>
      <c r="N48" s="4549"/>
      <c r="O48" s="4549"/>
      <c r="P48" s="4550"/>
      <c r="Q48" s="4550"/>
      <c r="R48" s="4550"/>
      <c r="S48" s="4550"/>
      <c r="T48" s="4551"/>
      <c r="U48" s="4551"/>
      <c r="V48" s="4551"/>
      <c r="W48" s="4551"/>
      <c r="X48" s="4551"/>
      <c r="Y48" s="4551"/>
      <c r="Z48" s="4552"/>
      <c r="AA48" s="4552"/>
      <c r="AB48" s="4552"/>
      <c r="AC48" s="4552"/>
      <c r="AD48" s="4552"/>
      <c r="AE48" s="4552"/>
      <c r="AF48" s="4552"/>
      <c r="AG48" s="4552"/>
      <c r="AH48" s="4552"/>
      <c r="AI48" s="4552"/>
      <c r="AJ48" s="4552"/>
      <c r="AK48" s="4552"/>
      <c r="AL48" s="4552"/>
      <c r="AM48" s="4552"/>
      <c r="AN48" s="4552"/>
      <c r="AO48" s="417"/>
      <c r="CC48" s="220"/>
    </row>
    <row r="49" spans="1:81" ht="15" customHeight="1">
      <c r="A49" s="4546"/>
      <c r="B49" s="4547"/>
      <c r="C49" s="4547"/>
      <c r="D49" s="4547"/>
      <c r="E49" s="4547"/>
      <c r="F49" s="4547"/>
      <c r="G49" s="4547"/>
      <c r="H49" s="4547"/>
      <c r="I49" s="4548" t="s">
        <v>1168</v>
      </c>
      <c r="J49" s="4548"/>
      <c r="K49" s="4548"/>
      <c r="L49" s="4548"/>
      <c r="M49" s="4548"/>
      <c r="N49" s="4549" t="s">
        <v>2163</v>
      </c>
      <c r="O49" s="4549"/>
      <c r="P49" s="4553">
        <f>SUM(P45:S48)</f>
        <v>0</v>
      </c>
      <c r="Q49" s="4553"/>
      <c r="R49" s="4553"/>
      <c r="S49" s="4553"/>
      <c r="T49" s="4551"/>
      <c r="U49" s="4551"/>
      <c r="V49" s="4551"/>
      <c r="W49" s="4551"/>
      <c r="X49" s="4551"/>
      <c r="Y49" s="4551"/>
      <c r="Z49" s="4552"/>
      <c r="AA49" s="4552"/>
      <c r="AB49" s="4552"/>
      <c r="AC49" s="4552"/>
      <c r="AD49" s="4552"/>
      <c r="AE49" s="4552"/>
      <c r="AF49" s="4552"/>
      <c r="AG49" s="4552"/>
      <c r="AH49" s="4552"/>
      <c r="AI49" s="4552"/>
      <c r="AJ49" s="4552"/>
      <c r="AK49" s="4552"/>
      <c r="AL49" s="4552"/>
      <c r="AM49" s="4552"/>
      <c r="AN49" s="4552"/>
      <c r="AO49" s="417"/>
      <c r="CC49" s="220"/>
    </row>
    <row r="50" spans="1:81" ht="15" customHeight="1">
      <c r="A50" s="4546"/>
      <c r="B50" s="4547"/>
      <c r="C50" s="4547"/>
      <c r="D50" s="4547"/>
      <c r="E50" s="4547"/>
      <c r="F50" s="4547"/>
      <c r="G50" s="4547"/>
      <c r="H50" s="4547"/>
      <c r="I50" s="4548"/>
      <c r="J50" s="4548"/>
      <c r="K50" s="4548"/>
      <c r="L50" s="4548"/>
      <c r="M50" s="4548"/>
      <c r="N50" s="4549"/>
      <c r="O50" s="4549"/>
      <c r="P50" s="4553"/>
      <c r="Q50" s="4553"/>
      <c r="R50" s="4553"/>
      <c r="S50" s="4553"/>
      <c r="T50" s="4551"/>
      <c r="U50" s="4551"/>
      <c r="V50" s="4551"/>
      <c r="W50" s="4551"/>
      <c r="X50" s="4551"/>
      <c r="Y50" s="4551"/>
      <c r="Z50" s="4552"/>
      <c r="AA50" s="4552"/>
      <c r="AB50" s="4552"/>
      <c r="AC50" s="4552"/>
      <c r="AD50" s="4552"/>
      <c r="AE50" s="4552"/>
      <c r="AF50" s="4552"/>
      <c r="AG50" s="4552"/>
      <c r="AH50" s="4552"/>
      <c r="AI50" s="4552"/>
      <c r="AJ50" s="4552"/>
      <c r="AK50" s="4552"/>
      <c r="AL50" s="4552"/>
      <c r="AM50" s="4552"/>
      <c r="AN50" s="4552"/>
      <c r="AO50" s="417"/>
      <c r="CC50" s="220"/>
    </row>
    <row r="51" spans="1:81" ht="12.65" customHeight="1">
      <c r="A51" s="4546" t="s">
        <v>72</v>
      </c>
      <c r="B51" s="4547" t="s">
        <v>2164</v>
      </c>
      <c r="C51" s="4547"/>
      <c r="D51" s="4547"/>
      <c r="E51" s="4547"/>
      <c r="F51" s="4547"/>
      <c r="G51" s="4547"/>
      <c r="H51" s="4547"/>
      <c r="I51" s="4548" t="s">
        <v>1240</v>
      </c>
      <c r="J51" s="4548"/>
      <c r="K51" s="4548"/>
      <c r="L51" s="4548"/>
      <c r="M51" s="4548"/>
      <c r="N51" s="4549" t="s">
        <v>2165</v>
      </c>
      <c r="O51" s="4549"/>
      <c r="P51" s="4550"/>
      <c r="Q51" s="4550"/>
      <c r="R51" s="4550"/>
      <c r="S51" s="4550"/>
      <c r="T51" s="4551"/>
      <c r="U51" s="4551"/>
      <c r="V51" s="4551"/>
      <c r="W51" s="4551"/>
      <c r="X51" s="4551"/>
      <c r="Y51" s="4551"/>
      <c r="Z51" s="4552" t="s">
        <v>2359</v>
      </c>
      <c r="AA51" s="4552"/>
      <c r="AB51" s="4552"/>
      <c r="AC51" s="4552"/>
      <c r="AD51" s="4552"/>
      <c r="AE51" s="4552"/>
      <c r="AF51" s="4552"/>
      <c r="AG51" s="4552"/>
      <c r="AH51" s="4552"/>
      <c r="AI51" s="4552"/>
      <c r="AJ51" s="4552"/>
      <c r="AK51" s="4552"/>
      <c r="AL51" s="4552"/>
      <c r="AM51" s="4552"/>
      <c r="AN51" s="4552"/>
      <c r="CC51" s="220"/>
    </row>
    <row r="52" spans="1:81" ht="12.65" customHeight="1">
      <c r="A52" s="4546"/>
      <c r="B52" s="4547"/>
      <c r="C52" s="4547"/>
      <c r="D52" s="4547"/>
      <c r="E52" s="4547"/>
      <c r="F52" s="4547"/>
      <c r="G52" s="4547"/>
      <c r="H52" s="4547"/>
      <c r="I52" s="4548"/>
      <c r="J52" s="4548"/>
      <c r="K52" s="4548"/>
      <c r="L52" s="4548"/>
      <c r="M52" s="4548"/>
      <c r="N52" s="4549"/>
      <c r="O52" s="4549"/>
      <c r="P52" s="4550"/>
      <c r="Q52" s="4550"/>
      <c r="R52" s="4550"/>
      <c r="S52" s="4550"/>
      <c r="T52" s="4551"/>
      <c r="U52" s="4551"/>
      <c r="V52" s="4551"/>
      <c r="W52" s="4551"/>
      <c r="X52" s="4551"/>
      <c r="Y52" s="4551"/>
      <c r="Z52" s="4552"/>
      <c r="AA52" s="4552"/>
      <c r="AB52" s="4552"/>
      <c r="AC52" s="4552"/>
      <c r="AD52" s="4552"/>
      <c r="AE52" s="4552"/>
      <c r="AF52" s="4552"/>
      <c r="AG52" s="4552"/>
      <c r="AH52" s="4552"/>
      <c r="AI52" s="4552"/>
      <c r="AJ52" s="4552"/>
      <c r="AK52" s="4552"/>
      <c r="AL52" s="4552"/>
      <c r="AM52" s="4552"/>
      <c r="AN52" s="4552"/>
      <c r="CC52" s="220"/>
    </row>
    <row r="53" spans="1:81" ht="12.65" customHeight="1">
      <c r="A53" s="4546"/>
      <c r="B53" s="4547"/>
      <c r="C53" s="4547"/>
      <c r="D53" s="4547"/>
      <c r="E53" s="4547"/>
      <c r="F53" s="4547"/>
      <c r="G53" s="4547"/>
      <c r="H53" s="4547"/>
      <c r="I53" s="4548" t="s">
        <v>1242</v>
      </c>
      <c r="J53" s="4548"/>
      <c r="K53" s="4548"/>
      <c r="L53" s="4548"/>
      <c r="M53" s="4548"/>
      <c r="N53" s="4539" t="s">
        <v>2165</v>
      </c>
      <c r="O53" s="4539"/>
      <c r="P53" s="4550"/>
      <c r="Q53" s="4550"/>
      <c r="R53" s="4550"/>
      <c r="S53" s="4550"/>
      <c r="T53" s="4551"/>
      <c r="U53" s="4551"/>
      <c r="V53" s="4551"/>
      <c r="W53" s="4551"/>
      <c r="X53" s="4551"/>
      <c r="Y53" s="4551"/>
      <c r="Z53" s="4552"/>
      <c r="AA53" s="4552"/>
      <c r="AB53" s="4552"/>
      <c r="AC53" s="4552"/>
      <c r="AD53" s="4552"/>
      <c r="AE53" s="4552"/>
      <c r="AF53" s="4552"/>
      <c r="AG53" s="4552"/>
      <c r="AH53" s="4552"/>
      <c r="AI53" s="4552"/>
      <c r="AJ53" s="4552"/>
      <c r="AK53" s="4552"/>
      <c r="AL53" s="4552"/>
      <c r="AM53" s="4552"/>
      <c r="AN53" s="4552"/>
      <c r="CC53" s="220"/>
    </row>
    <row r="54" spans="1:81" ht="12.65" customHeight="1">
      <c r="A54" s="4546"/>
      <c r="B54" s="4547"/>
      <c r="C54" s="4547"/>
      <c r="D54" s="4547"/>
      <c r="E54" s="4547"/>
      <c r="F54" s="4547"/>
      <c r="G54" s="4547"/>
      <c r="H54" s="4547"/>
      <c r="I54" s="4548"/>
      <c r="J54" s="4548"/>
      <c r="K54" s="4548"/>
      <c r="L54" s="4548"/>
      <c r="M54" s="4548"/>
      <c r="N54" s="4539"/>
      <c r="O54" s="4539"/>
      <c r="P54" s="4550"/>
      <c r="Q54" s="4550"/>
      <c r="R54" s="4550"/>
      <c r="S54" s="4550"/>
      <c r="T54" s="4551"/>
      <c r="U54" s="4551"/>
      <c r="V54" s="4551"/>
      <c r="W54" s="4551"/>
      <c r="X54" s="4551"/>
      <c r="Y54" s="4551"/>
      <c r="Z54" s="4552"/>
      <c r="AA54" s="4552"/>
      <c r="AB54" s="4552"/>
      <c r="AC54" s="4552"/>
      <c r="AD54" s="4552"/>
      <c r="AE54" s="4552"/>
      <c r="AF54" s="4552"/>
      <c r="AG54" s="4552"/>
      <c r="AH54" s="4552"/>
      <c r="AI54" s="4552"/>
      <c r="AJ54" s="4552"/>
      <c r="AK54" s="4552"/>
      <c r="AL54" s="4552"/>
      <c r="AM54" s="4552"/>
      <c r="AN54" s="4552"/>
      <c r="AO54" s="417"/>
      <c r="CC54" s="220"/>
    </row>
    <row r="55" spans="1:81" ht="12.65" customHeight="1">
      <c r="A55" s="4546"/>
      <c r="B55" s="4547"/>
      <c r="C55" s="4547"/>
      <c r="D55" s="4547"/>
      <c r="E55" s="4547"/>
      <c r="F55" s="4547"/>
      <c r="G55" s="4547"/>
      <c r="H55" s="4547"/>
      <c r="I55" s="4548" t="s">
        <v>1168</v>
      </c>
      <c r="J55" s="4548"/>
      <c r="K55" s="4548"/>
      <c r="L55" s="4548"/>
      <c r="M55" s="4548"/>
      <c r="N55" s="4539" t="s">
        <v>2165</v>
      </c>
      <c r="O55" s="4539"/>
      <c r="P55" s="4553">
        <f>SUM(P51:S54)</f>
        <v>0</v>
      </c>
      <c r="Q55" s="4553"/>
      <c r="R55" s="4553"/>
      <c r="S55" s="4553"/>
      <c r="T55" s="4551"/>
      <c r="U55" s="4551"/>
      <c r="V55" s="4551"/>
      <c r="W55" s="4551"/>
      <c r="X55" s="4551"/>
      <c r="Y55" s="4551"/>
      <c r="Z55" s="4552"/>
      <c r="AA55" s="4552"/>
      <c r="AB55" s="4552"/>
      <c r="AC55" s="4552"/>
      <c r="AD55" s="4552"/>
      <c r="AE55" s="4552"/>
      <c r="AF55" s="4552"/>
      <c r="AG55" s="4552"/>
      <c r="AH55" s="4552"/>
      <c r="AI55" s="4552"/>
      <c r="AJ55" s="4552"/>
      <c r="AK55" s="4552"/>
      <c r="AL55" s="4552"/>
      <c r="AM55" s="4552"/>
      <c r="AN55" s="4552"/>
      <c r="AO55" s="417"/>
      <c r="CC55" s="220"/>
    </row>
    <row r="56" spans="1:81" ht="12.65" customHeight="1">
      <c r="A56" s="4546"/>
      <c r="B56" s="4547"/>
      <c r="C56" s="4547"/>
      <c r="D56" s="4547"/>
      <c r="E56" s="4547"/>
      <c r="F56" s="4547"/>
      <c r="G56" s="4547"/>
      <c r="H56" s="4547"/>
      <c r="I56" s="4548"/>
      <c r="J56" s="4548"/>
      <c r="K56" s="4548"/>
      <c r="L56" s="4548"/>
      <c r="M56" s="4548"/>
      <c r="N56" s="4539"/>
      <c r="O56" s="4539"/>
      <c r="P56" s="4553"/>
      <c r="Q56" s="4553"/>
      <c r="R56" s="4553"/>
      <c r="S56" s="4553"/>
      <c r="T56" s="4551"/>
      <c r="U56" s="4551"/>
      <c r="V56" s="4551"/>
      <c r="W56" s="4551"/>
      <c r="X56" s="4551"/>
      <c r="Y56" s="4551"/>
      <c r="Z56" s="4552"/>
      <c r="AA56" s="4552"/>
      <c r="AB56" s="4552"/>
      <c r="AC56" s="4552"/>
      <c r="AD56" s="4552"/>
      <c r="AE56" s="4552"/>
      <c r="AF56" s="4552"/>
      <c r="AG56" s="4552"/>
      <c r="AH56" s="4552"/>
      <c r="AI56" s="4552"/>
      <c r="AJ56" s="4552"/>
      <c r="AK56" s="4552"/>
      <c r="AL56" s="4552"/>
      <c r="AM56" s="4552"/>
      <c r="AN56" s="4552"/>
      <c r="AO56" s="417"/>
      <c r="CC56" s="220"/>
    </row>
    <row r="57" spans="1:81" ht="12.65" customHeight="1">
      <c r="A57" s="4546" t="s">
        <v>72</v>
      </c>
      <c r="B57" s="4547" t="s">
        <v>2360</v>
      </c>
      <c r="C57" s="4547"/>
      <c r="D57" s="4547"/>
      <c r="E57" s="4547"/>
      <c r="F57" s="4547"/>
      <c r="G57" s="4547"/>
      <c r="H57" s="4547"/>
      <c r="I57" s="4548" t="s">
        <v>1240</v>
      </c>
      <c r="J57" s="4548"/>
      <c r="K57" s="4548"/>
      <c r="L57" s="4548"/>
      <c r="M57" s="4548"/>
      <c r="N57" s="4539" t="s">
        <v>1241</v>
      </c>
      <c r="O57" s="4539"/>
      <c r="P57" s="4550"/>
      <c r="Q57" s="4550"/>
      <c r="R57" s="4550"/>
      <c r="S57" s="4550"/>
      <c r="T57" s="4551"/>
      <c r="U57" s="4551"/>
      <c r="V57" s="4551"/>
      <c r="W57" s="4551"/>
      <c r="X57" s="4551"/>
      <c r="Y57" s="4551"/>
      <c r="Z57" s="4552" t="s">
        <v>2361</v>
      </c>
      <c r="AA57" s="4552"/>
      <c r="AB57" s="4552"/>
      <c r="AC57" s="4552"/>
      <c r="AD57" s="4552"/>
      <c r="AE57" s="4552"/>
      <c r="AF57" s="4552"/>
      <c r="AG57" s="4552"/>
      <c r="AH57" s="4552"/>
      <c r="AI57" s="4552"/>
      <c r="AJ57" s="4552"/>
      <c r="AK57" s="4552"/>
      <c r="AL57" s="4552"/>
      <c r="AM57" s="4552"/>
      <c r="AN57" s="4552"/>
      <c r="AO57" s="417"/>
      <c r="CC57" s="220"/>
    </row>
    <row r="58" spans="1:81" ht="12.65" customHeight="1">
      <c r="A58" s="4546"/>
      <c r="B58" s="4547"/>
      <c r="C58" s="4547"/>
      <c r="D58" s="4547"/>
      <c r="E58" s="4547"/>
      <c r="F58" s="4547"/>
      <c r="G58" s="4547"/>
      <c r="H58" s="4547"/>
      <c r="I58" s="4548"/>
      <c r="J58" s="4548"/>
      <c r="K58" s="4548"/>
      <c r="L58" s="4548"/>
      <c r="M58" s="4548"/>
      <c r="N58" s="4539"/>
      <c r="O58" s="4539"/>
      <c r="P58" s="4550"/>
      <c r="Q58" s="4550"/>
      <c r="R58" s="4550"/>
      <c r="S58" s="4550"/>
      <c r="T58" s="4551"/>
      <c r="U58" s="4551"/>
      <c r="V58" s="4551"/>
      <c r="W58" s="4551"/>
      <c r="X58" s="4551"/>
      <c r="Y58" s="4551"/>
      <c r="Z58" s="4552"/>
      <c r="AA58" s="4552"/>
      <c r="AB58" s="4552"/>
      <c r="AC58" s="4552"/>
      <c r="AD58" s="4552"/>
      <c r="AE58" s="4552"/>
      <c r="AF58" s="4552"/>
      <c r="AG58" s="4552"/>
      <c r="AH58" s="4552"/>
      <c r="AI58" s="4552"/>
      <c r="AJ58" s="4552"/>
      <c r="AK58" s="4552"/>
      <c r="AL58" s="4552"/>
      <c r="AM58" s="4552"/>
      <c r="AN58" s="4552"/>
      <c r="AO58" s="417"/>
      <c r="CC58" s="220"/>
    </row>
    <row r="59" spans="1:81" ht="12.65" customHeight="1">
      <c r="A59" s="4546"/>
      <c r="B59" s="4547"/>
      <c r="C59" s="4547"/>
      <c r="D59" s="4547"/>
      <c r="E59" s="4547"/>
      <c r="F59" s="4547"/>
      <c r="G59" s="4547"/>
      <c r="H59" s="4547"/>
      <c r="I59" s="4548" t="s">
        <v>1242</v>
      </c>
      <c r="J59" s="4548"/>
      <c r="K59" s="4548"/>
      <c r="L59" s="4548"/>
      <c r="M59" s="4548"/>
      <c r="N59" s="4539" t="s">
        <v>1241</v>
      </c>
      <c r="O59" s="4539"/>
      <c r="P59" s="4550"/>
      <c r="Q59" s="4550"/>
      <c r="R59" s="4550"/>
      <c r="S59" s="4550"/>
      <c r="T59" s="4551"/>
      <c r="U59" s="4551"/>
      <c r="V59" s="4551"/>
      <c r="W59" s="4551"/>
      <c r="X59" s="4551"/>
      <c r="Y59" s="4551"/>
      <c r="Z59" s="4552"/>
      <c r="AA59" s="4552"/>
      <c r="AB59" s="4552"/>
      <c r="AC59" s="4552"/>
      <c r="AD59" s="4552"/>
      <c r="AE59" s="4552"/>
      <c r="AF59" s="4552"/>
      <c r="AG59" s="4552"/>
      <c r="AH59" s="4552"/>
      <c r="AI59" s="4552"/>
      <c r="AJ59" s="4552"/>
      <c r="AK59" s="4552"/>
      <c r="AL59" s="4552"/>
      <c r="AM59" s="4552"/>
      <c r="AN59" s="4552"/>
      <c r="AO59" s="417"/>
      <c r="CC59" s="220"/>
    </row>
    <row r="60" spans="1:81" ht="12.65" customHeight="1">
      <c r="A60" s="4546"/>
      <c r="B60" s="4547"/>
      <c r="C60" s="4547"/>
      <c r="D60" s="4547"/>
      <c r="E60" s="4547"/>
      <c r="F60" s="4547"/>
      <c r="G60" s="4547"/>
      <c r="H60" s="4547"/>
      <c r="I60" s="4548"/>
      <c r="J60" s="4548"/>
      <c r="K60" s="4548"/>
      <c r="L60" s="4548"/>
      <c r="M60" s="4548"/>
      <c r="N60" s="4539"/>
      <c r="O60" s="4539"/>
      <c r="P60" s="4550"/>
      <c r="Q60" s="4550"/>
      <c r="R60" s="4550"/>
      <c r="S60" s="4550"/>
      <c r="T60" s="4551"/>
      <c r="U60" s="4551"/>
      <c r="V60" s="4551"/>
      <c r="W60" s="4551"/>
      <c r="X60" s="4551"/>
      <c r="Y60" s="4551"/>
      <c r="Z60" s="4552"/>
      <c r="AA60" s="4552"/>
      <c r="AB60" s="4552"/>
      <c r="AC60" s="4552"/>
      <c r="AD60" s="4552"/>
      <c r="AE60" s="4552"/>
      <c r="AF60" s="4552"/>
      <c r="AG60" s="4552"/>
      <c r="AH60" s="4552"/>
      <c r="AI60" s="4552"/>
      <c r="AJ60" s="4552"/>
      <c r="AK60" s="4552"/>
      <c r="AL60" s="4552"/>
      <c r="AM60" s="4552"/>
      <c r="AN60" s="4552"/>
      <c r="AO60" s="420"/>
      <c r="CC60" s="220"/>
    </row>
    <row r="61" spans="1:81" ht="12.65" customHeight="1">
      <c r="A61" s="4546"/>
      <c r="B61" s="4547"/>
      <c r="C61" s="4547"/>
      <c r="D61" s="4547"/>
      <c r="E61" s="4547"/>
      <c r="F61" s="4547"/>
      <c r="G61" s="4547"/>
      <c r="H61" s="4547"/>
      <c r="I61" s="4548" t="s">
        <v>1168</v>
      </c>
      <c r="J61" s="4548"/>
      <c r="K61" s="4548"/>
      <c r="L61" s="4548"/>
      <c r="M61" s="4548"/>
      <c r="N61" s="4539" t="s">
        <v>1241</v>
      </c>
      <c r="O61" s="4539"/>
      <c r="P61" s="4553">
        <f>SUM(P57:S60)</f>
        <v>0</v>
      </c>
      <c r="Q61" s="4553"/>
      <c r="R61" s="4553"/>
      <c r="S61" s="4553"/>
      <c r="T61" s="4551"/>
      <c r="U61" s="4551"/>
      <c r="V61" s="4551"/>
      <c r="W61" s="4551"/>
      <c r="X61" s="4551"/>
      <c r="Y61" s="4551"/>
      <c r="Z61" s="4552"/>
      <c r="AA61" s="4552"/>
      <c r="AB61" s="4552"/>
      <c r="AC61" s="4552"/>
      <c r="AD61" s="4552"/>
      <c r="AE61" s="4552"/>
      <c r="AF61" s="4552"/>
      <c r="AG61" s="4552"/>
      <c r="AH61" s="4552"/>
      <c r="AI61" s="4552"/>
      <c r="AJ61" s="4552"/>
      <c r="AK61" s="4552"/>
      <c r="AL61" s="4552"/>
      <c r="AM61" s="4552"/>
      <c r="AN61" s="4552"/>
      <c r="AO61" s="417"/>
      <c r="CC61" s="220"/>
    </row>
    <row r="62" spans="1:81" ht="12.65" customHeight="1">
      <c r="A62" s="4546"/>
      <c r="B62" s="4547"/>
      <c r="C62" s="4547"/>
      <c r="D62" s="4547"/>
      <c r="E62" s="4547"/>
      <c r="F62" s="4547"/>
      <c r="G62" s="4547"/>
      <c r="H62" s="4547"/>
      <c r="I62" s="4548"/>
      <c r="J62" s="4548"/>
      <c r="K62" s="4548"/>
      <c r="L62" s="4548"/>
      <c r="M62" s="4548"/>
      <c r="N62" s="4539"/>
      <c r="O62" s="4539"/>
      <c r="P62" s="4553"/>
      <c r="Q62" s="4553"/>
      <c r="R62" s="4553"/>
      <c r="S62" s="4553"/>
      <c r="T62" s="4551"/>
      <c r="U62" s="4551"/>
      <c r="V62" s="4551"/>
      <c r="W62" s="4551"/>
      <c r="X62" s="4551"/>
      <c r="Y62" s="4551"/>
      <c r="Z62" s="4552"/>
      <c r="AA62" s="4552"/>
      <c r="AB62" s="4552"/>
      <c r="AC62" s="4552"/>
      <c r="AD62" s="4552"/>
      <c r="AE62" s="4552"/>
      <c r="AF62" s="4552"/>
      <c r="AG62" s="4552"/>
      <c r="AH62" s="4552"/>
      <c r="AI62" s="4552"/>
      <c r="AJ62" s="4552"/>
      <c r="AK62" s="4552"/>
      <c r="AL62" s="4552"/>
      <c r="AM62" s="4552"/>
      <c r="AN62" s="4552"/>
      <c r="AO62" s="417"/>
      <c r="CC62" s="220"/>
    </row>
    <row r="63" spans="1:81" ht="12.65" customHeight="1">
      <c r="A63" s="4546" t="s">
        <v>72</v>
      </c>
      <c r="B63" s="4547" t="s">
        <v>1243</v>
      </c>
      <c r="C63" s="4547"/>
      <c r="D63" s="4547"/>
      <c r="E63" s="4547"/>
      <c r="F63" s="4547"/>
      <c r="G63" s="4547"/>
      <c r="H63" s="4547"/>
      <c r="I63" s="4548" t="s">
        <v>1240</v>
      </c>
      <c r="J63" s="4548"/>
      <c r="K63" s="4548"/>
      <c r="L63" s="4548"/>
      <c r="M63" s="4548"/>
      <c r="N63" s="4539" t="s">
        <v>2166</v>
      </c>
      <c r="O63" s="4539"/>
      <c r="P63" s="4550"/>
      <c r="Q63" s="4550"/>
      <c r="R63" s="4550"/>
      <c r="S63" s="4550"/>
      <c r="T63" s="4551"/>
      <c r="U63" s="4551"/>
      <c r="V63" s="4551"/>
      <c r="W63" s="4551"/>
      <c r="X63" s="4551"/>
      <c r="Y63" s="4551"/>
      <c r="Z63" s="4552" t="s">
        <v>2362</v>
      </c>
      <c r="AA63" s="4552"/>
      <c r="AB63" s="4552"/>
      <c r="AC63" s="4552"/>
      <c r="AD63" s="4552"/>
      <c r="AE63" s="4552"/>
      <c r="AF63" s="4552"/>
      <c r="AG63" s="4552"/>
      <c r="AH63" s="4552"/>
      <c r="AI63" s="4552"/>
      <c r="AJ63" s="4552"/>
      <c r="AK63" s="4552"/>
      <c r="AL63" s="4552"/>
      <c r="AM63" s="4552"/>
      <c r="AN63" s="4552"/>
      <c r="AO63" s="417"/>
      <c r="CC63" s="220"/>
    </row>
    <row r="64" spans="1:81" ht="12.65" customHeight="1">
      <c r="A64" s="4546"/>
      <c r="B64" s="4547"/>
      <c r="C64" s="4547"/>
      <c r="D64" s="4547"/>
      <c r="E64" s="4547"/>
      <c r="F64" s="4547"/>
      <c r="G64" s="4547"/>
      <c r="H64" s="4547"/>
      <c r="I64" s="4548"/>
      <c r="J64" s="4548"/>
      <c r="K64" s="4548"/>
      <c r="L64" s="4548"/>
      <c r="M64" s="4548"/>
      <c r="N64" s="4539"/>
      <c r="O64" s="4539"/>
      <c r="P64" s="4550"/>
      <c r="Q64" s="4550"/>
      <c r="R64" s="4550"/>
      <c r="S64" s="4550"/>
      <c r="T64" s="4551"/>
      <c r="U64" s="4551"/>
      <c r="V64" s="4551"/>
      <c r="W64" s="4551"/>
      <c r="X64" s="4551"/>
      <c r="Y64" s="4551"/>
      <c r="Z64" s="4552"/>
      <c r="AA64" s="4552"/>
      <c r="AB64" s="4552"/>
      <c r="AC64" s="4552"/>
      <c r="AD64" s="4552"/>
      <c r="AE64" s="4552"/>
      <c r="AF64" s="4552"/>
      <c r="AG64" s="4552"/>
      <c r="AH64" s="4552"/>
      <c r="AI64" s="4552"/>
      <c r="AJ64" s="4552"/>
      <c r="AK64" s="4552"/>
      <c r="AL64" s="4552"/>
      <c r="AM64" s="4552"/>
      <c r="AN64" s="4552"/>
      <c r="AO64" s="417"/>
      <c r="CC64" s="220"/>
    </row>
    <row r="65" spans="1:81" ht="12.65" customHeight="1">
      <c r="A65" s="4546"/>
      <c r="B65" s="4547"/>
      <c r="C65" s="4547"/>
      <c r="D65" s="4547"/>
      <c r="E65" s="4547"/>
      <c r="F65" s="4547"/>
      <c r="G65" s="4547"/>
      <c r="H65" s="4547"/>
      <c r="I65" s="4548" t="s">
        <v>1242</v>
      </c>
      <c r="J65" s="4548"/>
      <c r="K65" s="4548"/>
      <c r="L65" s="4548"/>
      <c r="M65" s="4548"/>
      <c r="N65" s="4539" t="s">
        <v>2166</v>
      </c>
      <c r="O65" s="4539"/>
      <c r="P65" s="4550"/>
      <c r="Q65" s="4550"/>
      <c r="R65" s="4550"/>
      <c r="S65" s="4550"/>
      <c r="T65" s="4551"/>
      <c r="U65" s="4551"/>
      <c r="V65" s="4551"/>
      <c r="W65" s="4551"/>
      <c r="X65" s="4551"/>
      <c r="Y65" s="4551"/>
      <c r="Z65" s="4552"/>
      <c r="AA65" s="4552"/>
      <c r="AB65" s="4552"/>
      <c r="AC65" s="4552"/>
      <c r="AD65" s="4552"/>
      <c r="AE65" s="4552"/>
      <c r="AF65" s="4552"/>
      <c r="AG65" s="4552"/>
      <c r="AH65" s="4552"/>
      <c r="AI65" s="4552"/>
      <c r="AJ65" s="4552"/>
      <c r="AK65" s="4552"/>
      <c r="AL65" s="4552"/>
      <c r="AM65" s="4552"/>
      <c r="AN65" s="4552"/>
      <c r="AO65" s="417"/>
      <c r="CC65" s="220"/>
    </row>
    <row r="66" spans="1:81" ht="12.65" customHeight="1">
      <c r="A66" s="4546"/>
      <c r="B66" s="4547"/>
      <c r="C66" s="4547"/>
      <c r="D66" s="4547"/>
      <c r="E66" s="4547"/>
      <c r="F66" s="4547"/>
      <c r="G66" s="4547"/>
      <c r="H66" s="4547"/>
      <c r="I66" s="4548"/>
      <c r="J66" s="4548"/>
      <c r="K66" s="4548"/>
      <c r="L66" s="4548"/>
      <c r="M66" s="4548"/>
      <c r="N66" s="4539"/>
      <c r="O66" s="4539"/>
      <c r="P66" s="4550"/>
      <c r="Q66" s="4550"/>
      <c r="R66" s="4550"/>
      <c r="S66" s="4550"/>
      <c r="T66" s="4551"/>
      <c r="U66" s="4551"/>
      <c r="V66" s="4551"/>
      <c r="W66" s="4551"/>
      <c r="X66" s="4551"/>
      <c r="Y66" s="4551"/>
      <c r="Z66" s="4552"/>
      <c r="AA66" s="4552"/>
      <c r="AB66" s="4552"/>
      <c r="AC66" s="4552"/>
      <c r="AD66" s="4552"/>
      <c r="AE66" s="4552"/>
      <c r="AF66" s="4552"/>
      <c r="AG66" s="4552"/>
      <c r="AH66" s="4552"/>
      <c r="AI66" s="4552"/>
      <c r="AJ66" s="4552"/>
      <c r="AK66" s="4552"/>
      <c r="AL66" s="4552"/>
      <c r="AM66" s="4552"/>
      <c r="AN66" s="4552"/>
      <c r="AO66" s="417"/>
      <c r="CC66" s="220"/>
    </row>
    <row r="67" spans="1:81" ht="12.65" customHeight="1">
      <c r="A67" s="4546"/>
      <c r="B67" s="4547"/>
      <c r="C67" s="4547"/>
      <c r="D67" s="4547"/>
      <c r="E67" s="4547"/>
      <c r="F67" s="4547"/>
      <c r="G67" s="4547"/>
      <c r="H67" s="4547"/>
      <c r="I67" s="4548" t="s">
        <v>1168</v>
      </c>
      <c r="J67" s="4548"/>
      <c r="K67" s="4548"/>
      <c r="L67" s="4548"/>
      <c r="M67" s="4548"/>
      <c r="N67" s="4539" t="s">
        <v>2166</v>
      </c>
      <c r="O67" s="4539"/>
      <c r="P67" s="4553">
        <f>SUM(P63:S66)</f>
        <v>0</v>
      </c>
      <c r="Q67" s="4553"/>
      <c r="R67" s="4553"/>
      <c r="S67" s="4553"/>
      <c r="T67" s="4551"/>
      <c r="U67" s="4551"/>
      <c r="V67" s="4551"/>
      <c r="W67" s="4551"/>
      <c r="X67" s="4551"/>
      <c r="Y67" s="4551"/>
      <c r="Z67" s="4552"/>
      <c r="AA67" s="4552"/>
      <c r="AB67" s="4552"/>
      <c r="AC67" s="4552"/>
      <c r="AD67" s="4552"/>
      <c r="AE67" s="4552"/>
      <c r="AF67" s="4552"/>
      <c r="AG67" s="4552"/>
      <c r="AH67" s="4552"/>
      <c r="AI67" s="4552"/>
      <c r="AJ67" s="4552"/>
      <c r="AK67" s="4552"/>
      <c r="AL67" s="4552"/>
      <c r="AM67" s="4552"/>
      <c r="AN67" s="4552"/>
      <c r="AO67" s="417"/>
      <c r="CC67" s="220"/>
    </row>
    <row r="68" spans="1:81" ht="12.65" customHeight="1">
      <c r="A68" s="4546"/>
      <c r="B68" s="4547"/>
      <c r="C68" s="4547"/>
      <c r="D68" s="4547"/>
      <c r="E68" s="4547"/>
      <c r="F68" s="4547"/>
      <c r="G68" s="4547"/>
      <c r="H68" s="4547"/>
      <c r="I68" s="4548"/>
      <c r="J68" s="4548"/>
      <c r="K68" s="4548"/>
      <c r="L68" s="4548"/>
      <c r="M68" s="4548"/>
      <c r="N68" s="4539"/>
      <c r="O68" s="4539"/>
      <c r="P68" s="4553"/>
      <c r="Q68" s="4553"/>
      <c r="R68" s="4553"/>
      <c r="S68" s="4553"/>
      <c r="T68" s="4551"/>
      <c r="U68" s="4551"/>
      <c r="V68" s="4551"/>
      <c r="W68" s="4551"/>
      <c r="X68" s="4551"/>
      <c r="Y68" s="4551"/>
      <c r="Z68" s="4552"/>
      <c r="AA68" s="4552"/>
      <c r="AB68" s="4552"/>
      <c r="AC68" s="4552"/>
      <c r="AD68" s="4552"/>
      <c r="AE68" s="4552"/>
      <c r="AF68" s="4552"/>
      <c r="AG68" s="4552"/>
      <c r="AH68" s="4552"/>
      <c r="AI68" s="4552"/>
      <c r="AJ68" s="4552"/>
      <c r="AK68" s="4552"/>
      <c r="AL68" s="4552"/>
      <c r="AM68" s="4552"/>
      <c r="AN68" s="4552"/>
      <c r="AO68" s="417"/>
      <c r="CC68" s="220"/>
    </row>
    <row r="69" spans="1:81" ht="12.65" customHeight="1">
      <c r="A69" s="4546" t="s">
        <v>72</v>
      </c>
      <c r="B69" s="4547" t="s">
        <v>1244</v>
      </c>
      <c r="C69" s="4547"/>
      <c r="D69" s="4547"/>
      <c r="E69" s="4547"/>
      <c r="F69" s="4547"/>
      <c r="G69" s="4547"/>
      <c r="H69" s="4547"/>
      <c r="I69" s="4548" t="s">
        <v>1240</v>
      </c>
      <c r="J69" s="4548"/>
      <c r="K69" s="4548"/>
      <c r="L69" s="4548"/>
      <c r="M69" s="4548"/>
      <c r="N69" s="4539" t="s">
        <v>1245</v>
      </c>
      <c r="O69" s="4539"/>
      <c r="P69" s="4554"/>
      <c r="Q69" s="4554"/>
      <c r="R69" s="4554"/>
      <c r="S69" s="4554"/>
      <c r="T69" s="4551"/>
      <c r="U69" s="4551"/>
      <c r="V69" s="4551"/>
      <c r="W69" s="4551"/>
      <c r="X69" s="4551"/>
      <c r="Y69" s="4551"/>
      <c r="Z69" s="4552" t="s">
        <v>2363</v>
      </c>
      <c r="AA69" s="4552"/>
      <c r="AB69" s="4552"/>
      <c r="AC69" s="4552"/>
      <c r="AD69" s="4552"/>
      <c r="AE69" s="4552"/>
      <c r="AF69" s="4552"/>
      <c r="AG69" s="4552"/>
      <c r="AH69" s="4552"/>
      <c r="AI69" s="4552"/>
      <c r="AJ69" s="4552"/>
      <c r="AK69" s="4552"/>
      <c r="AL69" s="4552"/>
      <c r="AM69" s="4552"/>
      <c r="AN69" s="4552"/>
      <c r="AO69" s="417"/>
      <c r="AP69" s="417" t="s">
        <v>1555</v>
      </c>
      <c r="CC69" s="220"/>
    </row>
    <row r="70" spans="1:81" ht="12.65" customHeight="1">
      <c r="A70" s="4546"/>
      <c r="B70" s="4547"/>
      <c r="C70" s="4547"/>
      <c r="D70" s="4547"/>
      <c r="E70" s="4547"/>
      <c r="F70" s="4547"/>
      <c r="G70" s="4547"/>
      <c r="H70" s="4547"/>
      <c r="I70" s="4548"/>
      <c r="J70" s="4548"/>
      <c r="K70" s="4548"/>
      <c r="L70" s="4548"/>
      <c r="M70" s="4548"/>
      <c r="N70" s="4539"/>
      <c r="O70" s="4539"/>
      <c r="P70" s="4554"/>
      <c r="Q70" s="4554"/>
      <c r="R70" s="4554"/>
      <c r="S70" s="4554"/>
      <c r="T70" s="4551"/>
      <c r="U70" s="4551"/>
      <c r="V70" s="4551"/>
      <c r="W70" s="4551"/>
      <c r="X70" s="4551"/>
      <c r="Y70" s="4551"/>
      <c r="Z70" s="4552"/>
      <c r="AA70" s="4552"/>
      <c r="AB70" s="4552"/>
      <c r="AC70" s="4552"/>
      <c r="AD70" s="4552"/>
      <c r="AE70" s="4552"/>
      <c r="AF70" s="4552"/>
      <c r="AG70" s="4552"/>
      <c r="AH70" s="4552"/>
      <c r="AI70" s="4552"/>
      <c r="AJ70" s="4552"/>
      <c r="AK70" s="4552"/>
      <c r="AL70" s="4552"/>
      <c r="AM70" s="4552"/>
      <c r="AN70" s="4552"/>
      <c r="AO70" s="417"/>
      <c r="CC70" s="220"/>
    </row>
    <row r="71" spans="1:81" ht="12.65" customHeight="1">
      <c r="A71" s="4546"/>
      <c r="B71" s="4547"/>
      <c r="C71" s="4547"/>
      <c r="D71" s="4547"/>
      <c r="E71" s="4547"/>
      <c r="F71" s="4547"/>
      <c r="G71" s="4547"/>
      <c r="H71" s="4547"/>
      <c r="I71" s="4548" t="s">
        <v>1242</v>
      </c>
      <c r="J71" s="4548"/>
      <c r="K71" s="4548"/>
      <c r="L71" s="4548"/>
      <c r="M71" s="4548"/>
      <c r="N71" s="4539" t="s">
        <v>1245</v>
      </c>
      <c r="O71" s="4539"/>
      <c r="P71" s="4554"/>
      <c r="Q71" s="4554"/>
      <c r="R71" s="4554"/>
      <c r="S71" s="4554"/>
      <c r="T71" s="4551"/>
      <c r="U71" s="4551"/>
      <c r="V71" s="4551"/>
      <c r="W71" s="4551"/>
      <c r="X71" s="4551"/>
      <c r="Y71" s="4551"/>
      <c r="Z71" s="4552"/>
      <c r="AA71" s="4552"/>
      <c r="AB71" s="4552"/>
      <c r="AC71" s="4552"/>
      <c r="AD71" s="4552"/>
      <c r="AE71" s="4552"/>
      <c r="AF71" s="4552"/>
      <c r="AG71" s="4552"/>
      <c r="AH71" s="4552"/>
      <c r="AI71" s="4552"/>
      <c r="AJ71" s="4552"/>
      <c r="AK71" s="4552"/>
      <c r="AL71" s="4552"/>
      <c r="AM71" s="4552"/>
      <c r="AN71" s="4552"/>
      <c r="AO71" s="417"/>
      <c r="CC71" s="220"/>
    </row>
    <row r="72" spans="1:81" ht="12.65" customHeight="1">
      <c r="A72" s="4546"/>
      <c r="B72" s="4547"/>
      <c r="C72" s="4547"/>
      <c r="D72" s="4547"/>
      <c r="E72" s="4547"/>
      <c r="F72" s="4547"/>
      <c r="G72" s="4547"/>
      <c r="H72" s="4547"/>
      <c r="I72" s="4548"/>
      <c r="J72" s="4548"/>
      <c r="K72" s="4548"/>
      <c r="L72" s="4548"/>
      <c r="M72" s="4548"/>
      <c r="N72" s="4539"/>
      <c r="O72" s="4539"/>
      <c r="P72" s="4554"/>
      <c r="Q72" s="4554"/>
      <c r="R72" s="4554"/>
      <c r="S72" s="4554"/>
      <c r="T72" s="4551"/>
      <c r="U72" s="4551"/>
      <c r="V72" s="4551"/>
      <c r="W72" s="4551"/>
      <c r="X72" s="4551"/>
      <c r="Y72" s="4551"/>
      <c r="Z72" s="4552"/>
      <c r="AA72" s="4552"/>
      <c r="AB72" s="4552"/>
      <c r="AC72" s="4552"/>
      <c r="AD72" s="4552"/>
      <c r="AE72" s="4552"/>
      <c r="AF72" s="4552"/>
      <c r="AG72" s="4552"/>
      <c r="AH72" s="4552"/>
      <c r="AI72" s="4552"/>
      <c r="AJ72" s="4552"/>
      <c r="AK72" s="4552"/>
      <c r="AL72" s="4552"/>
      <c r="AM72" s="4552"/>
      <c r="AN72" s="4552"/>
      <c r="AO72" s="417"/>
      <c r="CC72" s="220"/>
    </row>
    <row r="73" spans="1:81" ht="12.65" customHeight="1">
      <c r="A73" s="4546"/>
      <c r="B73" s="4547"/>
      <c r="C73" s="4547"/>
      <c r="D73" s="4547"/>
      <c r="E73" s="4547"/>
      <c r="F73" s="4547"/>
      <c r="G73" s="4547"/>
      <c r="H73" s="4547"/>
      <c r="I73" s="4548" t="s">
        <v>1168</v>
      </c>
      <c r="J73" s="4548"/>
      <c r="K73" s="4548"/>
      <c r="L73" s="4548"/>
      <c r="M73" s="4548"/>
      <c r="N73" s="4539" t="s">
        <v>1245</v>
      </c>
      <c r="O73" s="4539"/>
      <c r="P73" s="4555">
        <f>SUM(P69:S72)</f>
        <v>0</v>
      </c>
      <c r="Q73" s="4555"/>
      <c r="R73" s="4555"/>
      <c r="S73" s="4555"/>
      <c r="T73" s="4551"/>
      <c r="U73" s="4551"/>
      <c r="V73" s="4551"/>
      <c r="W73" s="4551"/>
      <c r="X73" s="4551"/>
      <c r="Y73" s="4551"/>
      <c r="Z73" s="4552"/>
      <c r="AA73" s="4552"/>
      <c r="AB73" s="4552"/>
      <c r="AC73" s="4552"/>
      <c r="AD73" s="4552"/>
      <c r="AE73" s="4552"/>
      <c r="AF73" s="4552"/>
      <c r="AG73" s="4552"/>
      <c r="AH73" s="4552"/>
      <c r="AI73" s="4552"/>
      <c r="AJ73" s="4552"/>
      <c r="AK73" s="4552"/>
      <c r="AL73" s="4552"/>
      <c r="AM73" s="4552"/>
      <c r="AN73" s="4552"/>
      <c r="AO73" s="417"/>
      <c r="CC73" s="220"/>
    </row>
    <row r="74" spans="1:81" ht="12.65" customHeight="1">
      <c r="A74" s="4546"/>
      <c r="B74" s="4547"/>
      <c r="C74" s="4547"/>
      <c r="D74" s="4547"/>
      <c r="E74" s="4547"/>
      <c r="F74" s="4547"/>
      <c r="G74" s="4547"/>
      <c r="H74" s="4547"/>
      <c r="I74" s="4548"/>
      <c r="J74" s="4548"/>
      <c r="K74" s="4548"/>
      <c r="L74" s="4548"/>
      <c r="M74" s="4548"/>
      <c r="N74" s="4539"/>
      <c r="O74" s="4539"/>
      <c r="P74" s="4555"/>
      <c r="Q74" s="4555"/>
      <c r="R74" s="4555"/>
      <c r="S74" s="4555"/>
      <c r="T74" s="4551"/>
      <c r="U74" s="4551"/>
      <c r="V74" s="4551"/>
      <c r="W74" s="4551"/>
      <c r="X74" s="4551"/>
      <c r="Y74" s="4551"/>
      <c r="Z74" s="4552"/>
      <c r="AA74" s="4552"/>
      <c r="AB74" s="4552"/>
      <c r="AC74" s="4552"/>
      <c r="AD74" s="4552"/>
      <c r="AE74" s="4552"/>
      <c r="AF74" s="4552"/>
      <c r="AG74" s="4552"/>
      <c r="AH74" s="4552"/>
      <c r="AI74" s="4552"/>
      <c r="AJ74" s="4552"/>
      <c r="AK74" s="4552"/>
      <c r="AL74" s="4552"/>
      <c r="AM74" s="4552"/>
      <c r="AN74" s="4552"/>
      <c r="AO74" s="417"/>
      <c r="CC74" s="220"/>
    </row>
    <row r="75" spans="1:81" ht="12.65" customHeight="1">
      <c r="A75" s="4546" t="s">
        <v>72</v>
      </c>
      <c r="B75" s="4547" t="s">
        <v>1246</v>
      </c>
      <c r="C75" s="4547"/>
      <c r="D75" s="4547"/>
      <c r="E75" s="4547"/>
      <c r="F75" s="4547"/>
      <c r="G75" s="4547"/>
      <c r="H75" s="4547"/>
      <c r="I75" s="4548" t="s">
        <v>1240</v>
      </c>
      <c r="J75" s="4548"/>
      <c r="K75" s="4548"/>
      <c r="L75" s="4548"/>
      <c r="M75" s="4548"/>
      <c r="N75" s="4539" t="s">
        <v>1245</v>
      </c>
      <c r="O75" s="4539"/>
      <c r="P75" s="4554"/>
      <c r="Q75" s="4554"/>
      <c r="R75" s="4554"/>
      <c r="S75" s="4554"/>
      <c r="T75" s="4551"/>
      <c r="U75" s="4551"/>
      <c r="V75" s="4551"/>
      <c r="W75" s="4551"/>
      <c r="X75" s="4551"/>
      <c r="Y75" s="4551"/>
      <c r="Z75" s="4552" t="s">
        <v>2364</v>
      </c>
      <c r="AA75" s="4552"/>
      <c r="AB75" s="4552"/>
      <c r="AC75" s="4552"/>
      <c r="AD75" s="4552"/>
      <c r="AE75" s="4552"/>
      <c r="AF75" s="4552"/>
      <c r="AG75" s="4552"/>
      <c r="AH75" s="4552"/>
      <c r="AI75" s="4552"/>
      <c r="AJ75" s="4552"/>
      <c r="AK75" s="4552"/>
      <c r="AL75" s="4552"/>
      <c r="AM75" s="4552"/>
      <c r="AN75" s="4552"/>
      <c r="AO75" s="417"/>
      <c r="CC75" s="220"/>
    </row>
    <row r="76" spans="1:81" ht="12.65" customHeight="1">
      <c r="A76" s="4546"/>
      <c r="B76" s="4547"/>
      <c r="C76" s="4547"/>
      <c r="D76" s="4547"/>
      <c r="E76" s="4547"/>
      <c r="F76" s="4547"/>
      <c r="G76" s="4547"/>
      <c r="H76" s="4547"/>
      <c r="I76" s="4548"/>
      <c r="J76" s="4548"/>
      <c r="K76" s="4548"/>
      <c r="L76" s="4548"/>
      <c r="M76" s="4548"/>
      <c r="N76" s="4539"/>
      <c r="O76" s="4539"/>
      <c r="P76" s="4554"/>
      <c r="Q76" s="4554"/>
      <c r="R76" s="4554"/>
      <c r="S76" s="4554"/>
      <c r="T76" s="4551"/>
      <c r="U76" s="4551"/>
      <c r="V76" s="4551"/>
      <c r="W76" s="4551"/>
      <c r="X76" s="4551"/>
      <c r="Y76" s="4551"/>
      <c r="Z76" s="4552"/>
      <c r="AA76" s="4552"/>
      <c r="AB76" s="4552"/>
      <c r="AC76" s="4552"/>
      <c r="AD76" s="4552"/>
      <c r="AE76" s="4552"/>
      <c r="AF76" s="4552"/>
      <c r="AG76" s="4552"/>
      <c r="AH76" s="4552"/>
      <c r="AI76" s="4552"/>
      <c r="AJ76" s="4552"/>
      <c r="AK76" s="4552"/>
      <c r="AL76" s="4552"/>
      <c r="AM76" s="4552"/>
      <c r="AN76" s="4552"/>
      <c r="AO76" s="417"/>
      <c r="CC76" s="220"/>
    </row>
    <row r="77" spans="1:81" ht="12.65" customHeight="1">
      <c r="A77" s="4546"/>
      <c r="B77" s="4547"/>
      <c r="C77" s="4547"/>
      <c r="D77" s="4547"/>
      <c r="E77" s="4547"/>
      <c r="F77" s="4547"/>
      <c r="G77" s="4547"/>
      <c r="H77" s="4547"/>
      <c r="I77" s="4548" t="s">
        <v>1242</v>
      </c>
      <c r="J77" s="4548"/>
      <c r="K77" s="4548"/>
      <c r="L77" s="4548"/>
      <c r="M77" s="4548"/>
      <c r="N77" s="4539" t="s">
        <v>1245</v>
      </c>
      <c r="O77" s="4539"/>
      <c r="P77" s="4554"/>
      <c r="Q77" s="4554"/>
      <c r="R77" s="4554"/>
      <c r="S77" s="4554"/>
      <c r="T77" s="4551"/>
      <c r="U77" s="4551"/>
      <c r="V77" s="4551"/>
      <c r="W77" s="4551"/>
      <c r="X77" s="4551"/>
      <c r="Y77" s="4551"/>
      <c r="Z77" s="4552"/>
      <c r="AA77" s="4552"/>
      <c r="AB77" s="4552"/>
      <c r="AC77" s="4552"/>
      <c r="AD77" s="4552"/>
      <c r="AE77" s="4552"/>
      <c r="AF77" s="4552"/>
      <c r="AG77" s="4552"/>
      <c r="AH77" s="4552"/>
      <c r="AI77" s="4552"/>
      <c r="AJ77" s="4552"/>
      <c r="AK77" s="4552"/>
      <c r="AL77" s="4552"/>
      <c r="AM77" s="4552"/>
      <c r="AN77" s="4552"/>
      <c r="AO77" s="417"/>
      <c r="CC77" s="220"/>
    </row>
    <row r="78" spans="1:81" ht="12.65" customHeight="1">
      <c r="A78" s="4546"/>
      <c r="B78" s="4547"/>
      <c r="C78" s="4547"/>
      <c r="D78" s="4547"/>
      <c r="E78" s="4547"/>
      <c r="F78" s="4547"/>
      <c r="G78" s="4547"/>
      <c r="H78" s="4547"/>
      <c r="I78" s="4548"/>
      <c r="J78" s="4548"/>
      <c r="K78" s="4548"/>
      <c r="L78" s="4548"/>
      <c r="M78" s="4548"/>
      <c r="N78" s="4539"/>
      <c r="O78" s="4539"/>
      <c r="P78" s="4554"/>
      <c r="Q78" s="4554"/>
      <c r="R78" s="4554"/>
      <c r="S78" s="4554"/>
      <c r="T78" s="4551"/>
      <c r="U78" s="4551"/>
      <c r="V78" s="4551"/>
      <c r="W78" s="4551"/>
      <c r="X78" s="4551"/>
      <c r="Y78" s="4551"/>
      <c r="Z78" s="4552"/>
      <c r="AA78" s="4552"/>
      <c r="AB78" s="4552"/>
      <c r="AC78" s="4552"/>
      <c r="AD78" s="4552"/>
      <c r="AE78" s="4552"/>
      <c r="AF78" s="4552"/>
      <c r="AG78" s="4552"/>
      <c r="AH78" s="4552"/>
      <c r="AI78" s="4552"/>
      <c r="AJ78" s="4552"/>
      <c r="AK78" s="4552"/>
      <c r="AL78" s="4552"/>
      <c r="AM78" s="4552"/>
      <c r="AN78" s="4552"/>
      <c r="AO78" s="417"/>
      <c r="CC78" s="220"/>
    </row>
    <row r="79" spans="1:81" ht="12.65" customHeight="1">
      <c r="A79" s="4546"/>
      <c r="B79" s="4547"/>
      <c r="C79" s="4547"/>
      <c r="D79" s="4547"/>
      <c r="E79" s="4547"/>
      <c r="F79" s="4547"/>
      <c r="G79" s="4547"/>
      <c r="H79" s="4547"/>
      <c r="I79" s="4548" t="s">
        <v>1168</v>
      </c>
      <c r="J79" s="4548"/>
      <c r="K79" s="4548"/>
      <c r="L79" s="4548"/>
      <c r="M79" s="4548"/>
      <c r="N79" s="4539" t="s">
        <v>1245</v>
      </c>
      <c r="O79" s="4539"/>
      <c r="P79" s="4555">
        <f>SUM(P75:S78)</f>
        <v>0</v>
      </c>
      <c r="Q79" s="4555"/>
      <c r="R79" s="4555"/>
      <c r="S79" s="4555"/>
      <c r="T79" s="4551"/>
      <c r="U79" s="4551"/>
      <c r="V79" s="4551"/>
      <c r="W79" s="4551"/>
      <c r="X79" s="4551"/>
      <c r="Y79" s="4551"/>
      <c r="Z79" s="4552"/>
      <c r="AA79" s="4552"/>
      <c r="AB79" s="4552"/>
      <c r="AC79" s="4552"/>
      <c r="AD79" s="4552"/>
      <c r="AE79" s="4552"/>
      <c r="AF79" s="4552"/>
      <c r="AG79" s="4552"/>
      <c r="AH79" s="4552"/>
      <c r="AI79" s="4552"/>
      <c r="AJ79" s="4552"/>
      <c r="AK79" s="4552"/>
      <c r="AL79" s="4552"/>
      <c r="AM79" s="4552"/>
      <c r="AN79" s="4552"/>
      <c r="AO79" s="417"/>
      <c r="CC79" s="220"/>
    </row>
    <row r="80" spans="1:81" ht="12.65" customHeight="1">
      <c r="A80" s="4546"/>
      <c r="B80" s="4547"/>
      <c r="C80" s="4547"/>
      <c r="D80" s="4547"/>
      <c r="E80" s="4547"/>
      <c r="F80" s="4547"/>
      <c r="G80" s="4547"/>
      <c r="H80" s="4547"/>
      <c r="I80" s="4548"/>
      <c r="J80" s="4548"/>
      <c r="K80" s="4548"/>
      <c r="L80" s="4548"/>
      <c r="M80" s="4548"/>
      <c r="N80" s="4539"/>
      <c r="O80" s="4539"/>
      <c r="P80" s="4555"/>
      <c r="Q80" s="4555"/>
      <c r="R80" s="4555"/>
      <c r="S80" s="4555"/>
      <c r="T80" s="4551"/>
      <c r="U80" s="4551"/>
      <c r="V80" s="4551"/>
      <c r="W80" s="4551"/>
      <c r="X80" s="4551"/>
      <c r="Y80" s="4551"/>
      <c r="Z80" s="4552"/>
      <c r="AA80" s="4552"/>
      <c r="AB80" s="4552"/>
      <c r="AC80" s="4552"/>
      <c r="AD80" s="4552"/>
      <c r="AE80" s="4552"/>
      <c r="AF80" s="4552"/>
      <c r="AG80" s="4552"/>
      <c r="AH80" s="4552"/>
      <c r="AI80" s="4552"/>
      <c r="AJ80" s="4552"/>
      <c r="AK80" s="4552"/>
      <c r="AL80" s="4552"/>
      <c r="AM80" s="4552"/>
      <c r="AN80" s="4552"/>
      <c r="AO80" s="417"/>
      <c r="CC80" s="220"/>
    </row>
    <row r="81" spans="1:81" ht="12.65"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5" customHeight="1">
      <c r="A82" s="892" t="s">
        <v>2387</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2377</v>
      </c>
      <c r="B83" s="4557" t="s">
        <v>2365</v>
      </c>
      <c r="C83" s="4557"/>
      <c r="D83" s="4557"/>
      <c r="E83" s="4557"/>
      <c r="F83" s="4557"/>
      <c r="G83" s="4557"/>
      <c r="H83" s="4557"/>
      <c r="I83" s="4557"/>
      <c r="J83" s="4557"/>
      <c r="K83" s="4557"/>
      <c r="L83" s="4557"/>
      <c r="M83" s="4557"/>
      <c r="N83" s="4557"/>
      <c r="O83" s="4557"/>
      <c r="P83" s="4557"/>
      <c r="Q83" s="4557"/>
      <c r="R83" s="4557"/>
      <c r="S83" s="4557"/>
      <c r="T83" s="4557"/>
      <c r="U83" s="4557"/>
      <c r="V83" s="4557"/>
      <c r="W83" s="4557"/>
      <c r="X83" s="4557"/>
      <c r="Y83" s="4557"/>
      <c r="Z83" s="4557"/>
      <c r="AA83" s="4557"/>
      <c r="AB83" s="4557"/>
      <c r="AC83" s="4557"/>
      <c r="AD83" s="4557"/>
      <c r="AE83" s="4557"/>
      <c r="AF83" s="4557"/>
      <c r="AG83" s="4557"/>
      <c r="AH83" s="4557"/>
      <c r="AI83" s="4557"/>
      <c r="AJ83" s="4557"/>
      <c r="AK83" s="4557"/>
      <c r="AL83" s="4557"/>
      <c r="AM83" s="4557"/>
      <c r="AN83" s="4557"/>
    </row>
    <row r="84" spans="1:81" ht="15.75" customHeight="1">
      <c r="A84" s="893" t="s">
        <v>2378</v>
      </c>
      <c r="B84" s="4557" t="s">
        <v>2366</v>
      </c>
      <c r="C84" s="4557"/>
      <c r="D84" s="4557"/>
      <c r="E84" s="4557"/>
      <c r="F84" s="4557"/>
      <c r="G84" s="4557"/>
      <c r="H84" s="4557"/>
      <c r="I84" s="4557"/>
      <c r="J84" s="4557"/>
      <c r="K84" s="4557"/>
      <c r="L84" s="4557"/>
      <c r="M84" s="4557"/>
      <c r="N84" s="4557"/>
      <c r="O84" s="4557"/>
      <c r="P84" s="4557"/>
      <c r="Q84" s="4557"/>
      <c r="R84" s="4557"/>
      <c r="S84" s="4557"/>
      <c r="T84" s="4557"/>
      <c r="U84" s="4557"/>
      <c r="V84" s="4557"/>
      <c r="W84" s="4557"/>
      <c r="X84" s="4557"/>
      <c r="Y84" s="4557"/>
      <c r="Z84" s="4557"/>
      <c r="AA84" s="4557"/>
      <c r="AB84" s="4557"/>
      <c r="AC84" s="4557"/>
      <c r="AD84" s="4557"/>
      <c r="AE84" s="4557"/>
      <c r="AF84" s="4557"/>
      <c r="AG84" s="4557"/>
      <c r="AH84" s="4557"/>
      <c r="AI84" s="4557"/>
      <c r="AJ84" s="4557"/>
      <c r="AK84" s="4557"/>
      <c r="AL84" s="4557"/>
      <c r="AM84" s="4557"/>
      <c r="AN84" s="4557"/>
    </row>
    <row r="85" spans="1:81" ht="13">
      <c r="A85" s="893" t="s">
        <v>2379</v>
      </c>
      <c r="B85" s="4557" t="s">
        <v>2367</v>
      </c>
      <c r="C85" s="4557"/>
      <c r="D85" s="4557"/>
      <c r="E85" s="4557"/>
      <c r="F85" s="4557"/>
      <c r="G85" s="4557"/>
      <c r="H85" s="4557"/>
      <c r="I85" s="4557"/>
      <c r="J85" s="4557"/>
      <c r="K85" s="4557"/>
      <c r="L85" s="4557"/>
      <c r="M85" s="4557"/>
      <c r="N85" s="4557"/>
      <c r="O85" s="4557"/>
      <c r="P85" s="4557"/>
      <c r="Q85" s="4557"/>
      <c r="R85" s="4557"/>
      <c r="S85" s="4557"/>
      <c r="T85" s="4557"/>
      <c r="U85" s="4557"/>
      <c r="V85" s="4557"/>
      <c r="W85" s="4557"/>
      <c r="X85" s="4557"/>
      <c r="Y85" s="4557"/>
      <c r="Z85" s="4557"/>
      <c r="AA85" s="4557"/>
      <c r="AB85" s="4557"/>
      <c r="AC85" s="4557"/>
      <c r="AD85" s="4557"/>
      <c r="AE85" s="4557"/>
      <c r="AF85" s="4557"/>
      <c r="AG85" s="4557"/>
      <c r="AH85" s="4557"/>
      <c r="AI85" s="4557"/>
      <c r="AJ85" s="4557"/>
      <c r="AK85" s="4557"/>
      <c r="AL85" s="4557"/>
      <c r="AM85" s="4557"/>
      <c r="AN85" s="4557"/>
    </row>
    <row r="86" spans="1:81" ht="15.75" customHeight="1">
      <c r="A86" s="893" t="s">
        <v>2380</v>
      </c>
      <c r="B86" s="4558" t="s">
        <v>2388</v>
      </c>
      <c r="C86" s="4558"/>
      <c r="D86" s="4558"/>
      <c r="E86" s="4558"/>
      <c r="F86" s="4558"/>
      <c r="G86" s="4558"/>
      <c r="H86" s="4558"/>
      <c r="I86" s="4558"/>
      <c r="J86" s="4558"/>
      <c r="K86" s="4558"/>
      <c r="L86" s="4558"/>
      <c r="M86" s="4558"/>
      <c r="N86" s="4558"/>
      <c r="O86" s="4558"/>
      <c r="P86" s="4558"/>
      <c r="Q86" s="4558"/>
      <c r="R86" s="4558"/>
      <c r="S86" s="4558"/>
      <c r="T86" s="4558"/>
      <c r="U86" s="4558"/>
      <c r="V86" s="4558"/>
      <c r="W86" s="4558"/>
      <c r="X86" s="4558"/>
      <c r="Y86" s="4558"/>
      <c r="Z86" s="4558"/>
      <c r="AA86" s="4558"/>
      <c r="AB86" s="4558"/>
      <c r="AC86" s="4558"/>
      <c r="AD86" s="4558"/>
      <c r="AE86" s="4558"/>
      <c r="AF86" s="4558"/>
      <c r="AG86" s="4558"/>
      <c r="AH86" s="4558"/>
      <c r="AI86" s="4558"/>
      <c r="AJ86" s="4558"/>
      <c r="AK86" s="4558"/>
      <c r="AL86" s="4558"/>
      <c r="AM86" s="4558"/>
      <c r="AN86" s="4558"/>
    </row>
    <row r="87" spans="1:81" ht="13">
      <c r="A87" s="894"/>
      <c r="B87" s="4558"/>
      <c r="C87" s="4558"/>
      <c r="D87" s="4558"/>
      <c r="E87" s="4558"/>
      <c r="F87" s="4558"/>
      <c r="G87" s="4558"/>
      <c r="H87" s="4558"/>
      <c r="I87" s="4558"/>
      <c r="J87" s="4558"/>
      <c r="K87" s="4558"/>
      <c r="L87" s="4558"/>
      <c r="M87" s="4558"/>
      <c r="N87" s="4558"/>
      <c r="O87" s="4558"/>
      <c r="P87" s="4558"/>
      <c r="Q87" s="4558"/>
      <c r="R87" s="4558"/>
      <c r="S87" s="4558"/>
      <c r="T87" s="4558"/>
      <c r="U87" s="4558"/>
      <c r="V87" s="4558"/>
      <c r="W87" s="4558"/>
      <c r="X87" s="4558"/>
      <c r="Y87" s="4558"/>
      <c r="Z87" s="4558"/>
      <c r="AA87" s="4558"/>
      <c r="AB87" s="4558"/>
      <c r="AC87" s="4558"/>
      <c r="AD87" s="4558"/>
      <c r="AE87" s="4558"/>
      <c r="AF87" s="4558"/>
      <c r="AG87" s="4558"/>
      <c r="AH87" s="4558"/>
      <c r="AI87" s="4558"/>
      <c r="AJ87" s="4558"/>
      <c r="AK87" s="4558"/>
      <c r="AL87" s="4558"/>
      <c r="AM87" s="4558"/>
      <c r="AN87" s="4558"/>
    </row>
    <row r="88" spans="1:81" s="301" customFormat="1" ht="15.75" customHeight="1">
      <c r="A88" s="893" t="s">
        <v>2381</v>
      </c>
      <c r="B88" s="4558" t="s">
        <v>2389</v>
      </c>
      <c r="C88" s="4558"/>
      <c r="D88" s="4558"/>
      <c r="E88" s="4558"/>
      <c r="F88" s="4558"/>
      <c r="G88" s="4558"/>
      <c r="H88" s="4558"/>
      <c r="I88" s="4558"/>
      <c r="J88" s="4558"/>
      <c r="K88" s="4558"/>
      <c r="L88" s="4558"/>
      <c r="M88" s="4558"/>
      <c r="N88" s="4558"/>
      <c r="O88" s="4558"/>
      <c r="P88" s="4558"/>
      <c r="Q88" s="4558"/>
      <c r="R88" s="4558"/>
      <c r="S88" s="4558"/>
      <c r="T88" s="4558"/>
      <c r="U88" s="4558"/>
      <c r="V88" s="4558"/>
      <c r="W88" s="4558"/>
      <c r="X88" s="4558"/>
      <c r="Y88" s="4558"/>
      <c r="Z88" s="4558"/>
      <c r="AA88" s="4558"/>
      <c r="AB88" s="4558"/>
      <c r="AC88" s="4558"/>
      <c r="AD88" s="4558"/>
      <c r="AE88" s="4558"/>
      <c r="AF88" s="4558"/>
      <c r="AG88" s="4558"/>
      <c r="AH88" s="4558"/>
      <c r="AI88" s="4558"/>
      <c r="AJ88" s="4558"/>
      <c r="AK88" s="4558"/>
      <c r="AL88" s="4558"/>
      <c r="AM88" s="4558"/>
      <c r="AN88" s="4558"/>
      <c r="CC88" s="421"/>
    </row>
    <row r="89" spans="1:81" s="301" customFormat="1" ht="15.75" customHeight="1">
      <c r="A89" s="894"/>
      <c r="B89" s="4558"/>
      <c r="C89" s="4558"/>
      <c r="D89" s="4558"/>
      <c r="E89" s="4558"/>
      <c r="F89" s="4558"/>
      <c r="G89" s="4558"/>
      <c r="H89" s="4558"/>
      <c r="I89" s="4558"/>
      <c r="J89" s="4558"/>
      <c r="K89" s="4558"/>
      <c r="L89" s="4558"/>
      <c r="M89" s="4558"/>
      <c r="N89" s="4558"/>
      <c r="O89" s="4558"/>
      <c r="P89" s="4558"/>
      <c r="Q89" s="4558"/>
      <c r="R89" s="4558"/>
      <c r="S89" s="4558"/>
      <c r="T89" s="4558"/>
      <c r="U89" s="4558"/>
      <c r="V89" s="4558"/>
      <c r="W89" s="4558"/>
      <c r="X89" s="4558"/>
      <c r="Y89" s="4558"/>
      <c r="Z89" s="4558"/>
      <c r="AA89" s="4558"/>
      <c r="AB89" s="4558"/>
      <c r="AC89" s="4558"/>
      <c r="AD89" s="4558"/>
      <c r="AE89" s="4558"/>
      <c r="AF89" s="4558"/>
      <c r="AG89" s="4558"/>
      <c r="AH89" s="4558"/>
      <c r="AI89" s="4558"/>
      <c r="AJ89" s="4558"/>
      <c r="AK89" s="4558"/>
      <c r="AL89" s="4558"/>
      <c r="AM89" s="4558"/>
      <c r="AN89" s="4558"/>
      <c r="CC89" s="421"/>
    </row>
    <row r="90" spans="1:81" s="301" customFormat="1" ht="15.75" customHeight="1">
      <c r="A90" s="894"/>
      <c r="B90" s="4559" t="s">
        <v>2390</v>
      </c>
      <c r="C90" s="4559"/>
      <c r="D90" s="4559"/>
      <c r="E90" s="4559"/>
      <c r="F90" s="4559"/>
      <c r="G90" s="4559"/>
      <c r="H90" s="4559"/>
      <c r="I90" s="4559"/>
      <c r="J90" s="4559"/>
      <c r="K90" s="4559"/>
      <c r="L90" s="4559"/>
      <c r="M90" s="4559"/>
      <c r="N90" s="4559"/>
      <c r="O90" s="4559"/>
      <c r="P90" s="4559"/>
      <c r="Q90" s="4559"/>
      <c r="R90" s="4559"/>
      <c r="S90" s="4559"/>
      <c r="T90" s="4559"/>
      <c r="U90" s="4559"/>
      <c r="V90" s="4559"/>
      <c r="W90" s="4559"/>
      <c r="X90" s="4559"/>
      <c r="Y90" s="4559"/>
      <c r="Z90" s="4559"/>
      <c r="AA90" s="4559"/>
      <c r="AB90" s="4559"/>
      <c r="AC90" s="4559"/>
      <c r="AD90" s="4559"/>
      <c r="AE90" s="4559"/>
      <c r="AF90" s="4559"/>
      <c r="AG90" s="4559"/>
      <c r="AH90" s="4559"/>
      <c r="AI90" s="4559"/>
      <c r="AJ90" s="4559"/>
      <c r="AK90" s="4559"/>
      <c r="AL90" s="4559"/>
      <c r="AM90" s="4559"/>
      <c r="AN90" s="4559"/>
      <c r="CC90" s="421"/>
    </row>
    <row r="91" spans="1:81" s="301" customFormat="1" ht="15.75" customHeight="1">
      <c r="A91" s="896"/>
      <c r="B91" s="4559" t="s">
        <v>2392</v>
      </c>
      <c r="C91" s="4559"/>
      <c r="D91" s="4559"/>
      <c r="E91" s="4559"/>
      <c r="F91" s="4559"/>
      <c r="G91" s="4559"/>
      <c r="H91" s="4559"/>
      <c r="I91" s="4559"/>
      <c r="J91" s="4559"/>
      <c r="K91" s="4559"/>
      <c r="L91" s="4559"/>
      <c r="M91" s="4559"/>
      <c r="N91" s="4559"/>
      <c r="O91" s="4559"/>
      <c r="P91" s="4559"/>
      <c r="Q91" s="4559"/>
      <c r="R91" s="4559"/>
      <c r="S91" s="4559"/>
      <c r="T91" s="4559"/>
      <c r="U91" s="4559"/>
      <c r="V91" s="4559"/>
      <c r="W91" s="4559"/>
      <c r="X91" s="4559"/>
      <c r="Y91" s="4559"/>
      <c r="Z91" s="4559"/>
      <c r="AA91" s="4559"/>
      <c r="AB91" s="4559"/>
      <c r="AC91" s="4559"/>
      <c r="AD91" s="4559"/>
      <c r="AE91" s="4559"/>
      <c r="AF91" s="4559"/>
      <c r="AG91" s="4559"/>
      <c r="AH91" s="4559"/>
      <c r="AI91" s="4559"/>
      <c r="AJ91" s="4559"/>
      <c r="AK91" s="4559"/>
      <c r="AL91" s="4559"/>
      <c r="AM91" s="4559"/>
      <c r="AN91" s="4559"/>
      <c r="CC91" s="421"/>
    </row>
    <row r="92" spans="1:81" ht="15.75" customHeight="1">
      <c r="A92" s="896"/>
      <c r="B92" s="4559" t="s">
        <v>2393</v>
      </c>
      <c r="C92" s="4559"/>
      <c r="D92" s="4559"/>
      <c r="E92" s="4559"/>
      <c r="F92" s="4559"/>
      <c r="G92" s="4559"/>
      <c r="H92" s="4559"/>
      <c r="I92" s="4559"/>
      <c r="J92" s="4559"/>
      <c r="K92" s="4559"/>
      <c r="L92" s="4559"/>
      <c r="M92" s="4559"/>
      <c r="N92" s="4559"/>
      <c r="O92" s="4559"/>
      <c r="P92" s="4559"/>
      <c r="Q92" s="4559"/>
      <c r="R92" s="4559"/>
      <c r="S92" s="4559"/>
      <c r="T92" s="4559"/>
      <c r="U92" s="4559"/>
      <c r="V92" s="4559"/>
      <c r="W92" s="4559"/>
      <c r="X92" s="4559"/>
      <c r="Y92" s="4559"/>
      <c r="Z92" s="4559"/>
      <c r="AA92" s="4559"/>
      <c r="AB92" s="4559"/>
      <c r="AC92" s="4559"/>
      <c r="AD92" s="4559"/>
      <c r="AE92" s="4559"/>
      <c r="AF92" s="4559"/>
      <c r="AG92" s="4559"/>
      <c r="AH92" s="4559"/>
      <c r="AI92" s="4559"/>
      <c r="AJ92" s="4559"/>
      <c r="AK92" s="4559"/>
      <c r="AL92" s="4559"/>
      <c r="AM92" s="4559"/>
      <c r="AN92" s="4559"/>
    </row>
    <row r="93" spans="1:81" ht="15.75" customHeight="1">
      <c r="A93" s="896"/>
      <c r="B93" s="4559" t="s">
        <v>2394</v>
      </c>
      <c r="C93" s="4559"/>
      <c r="D93" s="4559"/>
      <c r="E93" s="4559"/>
      <c r="F93" s="4559"/>
      <c r="G93" s="4559"/>
      <c r="H93" s="4559"/>
      <c r="I93" s="4559"/>
      <c r="J93" s="4559"/>
      <c r="K93" s="4559"/>
      <c r="L93" s="4559"/>
      <c r="M93" s="4559"/>
      <c r="N93" s="4559"/>
      <c r="O93" s="4559"/>
      <c r="P93" s="4559"/>
      <c r="Q93" s="4559"/>
      <c r="R93" s="4559"/>
      <c r="S93" s="4559"/>
      <c r="T93" s="4559"/>
      <c r="U93" s="4559"/>
      <c r="V93" s="4559"/>
      <c r="W93" s="4559"/>
      <c r="X93" s="4559"/>
      <c r="Y93" s="4559"/>
      <c r="Z93" s="4559"/>
      <c r="AA93" s="4559"/>
      <c r="AB93" s="4559"/>
      <c r="AC93" s="4559"/>
      <c r="AD93" s="4559"/>
      <c r="AE93" s="4559"/>
      <c r="AF93" s="4559"/>
      <c r="AG93" s="4559"/>
      <c r="AH93" s="4559"/>
      <c r="AI93" s="4559"/>
      <c r="AJ93" s="4559"/>
      <c r="AK93" s="4559"/>
      <c r="AL93" s="4559"/>
      <c r="AM93" s="4559"/>
      <c r="AN93" s="4559"/>
    </row>
    <row r="94" spans="1:81" ht="15.75" customHeight="1">
      <c r="A94" s="896"/>
      <c r="B94" s="4604" t="s">
        <v>2391</v>
      </c>
      <c r="C94" s="4604"/>
      <c r="D94" s="4604"/>
      <c r="E94" s="4604"/>
      <c r="F94" s="4604"/>
      <c r="G94" s="4604"/>
      <c r="H94" s="4604"/>
      <c r="I94" s="4604"/>
      <c r="J94" s="4604"/>
      <c r="K94" s="4604"/>
      <c r="L94" s="4604"/>
      <c r="M94" s="4604"/>
      <c r="N94" s="4604"/>
      <c r="O94" s="4604"/>
      <c r="P94" s="4604"/>
      <c r="Q94" s="4604"/>
      <c r="R94" s="4604"/>
      <c r="S94" s="4604"/>
      <c r="T94" s="4604"/>
      <c r="U94" s="4604"/>
      <c r="V94" s="4604"/>
      <c r="W94" s="4604"/>
      <c r="X94" s="4604"/>
      <c r="Y94" s="4604"/>
      <c r="Z94" s="4604"/>
      <c r="AA94" s="4604"/>
      <c r="AB94" s="4604"/>
      <c r="AC94" s="4604"/>
      <c r="AD94" s="4604"/>
      <c r="AE94" s="4604"/>
      <c r="AF94" s="4604"/>
      <c r="AG94" s="4604"/>
      <c r="AH94" s="4604"/>
      <c r="AI94" s="4604"/>
      <c r="AJ94" s="4604"/>
      <c r="AK94" s="4604"/>
      <c r="AL94" s="4604"/>
      <c r="AM94" s="4604"/>
      <c r="AN94" s="4604"/>
    </row>
    <row r="95" spans="1:81" ht="15.75" customHeight="1">
      <c r="A95" s="896"/>
      <c r="B95" s="4604"/>
      <c r="C95" s="4604"/>
      <c r="D95" s="4604"/>
      <c r="E95" s="4604"/>
      <c r="F95" s="4604"/>
      <c r="G95" s="4604"/>
      <c r="H95" s="4604"/>
      <c r="I95" s="4604"/>
      <c r="J95" s="4604"/>
      <c r="K95" s="4604"/>
      <c r="L95" s="4604"/>
      <c r="M95" s="4604"/>
      <c r="N95" s="4604"/>
      <c r="O95" s="4604"/>
      <c r="P95" s="4604"/>
      <c r="Q95" s="4604"/>
      <c r="R95" s="4604"/>
      <c r="S95" s="4604"/>
      <c r="T95" s="4604"/>
      <c r="U95" s="4604"/>
      <c r="V95" s="4604"/>
      <c r="W95" s="4604"/>
      <c r="X95" s="4604"/>
      <c r="Y95" s="4604"/>
      <c r="Z95" s="4604"/>
      <c r="AA95" s="4604"/>
      <c r="AB95" s="4604"/>
      <c r="AC95" s="4604"/>
      <c r="AD95" s="4604"/>
      <c r="AE95" s="4604"/>
      <c r="AF95" s="4604"/>
      <c r="AG95" s="4604"/>
      <c r="AH95" s="4604"/>
      <c r="AI95" s="4604"/>
      <c r="AJ95" s="4604"/>
      <c r="AK95" s="4604"/>
      <c r="AL95" s="4604"/>
      <c r="AM95" s="4604"/>
      <c r="AN95" s="4604"/>
    </row>
    <row r="96" spans="1:81" ht="15.75" customHeight="1">
      <c r="A96" s="896" t="s">
        <v>2382</v>
      </c>
      <c r="B96" s="4557" t="s">
        <v>2368</v>
      </c>
      <c r="C96" s="4557"/>
      <c r="D96" s="4557"/>
      <c r="E96" s="4557"/>
      <c r="F96" s="4557"/>
      <c r="G96" s="4557"/>
      <c r="H96" s="4557"/>
      <c r="I96" s="4557"/>
      <c r="J96" s="4557"/>
      <c r="K96" s="4557"/>
      <c r="L96" s="4557"/>
      <c r="M96" s="4557"/>
      <c r="N96" s="4557"/>
      <c r="O96" s="4557"/>
      <c r="P96" s="4557"/>
      <c r="Q96" s="4557"/>
      <c r="R96" s="4557"/>
      <c r="S96" s="4557"/>
      <c r="T96" s="4557"/>
      <c r="U96" s="4557"/>
      <c r="V96" s="4557"/>
      <c r="W96" s="4557"/>
      <c r="X96" s="4557"/>
      <c r="Y96" s="4557"/>
      <c r="Z96" s="4557"/>
      <c r="AA96" s="4557"/>
      <c r="AB96" s="4557"/>
      <c r="AC96" s="4557"/>
      <c r="AD96" s="4557"/>
      <c r="AE96" s="4557"/>
      <c r="AF96" s="4557"/>
      <c r="AG96" s="4557"/>
      <c r="AH96" s="4557"/>
      <c r="AI96" s="4557"/>
      <c r="AJ96" s="4557"/>
      <c r="AK96" s="4557"/>
      <c r="AL96" s="4557"/>
      <c r="AM96" s="4557"/>
      <c r="AN96" s="4557"/>
    </row>
    <row r="97" spans="1:40" ht="15.75" customHeight="1">
      <c r="A97" s="896" t="s">
        <v>2383</v>
      </c>
      <c r="B97" s="4604" t="s">
        <v>2395</v>
      </c>
      <c r="C97" s="4604"/>
      <c r="D97" s="4604"/>
      <c r="E97" s="4604"/>
      <c r="F97" s="4604"/>
      <c r="G97" s="4604"/>
      <c r="H97" s="4604"/>
      <c r="I97" s="4604"/>
      <c r="J97" s="4604"/>
      <c r="K97" s="4604"/>
      <c r="L97" s="4604"/>
      <c r="M97" s="4604"/>
      <c r="N97" s="4604"/>
      <c r="O97" s="4604"/>
      <c r="P97" s="4604"/>
      <c r="Q97" s="4604"/>
      <c r="R97" s="4604"/>
      <c r="S97" s="4604"/>
      <c r="T97" s="4604"/>
      <c r="U97" s="4604"/>
      <c r="V97" s="4604"/>
      <c r="W97" s="4604"/>
      <c r="X97" s="4604"/>
      <c r="Y97" s="4604"/>
      <c r="Z97" s="4604"/>
      <c r="AA97" s="4604"/>
      <c r="AB97" s="4604"/>
      <c r="AC97" s="4604"/>
      <c r="AD97" s="4604"/>
      <c r="AE97" s="4604"/>
      <c r="AF97" s="4604"/>
      <c r="AG97" s="4604"/>
      <c r="AH97" s="4604"/>
      <c r="AI97" s="4604"/>
      <c r="AJ97" s="4604"/>
      <c r="AK97" s="4604"/>
      <c r="AL97" s="4604"/>
      <c r="AM97" s="4604"/>
      <c r="AN97" s="4604"/>
    </row>
    <row r="98" spans="1:40" ht="13">
      <c r="A98" s="896"/>
      <c r="B98" s="4604"/>
      <c r="C98" s="4604"/>
      <c r="D98" s="4604"/>
      <c r="E98" s="4604"/>
      <c r="F98" s="4604"/>
      <c r="G98" s="4604"/>
      <c r="H98" s="4604"/>
      <c r="I98" s="4604"/>
      <c r="J98" s="4604"/>
      <c r="K98" s="4604"/>
      <c r="L98" s="4604"/>
      <c r="M98" s="4604"/>
      <c r="N98" s="4604"/>
      <c r="O98" s="4604"/>
      <c r="P98" s="4604"/>
      <c r="Q98" s="4604"/>
      <c r="R98" s="4604"/>
      <c r="S98" s="4604"/>
      <c r="T98" s="4604"/>
      <c r="U98" s="4604"/>
      <c r="V98" s="4604"/>
      <c r="W98" s="4604"/>
      <c r="X98" s="4604"/>
      <c r="Y98" s="4604"/>
      <c r="Z98" s="4604"/>
      <c r="AA98" s="4604"/>
      <c r="AB98" s="4604"/>
      <c r="AC98" s="4604"/>
      <c r="AD98" s="4604"/>
      <c r="AE98" s="4604"/>
      <c r="AF98" s="4604"/>
      <c r="AG98" s="4604"/>
      <c r="AH98" s="4604"/>
      <c r="AI98" s="4604"/>
      <c r="AJ98" s="4604"/>
      <c r="AK98" s="4604"/>
      <c r="AL98" s="4604"/>
      <c r="AM98" s="4604"/>
      <c r="AN98" s="4604"/>
    </row>
    <row r="99" spans="1:40" ht="13">
      <c r="A99" s="896"/>
      <c r="B99" s="4557" t="s">
        <v>2396</v>
      </c>
      <c r="C99" s="4557"/>
      <c r="D99" s="4557"/>
      <c r="E99" s="4557"/>
      <c r="F99" s="4557"/>
      <c r="G99" s="4557"/>
      <c r="H99" s="4557"/>
      <c r="I99" s="4557"/>
      <c r="J99" s="4557"/>
      <c r="K99" s="4557"/>
      <c r="L99" s="4557"/>
      <c r="M99" s="4557"/>
      <c r="N99" s="4557"/>
      <c r="O99" s="4557"/>
      <c r="P99" s="4557"/>
      <c r="Q99" s="4557"/>
      <c r="R99" s="4557"/>
      <c r="S99" s="4557"/>
      <c r="T99" s="4557"/>
      <c r="U99" s="4557"/>
      <c r="V99" s="4557"/>
      <c r="W99" s="4557"/>
      <c r="X99" s="4557"/>
      <c r="Y99" s="4557"/>
      <c r="Z99" s="4557"/>
      <c r="AA99" s="4557"/>
      <c r="AB99" s="4557"/>
      <c r="AC99" s="4557"/>
      <c r="AD99" s="4557"/>
      <c r="AE99" s="4557"/>
      <c r="AF99" s="4557"/>
      <c r="AG99" s="4557"/>
      <c r="AH99" s="4557"/>
      <c r="AI99" s="4557"/>
      <c r="AJ99" s="4557"/>
      <c r="AK99" s="4557"/>
      <c r="AL99" s="4557"/>
      <c r="AM99" s="4557"/>
      <c r="AN99" s="4557"/>
    </row>
    <row r="100" spans="1:40" ht="13">
      <c r="A100" s="896"/>
      <c r="B100" s="4557" t="s">
        <v>2397</v>
      </c>
      <c r="C100" s="4557"/>
      <c r="D100" s="4557"/>
      <c r="E100" s="4557"/>
      <c r="F100" s="4557"/>
      <c r="G100" s="4557"/>
      <c r="H100" s="4557"/>
      <c r="I100" s="4557"/>
      <c r="J100" s="4557"/>
      <c r="K100" s="4557"/>
      <c r="L100" s="4557"/>
      <c r="M100" s="4557"/>
      <c r="N100" s="4557"/>
      <c r="O100" s="4557"/>
      <c r="P100" s="4557"/>
      <c r="Q100" s="4557"/>
      <c r="R100" s="4557"/>
      <c r="S100" s="4557"/>
      <c r="T100" s="4557"/>
      <c r="U100" s="4557"/>
      <c r="V100" s="4557"/>
      <c r="W100" s="4557"/>
      <c r="X100" s="4557"/>
      <c r="Y100" s="4557"/>
      <c r="Z100" s="4557"/>
      <c r="AA100" s="4557"/>
      <c r="AB100" s="4557"/>
      <c r="AC100" s="4557"/>
      <c r="AD100" s="4557"/>
      <c r="AE100" s="4557"/>
      <c r="AF100" s="4557"/>
      <c r="AG100" s="4557"/>
      <c r="AH100" s="4557"/>
      <c r="AI100" s="4557"/>
      <c r="AJ100" s="4557"/>
      <c r="AK100" s="4557"/>
      <c r="AL100" s="4557"/>
      <c r="AM100" s="4557"/>
      <c r="AN100" s="4557"/>
    </row>
    <row r="101" spans="1:40" ht="15.75" customHeight="1">
      <c r="A101" s="896" t="s">
        <v>2384</v>
      </c>
      <c r="B101" s="4557" t="s">
        <v>2369</v>
      </c>
      <c r="C101" s="4557"/>
      <c r="D101" s="4557"/>
      <c r="E101" s="4557"/>
      <c r="F101" s="4557"/>
      <c r="G101" s="4557"/>
      <c r="H101" s="4557"/>
      <c r="I101" s="4557"/>
      <c r="J101" s="4557"/>
      <c r="K101" s="4557"/>
      <c r="L101" s="4557"/>
      <c r="M101" s="4557"/>
      <c r="N101" s="4557"/>
      <c r="O101" s="4557"/>
      <c r="P101" s="4557"/>
      <c r="Q101" s="4557"/>
      <c r="R101" s="4557"/>
      <c r="S101" s="4557"/>
      <c r="T101" s="4557"/>
      <c r="U101" s="4557"/>
      <c r="V101" s="4557"/>
      <c r="W101" s="4557"/>
      <c r="X101" s="4557"/>
      <c r="Y101" s="4557"/>
      <c r="Z101" s="4557"/>
      <c r="AA101" s="4557"/>
      <c r="AB101" s="4557"/>
      <c r="AC101" s="4557"/>
      <c r="AD101" s="4557"/>
      <c r="AE101" s="4557"/>
      <c r="AF101" s="4557"/>
      <c r="AG101" s="4557"/>
      <c r="AH101" s="4557"/>
      <c r="AI101" s="4557"/>
      <c r="AJ101" s="4557"/>
      <c r="AK101" s="4557"/>
      <c r="AL101" s="4557"/>
      <c r="AM101" s="4557"/>
      <c r="AN101" s="4557"/>
    </row>
    <row r="102" spans="1:40" ht="13">
      <c r="A102" s="896" t="s">
        <v>2385</v>
      </c>
      <c r="B102" s="4557" t="s">
        <v>2370</v>
      </c>
      <c r="C102" s="4557"/>
      <c r="D102" s="4557"/>
      <c r="E102" s="4557"/>
      <c r="F102" s="4557"/>
      <c r="G102" s="4557"/>
      <c r="H102" s="4557"/>
      <c r="I102" s="4557"/>
      <c r="J102" s="4557"/>
      <c r="K102" s="4557"/>
      <c r="L102" s="4557"/>
      <c r="M102" s="4557"/>
      <c r="N102" s="4557"/>
      <c r="O102" s="4557"/>
      <c r="P102" s="4557"/>
      <c r="Q102" s="4557"/>
      <c r="R102" s="4557"/>
      <c r="S102" s="4557"/>
      <c r="T102" s="4557"/>
      <c r="U102" s="4557"/>
      <c r="V102" s="4557"/>
      <c r="W102" s="4557"/>
      <c r="X102" s="4557"/>
      <c r="Y102" s="4557"/>
      <c r="Z102" s="4557"/>
      <c r="AA102" s="4557"/>
      <c r="AB102" s="4557"/>
      <c r="AC102" s="4557"/>
      <c r="AD102" s="4557"/>
      <c r="AE102" s="4557"/>
      <c r="AF102" s="4557"/>
      <c r="AG102" s="4557"/>
      <c r="AH102" s="4557"/>
      <c r="AI102" s="4557"/>
      <c r="AJ102" s="4557"/>
      <c r="AK102" s="4557"/>
      <c r="AL102" s="4557"/>
      <c r="AM102" s="4557"/>
      <c r="AN102" s="4557"/>
    </row>
    <row r="103" spans="1:40" ht="13">
      <c r="A103" s="896"/>
      <c r="B103" s="4557" t="s">
        <v>2371</v>
      </c>
      <c r="C103" s="4557"/>
      <c r="D103" s="4557"/>
      <c r="E103" s="4557"/>
      <c r="F103" s="4557"/>
      <c r="G103" s="4557"/>
      <c r="H103" s="4557"/>
      <c r="I103" s="4557"/>
      <c r="J103" s="4557"/>
      <c r="K103" s="4557"/>
      <c r="L103" s="4557"/>
      <c r="M103" s="4557"/>
      <c r="N103" s="4557"/>
      <c r="O103" s="4557"/>
      <c r="P103" s="4557"/>
      <c r="Q103" s="4557"/>
      <c r="R103" s="4557"/>
      <c r="S103" s="4557"/>
      <c r="T103" s="4557"/>
      <c r="U103" s="4557"/>
      <c r="V103" s="4557"/>
      <c r="W103" s="4557"/>
      <c r="X103" s="4557"/>
      <c r="Y103" s="4557"/>
      <c r="Z103" s="4557"/>
      <c r="AA103" s="4557"/>
      <c r="AB103" s="4557"/>
      <c r="AC103" s="4557"/>
      <c r="AD103" s="4557"/>
      <c r="AE103" s="4557"/>
      <c r="AF103" s="4557"/>
      <c r="AG103" s="4557"/>
      <c r="AH103" s="4557"/>
      <c r="AI103" s="4557"/>
      <c r="AJ103" s="4557"/>
      <c r="AK103" s="4557"/>
      <c r="AL103" s="4557"/>
      <c r="AM103" s="4557"/>
      <c r="AN103" s="4557"/>
    </row>
    <row r="104" spans="1:40" ht="13">
      <c r="A104" s="896"/>
      <c r="B104" s="4557" t="s">
        <v>2372</v>
      </c>
      <c r="C104" s="4557"/>
      <c r="D104" s="4557"/>
      <c r="E104" s="4557"/>
      <c r="F104" s="4557"/>
      <c r="G104" s="4557"/>
      <c r="H104" s="4557"/>
      <c r="I104" s="4557"/>
      <c r="J104" s="4557"/>
      <c r="K104" s="4557"/>
      <c r="L104" s="4557"/>
      <c r="M104" s="4557"/>
      <c r="N104" s="4557"/>
      <c r="O104" s="4557"/>
      <c r="P104" s="4557"/>
      <c r="Q104" s="4557"/>
      <c r="R104" s="4557"/>
      <c r="S104" s="4557"/>
      <c r="T104" s="4557"/>
      <c r="U104" s="4557"/>
      <c r="V104" s="4557"/>
      <c r="W104" s="4557"/>
      <c r="X104" s="4557"/>
      <c r="Y104" s="4557"/>
      <c r="Z104" s="4557"/>
      <c r="AA104" s="4557"/>
      <c r="AB104" s="4557"/>
      <c r="AC104" s="4557"/>
      <c r="AD104" s="4557"/>
      <c r="AE104" s="4557"/>
      <c r="AF104" s="4557"/>
      <c r="AG104" s="4557"/>
      <c r="AH104" s="4557"/>
      <c r="AI104" s="4557"/>
      <c r="AJ104" s="4557"/>
      <c r="AK104" s="4557"/>
      <c r="AL104" s="4557"/>
      <c r="AM104" s="4557"/>
      <c r="AN104" s="4557"/>
    </row>
    <row r="105" spans="1:40" ht="13">
      <c r="A105" s="896"/>
      <c r="B105" s="4557" t="s">
        <v>2373</v>
      </c>
      <c r="C105" s="4557"/>
      <c r="D105" s="4557"/>
      <c r="E105" s="4557"/>
      <c r="F105" s="4557"/>
      <c r="G105" s="4557"/>
      <c r="H105" s="4557"/>
      <c r="I105" s="4557"/>
      <c r="J105" s="4557"/>
      <c r="K105" s="4557"/>
      <c r="L105" s="4557"/>
      <c r="M105" s="4557"/>
      <c r="N105" s="4557"/>
      <c r="O105" s="4557"/>
      <c r="P105" s="4557"/>
      <c r="Q105" s="4557"/>
      <c r="R105" s="4557"/>
      <c r="S105" s="4557"/>
      <c r="T105" s="4557"/>
      <c r="U105" s="4557"/>
      <c r="V105" s="4557"/>
      <c r="W105" s="4557"/>
      <c r="X105" s="4557"/>
      <c r="Y105" s="4557"/>
      <c r="Z105" s="4557"/>
      <c r="AA105" s="4557"/>
      <c r="AB105" s="4557"/>
      <c r="AC105" s="4557"/>
      <c r="AD105" s="4557"/>
      <c r="AE105" s="4557"/>
      <c r="AF105" s="4557"/>
      <c r="AG105" s="4557"/>
      <c r="AH105" s="4557"/>
      <c r="AI105" s="4557"/>
      <c r="AJ105" s="4557"/>
      <c r="AK105" s="4557"/>
      <c r="AL105" s="4557"/>
      <c r="AM105" s="4557"/>
      <c r="AN105" s="4557"/>
    </row>
    <row r="106" spans="1:40" ht="13">
      <c r="A106" s="896"/>
      <c r="B106" s="4557" t="s">
        <v>2374</v>
      </c>
      <c r="C106" s="4557"/>
      <c r="D106" s="4557"/>
      <c r="E106" s="4557"/>
      <c r="F106" s="4557"/>
      <c r="G106" s="4557"/>
      <c r="H106" s="4557"/>
      <c r="I106" s="4557"/>
      <c r="J106" s="4557"/>
      <c r="K106" s="4557"/>
      <c r="L106" s="4557"/>
      <c r="M106" s="4557"/>
      <c r="N106" s="4557"/>
      <c r="O106" s="4557"/>
      <c r="P106" s="4557"/>
      <c r="Q106" s="4557"/>
      <c r="R106" s="4557"/>
      <c r="S106" s="4557"/>
      <c r="T106" s="4557"/>
      <c r="U106" s="4557"/>
      <c r="V106" s="4557"/>
      <c r="W106" s="4557"/>
      <c r="X106" s="4557"/>
      <c r="Y106" s="4557"/>
      <c r="Z106" s="4557"/>
      <c r="AA106" s="4557"/>
      <c r="AB106" s="4557"/>
      <c r="AC106" s="4557"/>
      <c r="AD106" s="4557"/>
      <c r="AE106" s="4557"/>
      <c r="AF106" s="4557"/>
      <c r="AG106" s="4557"/>
      <c r="AH106" s="4557"/>
      <c r="AI106" s="4557"/>
      <c r="AJ106" s="4557"/>
      <c r="AK106" s="4557"/>
      <c r="AL106" s="4557"/>
      <c r="AM106" s="4557"/>
      <c r="AN106" s="4557"/>
    </row>
    <row r="107" spans="1:40" ht="13">
      <c r="A107" s="896"/>
      <c r="B107" s="4557" t="s">
        <v>2398</v>
      </c>
      <c r="C107" s="4557"/>
      <c r="D107" s="4557"/>
      <c r="E107" s="4557"/>
      <c r="F107" s="4557"/>
      <c r="G107" s="4557"/>
      <c r="H107" s="4557"/>
      <c r="I107" s="4557"/>
      <c r="J107" s="4557"/>
      <c r="K107" s="4557"/>
      <c r="L107" s="4557"/>
      <c r="M107" s="4557"/>
      <c r="N107" s="4557"/>
      <c r="O107" s="4557"/>
      <c r="P107" s="4557"/>
      <c r="Q107" s="4557"/>
      <c r="R107" s="4557"/>
      <c r="S107" s="4557"/>
      <c r="T107" s="4557"/>
      <c r="U107" s="4557"/>
      <c r="V107" s="4557"/>
      <c r="W107" s="4557"/>
      <c r="X107" s="4557"/>
      <c r="Y107" s="4557"/>
      <c r="Z107" s="4557"/>
      <c r="AA107" s="4557"/>
      <c r="AB107" s="4557"/>
      <c r="AC107" s="4557"/>
      <c r="AD107" s="4557"/>
      <c r="AE107" s="4557"/>
      <c r="AF107" s="4557"/>
      <c r="AG107" s="4557"/>
      <c r="AH107" s="4557"/>
      <c r="AI107" s="4557"/>
      <c r="AJ107" s="4557"/>
      <c r="AK107" s="4557"/>
      <c r="AL107" s="4557"/>
      <c r="AM107" s="4557"/>
      <c r="AN107" s="4557"/>
    </row>
    <row r="108" spans="1:40" ht="13">
      <c r="A108" s="896"/>
      <c r="B108" s="4557" t="s">
        <v>2399</v>
      </c>
      <c r="C108" s="4557"/>
      <c r="D108" s="4557"/>
      <c r="E108" s="4557"/>
      <c r="F108" s="4557"/>
      <c r="G108" s="4557"/>
      <c r="H108" s="4557"/>
      <c r="I108" s="4557"/>
      <c r="J108" s="4557"/>
      <c r="K108" s="4557"/>
      <c r="L108" s="4557"/>
      <c r="M108" s="4557"/>
      <c r="N108" s="4557"/>
      <c r="O108" s="4557"/>
      <c r="P108" s="4557"/>
      <c r="Q108" s="4557"/>
      <c r="R108" s="4557"/>
      <c r="S108" s="4557"/>
      <c r="T108" s="4557"/>
      <c r="U108" s="4557"/>
      <c r="V108" s="4557"/>
      <c r="W108" s="4557"/>
      <c r="X108" s="4557"/>
      <c r="Y108" s="4557"/>
      <c r="Z108" s="4557"/>
      <c r="AA108" s="4557"/>
      <c r="AB108" s="4557"/>
      <c r="AC108" s="4557"/>
      <c r="AD108" s="4557"/>
      <c r="AE108" s="4557"/>
      <c r="AF108" s="4557"/>
      <c r="AG108" s="4557"/>
      <c r="AH108" s="4557"/>
      <c r="AI108" s="4557"/>
      <c r="AJ108" s="4557"/>
      <c r="AK108" s="4557"/>
      <c r="AL108" s="4557"/>
      <c r="AM108" s="4557"/>
      <c r="AN108" s="4557"/>
    </row>
    <row r="109" spans="1:40" ht="15.75" customHeight="1">
      <c r="A109" s="896" t="s">
        <v>2386</v>
      </c>
      <c r="B109" s="4604" t="s">
        <v>2400</v>
      </c>
      <c r="C109" s="4604"/>
      <c r="D109" s="4604"/>
      <c r="E109" s="4604"/>
      <c r="F109" s="4604"/>
      <c r="G109" s="4604"/>
      <c r="H109" s="4604"/>
      <c r="I109" s="4604"/>
      <c r="J109" s="4604"/>
      <c r="K109" s="4604"/>
      <c r="L109" s="4604"/>
      <c r="M109" s="4604"/>
      <c r="N109" s="4604"/>
      <c r="O109" s="4604"/>
      <c r="P109" s="4604"/>
      <c r="Q109" s="4604"/>
      <c r="R109" s="4604"/>
      <c r="S109" s="4604"/>
      <c r="T109" s="4604"/>
      <c r="U109" s="4604"/>
      <c r="V109" s="4604"/>
      <c r="W109" s="4604"/>
      <c r="X109" s="4604"/>
      <c r="Y109" s="4604"/>
      <c r="Z109" s="4604"/>
      <c r="AA109" s="4604"/>
      <c r="AB109" s="4604"/>
      <c r="AC109" s="4604"/>
      <c r="AD109" s="4604"/>
      <c r="AE109" s="4604"/>
      <c r="AF109" s="4604"/>
      <c r="AG109" s="4604"/>
      <c r="AH109" s="4604"/>
      <c r="AI109" s="4604"/>
      <c r="AJ109" s="4604"/>
      <c r="AK109" s="4604"/>
      <c r="AL109" s="4604"/>
      <c r="AM109" s="4604"/>
      <c r="AN109" s="4604"/>
    </row>
    <row r="110" spans="1:40" ht="12.65" customHeight="1">
      <c r="A110" s="896"/>
      <c r="B110" s="4604"/>
      <c r="C110" s="4604"/>
      <c r="D110" s="4604"/>
      <c r="E110" s="4604"/>
      <c r="F110" s="4604"/>
      <c r="G110" s="4604"/>
      <c r="H110" s="4604"/>
      <c r="I110" s="4604"/>
      <c r="J110" s="4604"/>
      <c r="K110" s="4604"/>
      <c r="L110" s="4604"/>
      <c r="M110" s="4604"/>
      <c r="N110" s="4604"/>
      <c r="O110" s="4604"/>
      <c r="P110" s="4604"/>
      <c r="Q110" s="4604"/>
      <c r="R110" s="4604"/>
      <c r="S110" s="4604"/>
      <c r="T110" s="4604"/>
      <c r="U110" s="4604"/>
      <c r="V110" s="4604"/>
      <c r="W110" s="4604"/>
      <c r="X110" s="4604"/>
      <c r="Y110" s="4604"/>
      <c r="Z110" s="4604"/>
      <c r="AA110" s="4604"/>
      <c r="AB110" s="4604"/>
      <c r="AC110" s="4604"/>
      <c r="AD110" s="4604"/>
      <c r="AE110" s="4604"/>
      <c r="AF110" s="4604"/>
      <c r="AG110" s="4604"/>
      <c r="AH110" s="4604"/>
      <c r="AI110" s="4604"/>
      <c r="AJ110" s="4604"/>
      <c r="AK110" s="4604"/>
      <c r="AL110" s="4604"/>
      <c r="AM110" s="4604"/>
      <c r="AN110" s="4604"/>
    </row>
    <row r="111" spans="1:40" ht="12.65" customHeight="1">
      <c r="A111" s="896"/>
      <c r="B111" s="4604"/>
      <c r="C111" s="4604"/>
      <c r="D111" s="4604"/>
      <c r="E111" s="4604"/>
      <c r="F111" s="4604"/>
      <c r="G111" s="4604"/>
      <c r="H111" s="4604"/>
      <c r="I111" s="4604"/>
      <c r="J111" s="4604"/>
      <c r="K111" s="4604"/>
      <c r="L111" s="4604"/>
      <c r="M111" s="4604"/>
      <c r="N111" s="4604"/>
      <c r="O111" s="4604"/>
      <c r="P111" s="4604"/>
      <c r="Q111" s="4604"/>
      <c r="R111" s="4604"/>
      <c r="S111" s="4604"/>
      <c r="T111" s="4604"/>
      <c r="U111" s="4604"/>
      <c r="V111" s="4604"/>
      <c r="W111" s="4604"/>
      <c r="X111" s="4604"/>
      <c r="Y111" s="4604"/>
      <c r="Z111" s="4604"/>
      <c r="AA111" s="4604"/>
      <c r="AB111" s="4604"/>
      <c r="AC111" s="4604"/>
      <c r="AD111" s="4604"/>
      <c r="AE111" s="4604"/>
      <c r="AF111" s="4604"/>
      <c r="AG111" s="4604"/>
      <c r="AH111" s="4604"/>
      <c r="AI111" s="4604"/>
      <c r="AJ111" s="4604"/>
      <c r="AK111" s="4604"/>
      <c r="AL111" s="4604"/>
      <c r="AM111" s="4604"/>
      <c r="AN111" s="4604"/>
    </row>
    <row r="112" spans="1:40" ht="12.65" customHeight="1">
      <c r="A112" s="896"/>
      <c r="B112" s="896" t="s">
        <v>2375</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5" customHeight="1">
      <c r="A113" s="896"/>
      <c r="B113" s="4557" t="s">
        <v>2401</v>
      </c>
      <c r="C113" s="4557"/>
      <c r="D113" s="4557"/>
      <c r="E113" s="4557"/>
      <c r="F113" s="4557"/>
      <c r="G113" s="4557"/>
      <c r="H113" s="4557"/>
      <c r="I113" s="4557"/>
      <c r="J113" s="4557"/>
      <c r="K113" s="4557"/>
      <c r="L113" s="4557"/>
      <c r="M113" s="4557"/>
      <c r="N113" s="4557"/>
      <c r="O113" s="4557"/>
      <c r="P113" s="4557"/>
      <c r="Q113" s="4557"/>
      <c r="R113" s="4557"/>
      <c r="S113" s="4557"/>
      <c r="T113" s="4557"/>
      <c r="U113" s="4557"/>
      <c r="V113" s="4557"/>
      <c r="W113" s="4557"/>
      <c r="X113" s="4557"/>
      <c r="Y113" s="4557"/>
      <c r="Z113" s="4557"/>
      <c r="AA113" s="4557"/>
      <c r="AB113" s="4557"/>
      <c r="AC113" s="4557"/>
      <c r="AD113" s="4557"/>
      <c r="AE113" s="4557"/>
      <c r="AF113" s="4557"/>
      <c r="AG113" s="4557"/>
      <c r="AH113" s="4557"/>
      <c r="AI113" s="4557"/>
      <c r="AJ113" s="4557"/>
      <c r="AK113" s="4557"/>
      <c r="AL113" s="4557"/>
      <c r="AM113" s="4557"/>
      <c r="AN113" s="4557"/>
    </row>
    <row r="114" spans="1:41" ht="12.65" customHeight="1">
      <c r="A114" s="896"/>
      <c r="B114" s="4557" t="s">
        <v>2402</v>
      </c>
      <c r="C114" s="4557"/>
      <c r="D114" s="4557"/>
      <c r="E114" s="4557"/>
      <c r="F114" s="4557"/>
      <c r="G114" s="4557"/>
      <c r="H114" s="4557"/>
      <c r="I114" s="4557"/>
      <c r="J114" s="4557"/>
      <c r="K114" s="4557"/>
      <c r="L114" s="4557"/>
      <c r="M114" s="4557"/>
      <c r="N114" s="4557"/>
      <c r="O114" s="4557"/>
      <c r="P114" s="4557"/>
      <c r="Q114" s="4557"/>
      <c r="R114" s="4557"/>
      <c r="S114" s="4557"/>
      <c r="T114" s="4557"/>
      <c r="U114" s="4557"/>
      <c r="V114" s="4557"/>
      <c r="W114" s="4557"/>
      <c r="X114" s="4557"/>
      <c r="Y114" s="4557"/>
      <c r="Z114" s="4557"/>
      <c r="AA114" s="4557"/>
      <c r="AB114" s="4557"/>
      <c r="AC114" s="4557"/>
      <c r="AD114" s="4557"/>
      <c r="AE114" s="4557"/>
      <c r="AF114" s="4557"/>
      <c r="AG114" s="4557"/>
      <c r="AH114" s="4557"/>
      <c r="AI114" s="4557"/>
      <c r="AJ114" s="4557"/>
      <c r="AK114" s="4557"/>
      <c r="AL114" s="4557"/>
      <c r="AM114" s="4557"/>
      <c r="AN114" s="4557"/>
    </row>
    <row r="115" spans="1:41" ht="12.65" customHeight="1">
      <c r="A115" s="896"/>
      <c r="B115" s="4557" t="s">
        <v>2403</v>
      </c>
      <c r="C115" s="4557"/>
      <c r="D115" s="4557"/>
      <c r="E115" s="4557"/>
      <c r="F115" s="4557"/>
      <c r="G115" s="4557"/>
      <c r="H115" s="4557"/>
      <c r="I115" s="4557"/>
      <c r="J115" s="4557"/>
      <c r="K115" s="4557"/>
      <c r="L115" s="4557"/>
      <c r="M115" s="4557"/>
      <c r="N115" s="4557"/>
      <c r="O115" s="4557"/>
      <c r="P115" s="4557"/>
      <c r="Q115" s="4557"/>
      <c r="R115" s="4557"/>
      <c r="S115" s="4557"/>
      <c r="T115" s="4557"/>
      <c r="U115" s="4557"/>
      <c r="V115" s="4557"/>
      <c r="W115" s="4557"/>
      <c r="X115" s="4557"/>
      <c r="Y115" s="4557"/>
      <c r="Z115" s="4557"/>
      <c r="AA115" s="4557"/>
      <c r="AB115" s="4557"/>
      <c r="AC115" s="4557"/>
      <c r="AD115" s="4557"/>
      <c r="AE115" s="4557"/>
      <c r="AF115" s="4557"/>
      <c r="AG115" s="4557"/>
      <c r="AH115" s="4557"/>
      <c r="AI115" s="4557"/>
      <c r="AJ115" s="4557"/>
      <c r="AK115" s="4557"/>
      <c r="AL115" s="4557"/>
      <c r="AM115" s="4557"/>
      <c r="AN115" s="4557"/>
    </row>
    <row r="116" spans="1:41" ht="12.65" customHeight="1">
      <c r="A116" s="896"/>
      <c r="B116" s="896" t="s">
        <v>2376</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557" t="s">
        <v>2404</v>
      </c>
      <c r="C117" s="4557"/>
      <c r="D117" s="4557"/>
      <c r="E117" s="4557"/>
      <c r="F117" s="4557"/>
      <c r="G117" s="4557"/>
      <c r="H117" s="4557"/>
      <c r="I117" s="4557"/>
      <c r="J117" s="4557"/>
      <c r="K117" s="4557"/>
      <c r="L117" s="4557"/>
      <c r="M117" s="4557"/>
      <c r="N117" s="4557"/>
      <c r="O117" s="4557"/>
      <c r="P117" s="4557"/>
      <c r="Q117" s="4557"/>
      <c r="R117" s="4557"/>
      <c r="S117" s="4557"/>
      <c r="T117" s="4557"/>
      <c r="U117" s="4557"/>
      <c r="V117" s="4557"/>
      <c r="W117" s="4557"/>
      <c r="X117" s="4557"/>
      <c r="Y117" s="4557"/>
      <c r="Z117" s="4557"/>
      <c r="AA117" s="4557"/>
      <c r="AB117" s="4557"/>
      <c r="AC117" s="4557"/>
      <c r="AD117" s="4557"/>
      <c r="AE117" s="4557"/>
      <c r="AF117" s="4557"/>
      <c r="AG117" s="4557"/>
      <c r="AH117" s="4557"/>
      <c r="AI117" s="4557"/>
      <c r="AJ117" s="4557"/>
      <c r="AK117" s="4557"/>
      <c r="AL117" s="4557"/>
      <c r="AM117" s="4557"/>
      <c r="AN117" s="4557"/>
    </row>
    <row r="118" spans="1:41" ht="12.65" customHeight="1">
      <c r="A118" s="896"/>
      <c r="B118" s="4557" t="s">
        <v>2407</v>
      </c>
      <c r="C118" s="4557"/>
      <c r="D118" s="4557"/>
      <c r="E118" s="4557"/>
      <c r="F118" s="4557"/>
      <c r="G118" s="4557"/>
      <c r="H118" s="4557"/>
      <c r="I118" s="4557"/>
      <c r="J118" s="4557"/>
      <c r="K118" s="4557"/>
      <c r="L118" s="4557"/>
      <c r="M118" s="4557"/>
      <c r="N118" s="4557"/>
      <c r="O118" s="4557"/>
      <c r="P118" s="4557"/>
      <c r="Q118" s="4557"/>
      <c r="R118" s="4557"/>
      <c r="S118" s="4557"/>
      <c r="T118" s="4557"/>
      <c r="U118" s="4557"/>
      <c r="V118" s="4557"/>
      <c r="W118" s="4557"/>
      <c r="X118" s="4557"/>
      <c r="Y118" s="4557"/>
      <c r="Z118" s="4557"/>
      <c r="AA118" s="4557"/>
      <c r="AB118" s="4557"/>
      <c r="AC118" s="4557"/>
      <c r="AD118" s="4557"/>
      <c r="AE118" s="4557"/>
      <c r="AF118" s="4557"/>
      <c r="AG118" s="4557"/>
      <c r="AH118" s="4557"/>
      <c r="AI118" s="4557"/>
      <c r="AJ118" s="4557"/>
      <c r="AK118" s="4557"/>
      <c r="AL118" s="4557"/>
      <c r="AM118" s="4557"/>
      <c r="AN118" s="4557"/>
    </row>
    <row r="119" spans="1:41" ht="12.65" customHeight="1">
      <c r="A119" s="893"/>
      <c r="B119" s="4557" t="s">
        <v>2408</v>
      </c>
      <c r="C119" s="4557"/>
      <c r="D119" s="4557"/>
      <c r="E119" s="4557"/>
      <c r="F119" s="4557"/>
      <c r="G119" s="4557"/>
      <c r="H119" s="4557"/>
      <c r="I119" s="4557"/>
      <c r="J119" s="4557"/>
      <c r="K119" s="4557"/>
      <c r="L119" s="4557"/>
      <c r="M119" s="4557"/>
      <c r="N119" s="4557"/>
      <c r="O119" s="4557"/>
      <c r="P119" s="4557"/>
      <c r="Q119" s="4557"/>
      <c r="R119" s="4557"/>
      <c r="S119" s="4557"/>
      <c r="T119" s="4557"/>
      <c r="U119" s="4557"/>
      <c r="V119" s="4557"/>
      <c r="W119" s="4557"/>
      <c r="X119" s="4557"/>
      <c r="Y119" s="4557"/>
      <c r="Z119" s="4557"/>
      <c r="AA119" s="4557"/>
      <c r="AB119" s="4557"/>
      <c r="AC119" s="4557"/>
      <c r="AD119" s="4557"/>
      <c r="AE119" s="4557"/>
      <c r="AF119" s="4557"/>
      <c r="AG119" s="4557"/>
      <c r="AH119" s="4557"/>
      <c r="AI119" s="4557"/>
      <c r="AJ119" s="4557"/>
      <c r="AK119" s="4557"/>
      <c r="AL119" s="4557"/>
      <c r="AM119" s="4557"/>
      <c r="AN119" s="4557"/>
    </row>
    <row r="120" spans="1:41" ht="12.65" customHeight="1">
      <c r="A120" s="893"/>
      <c r="B120" s="4557" t="s">
        <v>2409</v>
      </c>
      <c r="C120" s="4557"/>
      <c r="D120" s="4557"/>
      <c r="E120" s="4557"/>
      <c r="F120" s="4557"/>
      <c r="G120" s="4557"/>
      <c r="H120" s="4557"/>
      <c r="I120" s="4557"/>
      <c r="J120" s="4557"/>
      <c r="K120" s="4557"/>
      <c r="L120" s="4557"/>
      <c r="M120" s="4557"/>
      <c r="N120" s="4557"/>
      <c r="O120" s="4557"/>
      <c r="P120" s="4557"/>
      <c r="Q120" s="4557"/>
      <c r="R120" s="4557"/>
      <c r="S120" s="4557"/>
      <c r="T120" s="4557"/>
      <c r="U120" s="4557"/>
      <c r="V120" s="4557"/>
      <c r="W120" s="4557"/>
      <c r="X120" s="4557"/>
      <c r="Y120" s="4557"/>
      <c r="Z120" s="4557"/>
      <c r="AA120" s="4557"/>
      <c r="AB120" s="4557"/>
      <c r="AC120" s="4557"/>
      <c r="AD120" s="4557"/>
      <c r="AE120" s="4557"/>
      <c r="AF120" s="4557"/>
      <c r="AG120" s="4557"/>
      <c r="AH120" s="4557"/>
      <c r="AI120" s="4557"/>
      <c r="AJ120" s="4557"/>
      <c r="AK120" s="4557"/>
      <c r="AL120" s="4557"/>
      <c r="AM120" s="4557"/>
      <c r="AN120" s="4557"/>
    </row>
    <row r="121" spans="1:41" ht="12.65" customHeight="1">
      <c r="A121" s="893"/>
      <c r="B121" s="4557" t="s">
        <v>2405</v>
      </c>
      <c r="C121" s="4557"/>
      <c r="D121" s="4557"/>
      <c r="E121" s="4557"/>
      <c r="F121" s="4557"/>
      <c r="G121" s="4557"/>
      <c r="H121" s="4557"/>
      <c r="I121" s="4557"/>
      <c r="J121" s="4557"/>
      <c r="K121" s="4557"/>
      <c r="L121" s="4557"/>
      <c r="M121" s="4557"/>
      <c r="N121" s="4557"/>
      <c r="O121" s="4557"/>
      <c r="P121" s="4557"/>
      <c r="Q121" s="4557"/>
      <c r="R121" s="4557"/>
      <c r="S121" s="4557"/>
      <c r="T121" s="4557"/>
      <c r="U121" s="4557"/>
      <c r="V121" s="4557"/>
      <c r="W121" s="4557"/>
      <c r="X121" s="4557"/>
      <c r="Y121" s="4557"/>
      <c r="Z121" s="4557"/>
      <c r="AA121" s="4557"/>
      <c r="AB121" s="4557"/>
      <c r="AC121" s="4557"/>
      <c r="AD121" s="4557"/>
      <c r="AE121" s="4557"/>
      <c r="AF121" s="4557"/>
      <c r="AG121" s="4557"/>
      <c r="AH121" s="4557"/>
      <c r="AI121" s="4557"/>
      <c r="AJ121" s="4557"/>
      <c r="AK121" s="4557"/>
      <c r="AL121" s="4557"/>
      <c r="AM121" s="4557"/>
      <c r="AN121" s="4557"/>
    </row>
    <row r="122" spans="1:41" ht="12.65" customHeight="1">
      <c r="A122" s="893"/>
      <c r="B122" s="4557" t="s">
        <v>2406</v>
      </c>
      <c r="C122" s="4557"/>
      <c r="D122" s="4557"/>
      <c r="E122" s="4557"/>
      <c r="F122" s="4557"/>
      <c r="G122" s="4557"/>
      <c r="H122" s="4557"/>
      <c r="I122" s="4557"/>
      <c r="J122" s="4557"/>
      <c r="K122" s="4557"/>
      <c r="L122" s="4557"/>
      <c r="M122" s="4557"/>
      <c r="N122" s="4557"/>
      <c r="O122" s="4557"/>
      <c r="P122" s="4557"/>
      <c r="Q122" s="4557"/>
      <c r="R122" s="4557"/>
      <c r="S122" s="4557"/>
      <c r="T122" s="4557"/>
      <c r="U122" s="4557"/>
      <c r="V122" s="4557"/>
      <c r="W122" s="4557"/>
      <c r="X122" s="4557"/>
      <c r="Y122" s="4557"/>
      <c r="Z122" s="4557"/>
      <c r="AA122" s="4557"/>
      <c r="AB122" s="4557"/>
      <c r="AC122" s="4557"/>
      <c r="AD122" s="4557"/>
      <c r="AE122" s="4557"/>
      <c r="AF122" s="4557"/>
      <c r="AG122" s="4557"/>
      <c r="AH122" s="4557"/>
      <c r="AI122" s="4557"/>
      <c r="AJ122" s="4557"/>
      <c r="AK122" s="4557"/>
      <c r="AL122" s="4557"/>
      <c r="AM122" s="4557"/>
      <c r="AN122" s="4557"/>
    </row>
    <row r="123" spans="1:41" ht="12.65" customHeight="1">
      <c r="A123" s="4605" t="s">
        <v>1271</v>
      </c>
      <c r="B123" s="4605"/>
      <c r="C123" s="4605"/>
      <c r="D123" s="4605"/>
      <c r="E123" s="4605"/>
      <c r="F123" s="4605"/>
      <c r="G123" s="4605"/>
      <c r="H123" s="4607"/>
      <c r="I123" s="4607"/>
      <c r="J123" s="4607"/>
      <c r="K123" s="4607"/>
      <c r="L123" s="4607"/>
      <c r="M123" s="4607"/>
      <c r="N123" s="4607"/>
      <c r="O123" s="4607"/>
      <c r="P123" s="4607"/>
      <c r="Q123" s="4607"/>
      <c r="R123" s="4607"/>
      <c r="S123" s="4607"/>
      <c r="T123" s="4607"/>
      <c r="U123" s="4607"/>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5" customHeight="1">
      <c r="A124" s="4606"/>
      <c r="B124" s="4606"/>
      <c r="C124" s="4606"/>
      <c r="D124" s="4606"/>
      <c r="E124" s="4606"/>
      <c r="F124" s="4606"/>
      <c r="G124" s="4606"/>
      <c r="H124" s="4608"/>
      <c r="I124" s="4608"/>
      <c r="J124" s="4608"/>
      <c r="K124" s="4608"/>
      <c r="L124" s="4608"/>
      <c r="M124" s="4608"/>
      <c r="N124" s="4608"/>
      <c r="O124" s="4608"/>
      <c r="P124" s="4608"/>
      <c r="Q124" s="4608"/>
      <c r="R124" s="4608"/>
      <c r="S124" s="4608"/>
      <c r="T124" s="4608"/>
      <c r="U124" s="4608"/>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5" customHeight="1">
      <c r="A125" s="4556" t="s">
        <v>1272</v>
      </c>
      <c r="B125" s="4556"/>
      <c r="C125" s="4556"/>
      <c r="D125" s="4556"/>
      <c r="E125" s="4556"/>
      <c r="F125" s="4556"/>
      <c r="G125" s="4556"/>
      <c r="H125" s="4609"/>
      <c r="I125" s="4609"/>
      <c r="J125" s="4609"/>
      <c r="K125" s="4609"/>
      <c r="L125" s="4609"/>
      <c r="M125" s="4609"/>
      <c r="N125" s="4609"/>
      <c r="O125" s="4609"/>
      <c r="P125" s="4609"/>
      <c r="Q125" s="4609"/>
      <c r="R125" s="4609"/>
      <c r="S125" s="4609"/>
      <c r="T125" s="4609"/>
      <c r="U125" s="4609"/>
      <c r="V125" s="4556" t="s">
        <v>1273</v>
      </c>
      <c r="W125" s="4556"/>
      <c r="X125" s="4556"/>
      <c r="Y125" s="4556"/>
      <c r="Z125" s="4103" t="s">
        <v>1238</v>
      </c>
      <c r="AA125" s="4103"/>
      <c r="AB125" s="4103"/>
      <c r="AC125" s="4103"/>
      <c r="AD125" s="900"/>
      <c r="AE125" s="900"/>
      <c r="AF125" s="898"/>
      <c r="AG125" s="898"/>
      <c r="AH125" s="898"/>
      <c r="AI125" s="898"/>
      <c r="AJ125" s="898"/>
      <c r="AK125" s="898"/>
      <c r="AL125" s="897"/>
      <c r="AM125" s="897"/>
      <c r="AN125" s="897"/>
      <c r="AO125" s="897"/>
    </row>
    <row r="126" spans="1:41" ht="12.65" customHeight="1">
      <c r="A126" s="4103"/>
      <c r="B126" s="4103"/>
      <c r="C126" s="4103"/>
      <c r="D126" s="4103"/>
      <c r="E126" s="4103"/>
      <c r="F126" s="4103"/>
      <c r="G126" s="4103"/>
      <c r="H126" s="3190"/>
      <c r="I126" s="3190"/>
      <c r="J126" s="3190"/>
      <c r="K126" s="3190"/>
      <c r="L126" s="3190"/>
      <c r="M126" s="3190"/>
      <c r="N126" s="3190"/>
      <c r="O126" s="3190"/>
      <c r="P126" s="3190"/>
      <c r="Q126" s="3190"/>
      <c r="R126" s="3190"/>
      <c r="S126" s="3190"/>
      <c r="T126" s="3190"/>
      <c r="U126" s="3190"/>
      <c r="V126" s="4103"/>
      <c r="W126" s="4103"/>
      <c r="X126" s="4103"/>
      <c r="Y126" s="4103"/>
      <c r="Z126" s="4103"/>
      <c r="AA126" s="4103"/>
      <c r="AB126" s="4103"/>
      <c r="AC126" s="4103"/>
      <c r="AD126" s="901"/>
      <c r="AE126" s="901"/>
      <c r="AF126" s="898"/>
      <c r="AG126" s="898"/>
      <c r="AH126" s="898"/>
      <c r="AI126" s="898"/>
      <c r="AJ126" s="898"/>
      <c r="AK126" s="898"/>
      <c r="AL126" s="897"/>
      <c r="AM126" s="897"/>
      <c r="AN126" s="897"/>
      <c r="AO126" s="897"/>
    </row>
    <row r="127" spans="1:41" ht="12.65"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5" customHeight="1">
      <c r="A128" s="4610" t="s">
        <v>1275</v>
      </c>
      <c r="B128" s="4570"/>
      <c r="C128" s="4570"/>
      <c r="D128" s="4570"/>
      <c r="E128" s="4570"/>
      <c r="F128" s="4570"/>
      <c r="G128" s="4571"/>
      <c r="H128" s="4570"/>
      <c r="I128" s="4570"/>
      <c r="J128" s="4570"/>
      <c r="K128" s="4570"/>
      <c r="L128" s="4570"/>
      <c r="M128" s="4570"/>
      <c r="N128" s="4570"/>
      <c r="O128" s="4570"/>
      <c r="P128" s="4570"/>
      <c r="Q128" s="4570"/>
      <c r="R128" s="4570"/>
      <c r="S128" s="4570"/>
      <c r="T128" s="4570"/>
      <c r="U128" s="4571"/>
      <c r="V128" s="4572"/>
      <c r="W128" s="4573"/>
      <c r="X128" s="4573"/>
      <c r="Y128" s="4574"/>
      <c r="Z128" s="4567"/>
      <c r="AA128" s="4567"/>
      <c r="AB128" s="4567"/>
      <c r="AC128" s="4567"/>
      <c r="AD128" s="901"/>
      <c r="AE128" s="4560" t="s">
        <v>1276</v>
      </c>
      <c r="AF128" s="4560"/>
      <c r="AG128" s="4560"/>
      <c r="AH128" s="4560"/>
      <c r="AI128" s="4560"/>
      <c r="AJ128" s="4560"/>
      <c r="AK128" s="4560" t="s">
        <v>2410</v>
      </c>
      <c r="AL128" s="4560"/>
      <c r="AM128" s="4560"/>
      <c r="AN128" s="4560"/>
      <c r="AO128" s="897"/>
    </row>
    <row r="129" spans="1:41" ht="12.65" customHeight="1">
      <c r="A129" s="4578" t="s">
        <v>1277</v>
      </c>
      <c r="B129" s="4579"/>
      <c r="C129" s="4579"/>
      <c r="D129" s="4579"/>
      <c r="E129" s="4579"/>
      <c r="F129" s="4579"/>
      <c r="G129" s="4580"/>
      <c r="H129" s="4561" t="s">
        <v>1278</v>
      </c>
      <c r="I129" s="4562"/>
      <c r="J129" s="4562"/>
      <c r="K129" s="4562"/>
      <c r="L129" s="4562"/>
      <c r="M129" s="4562"/>
      <c r="N129" s="4562"/>
      <c r="O129" s="4562"/>
      <c r="P129" s="4562"/>
      <c r="Q129" s="4562"/>
      <c r="R129" s="4562"/>
      <c r="S129" s="4562"/>
      <c r="T129" s="4562"/>
      <c r="U129" s="4563"/>
      <c r="V129" s="4564">
        <f>0.035*0.035*3.14*1.8</f>
        <v>6.9237000000000014E-3</v>
      </c>
      <c r="W129" s="4565"/>
      <c r="X129" s="4565"/>
      <c r="Y129" s="4566"/>
      <c r="Z129" s="4567" t="s">
        <v>1247</v>
      </c>
      <c r="AA129" s="4567"/>
      <c r="AB129" s="4567"/>
      <c r="AC129" s="4567"/>
      <c r="AD129" s="901"/>
      <c r="AE129" s="4568"/>
      <c r="AF129" s="4568"/>
      <c r="AG129" s="4568"/>
      <c r="AH129" s="4568"/>
      <c r="AI129" s="4568"/>
      <c r="AJ129" s="4568"/>
      <c r="AK129" s="4569" t="str">
        <f t="shared" ref="AK129:AK134" si="0">IF(AE129="","",AE129*V129)</f>
        <v/>
      </c>
      <c r="AL129" s="4569"/>
      <c r="AM129" s="4569"/>
      <c r="AN129" s="4569"/>
      <c r="AO129" s="897"/>
    </row>
    <row r="130" spans="1:41" ht="12.65" customHeight="1">
      <c r="A130" s="4578" t="s">
        <v>1279</v>
      </c>
      <c r="B130" s="4579"/>
      <c r="C130" s="4579"/>
      <c r="D130" s="4579"/>
      <c r="E130" s="4579"/>
      <c r="F130" s="4579"/>
      <c r="G130" s="4580"/>
      <c r="H130" s="4561" t="s">
        <v>1280</v>
      </c>
      <c r="I130" s="4562"/>
      <c r="J130" s="4562"/>
      <c r="K130" s="4562"/>
      <c r="L130" s="4562"/>
      <c r="M130" s="4562"/>
      <c r="N130" s="4562"/>
      <c r="O130" s="4562"/>
      <c r="P130" s="4562"/>
      <c r="Q130" s="4562"/>
      <c r="R130" s="4562"/>
      <c r="S130" s="4562"/>
      <c r="T130" s="4562"/>
      <c r="U130" s="4563"/>
      <c r="V130" s="4564">
        <f>0.035*0.035*3.14*1.8*2+0.025*0.025*3.14*3*0.2</f>
        <v>1.5024900000000002E-2</v>
      </c>
      <c r="W130" s="4565"/>
      <c r="X130" s="4565"/>
      <c r="Y130" s="4566"/>
      <c r="Z130" s="4567" t="s">
        <v>1247</v>
      </c>
      <c r="AA130" s="4567"/>
      <c r="AB130" s="4567"/>
      <c r="AC130" s="4567"/>
      <c r="AD130" s="901"/>
      <c r="AE130" s="4568"/>
      <c r="AF130" s="4568"/>
      <c r="AG130" s="4568"/>
      <c r="AH130" s="4568"/>
      <c r="AI130" s="4568"/>
      <c r="AJ130" s="4568"/>
      <c r="AK130" s="4569" t="str">
        <f t="shared" si="0"/>
        <v/>
      </c>
      <c r="AL130" s="4569"/>
      <c r="AM130" s="4569"/>
      <c r="AN130" s="4569"/>
      <c r="AO130" s="897"/>
    </row>
    <row r="131" spans="1:41" ht="12.65" customHeight="1">
      <c r="A131" s="4578" t="s">
        <v>1281</v>
      </c>
      <c r="B131" s="4579"/>
      <c r="C131" s="4579"/>
      <c r="D131" s="4579"/>
      <c r="E131" s="4579"/>
      <c r="F131" s="4579"/>
      <c r="G131" s="4580"/>
      <c r="H131" s="4575" t="s">
        <v>1282</v>
      </c>
      <c r="I131" s="4576"/>
      <c r="J131" s="4576"/>
      <c r="K131" s="4576"/>
      <c r="L131" s="4576"/>
      <c r="M131" s="4576"/>
      <c r="N131" s="4576"/>
      <c r="O131" s="4576"/>
      <c r="P131" s="4576"/>
      <c r="Q131" s="4576"/>
      <c r="R131" s="4576"/>
      <c r="S131" s="4576"/>
      <c r="T131" s="4576"/>
      <c r="U131" s="4577"/>
      <c r="V131" s="4564">
        <f>0.035*0.035*3.14*1.8*3+0.025*0.025*3.14*3*0.2</f>
        <v>2.1948600000000006E-2</v>
      </c>
      <c r="W131" s="4565"/>
      <c r="X131" s="4565"/>
      <c r="Y131" s="4566"/>
      <c r="Z131" s="4567" t="s">
        <v>1247</v>
      </c>
      <c r="AA131" s="4567"/>
      <c r="AB131" s="4567"/>
      <c r="AC131" s="4567"/>
      <c r="AD131" s="901"/>
      <c r="AE131" s="4568"/>
      <c r="AF131" s="4568"/>
      <c r="AG131" s="4568"/>
      <c r="AH131" s="4568"/>
      <c r="AI131" s="4568"/>
      <c r="AJ131" s="4568"/>
      <c r="AK131" s="4569" t="str">
        <f t="shared" si="0"/>
        <v/>
      </c>
      <c r="AL131" s="4569"/>
      <c r="AM131" s="4569"/>
      <c r="AN131" s="4569"/>
      <c r="AO131" s="897"/>
    </row>
    <row r="132" spans="1:41" ht="12.65" customHeight="1">
      <c r="A132" s="4578" t="s">
        <v>1283</v>
      </c>
      <c r="B132" s="4579"/>
      <c r="C132" s="4579"/>
      <c r="D132" s="4579"/>
      <c r="E132" s="4579"/>
      <c r="F132" s="4579"/>
      <c r="G132" s="4580"/>
      <c r="H132" s="4575" t="s">
        <v>2411</v>
      </c>
      <c r="I132" s="4576"/>
      <c r="J132" s="4576"/>
      <c r="K132" s="4576"/>
      <c r="L132" s="4576"/>
      <c r="M132" s="4576"/>
      <c r="N132" s="4576"/>
      <c r="O132" s="4576"/>
      <c r="P132" s="4576"/>
      <c r="Q132" s="4576"/>
      <c r="R132" s="4576"/>
      <c r="S132" s="4576"/>
      <c r="T132" s="4576"/>
      <c r="U132" s="4577"/>
      <c r="V132" s="4564">
        <f>0.035*0.035*3.14*1.8*4+0.025*0.025*3.14*3*0.8</f>
        <v>3.2404800000000004E-2</v>
      </c>
      <c r="W132" s="4565"/>
      <c r="X132" s="4565"/>
      <c r="Y132" s="4566"/>
      <c r="Z132" s="4567" t="s">
        <v>1247</v>
      </c>
      <c r="AA132" s="4567"/>
      <c r="AB132" s="4567"/>
      <c r="AC132" s="4567"/>
      <c r="AD132" s="901"/>
      <c r="AE132" s="4568"/>
      <c r="AF132" s="4568"/>
      <c r="AG132" s="4568"/>
      <c r="AH132" s="4568"/>
      <c r="AI132" s="4568"/>
      <c r="AJ132" s="4568"/>
      <c r="AK132" s="4569" t="str">
        <f t="shared" si="0"/>
        <v/>
      </c>
      <c r="AL132" s="4569"/>
      <c r="AM132" s="4569"/>
      <c r="AN132" s="4569"/>
      <c r="AO132" s="897"/>
    </row>
    <row r="133" spans="1:41" ht="12.65" customHeight="1">
      <c r="A133" s="4578" t="s">
        <v>1284</v>
      </c>
      <c r="B133" s="4579"/>
      <c r="C133" s="4579"/>
      <c r="D133" s="4579"/>
      <c r="E133" s="4579"/>
      <c r="F133" s="4579"/>
      <c r="G133" s="4580"/>
      <c r="H133" s="4575" t="s">
        <v>1285</v>
      </c>
      <c r="I133" s="4576"/>
      <c r="J133" s="4576"/>
      <c r="K133" s="4576"/>
      <c r="L133" s="4576"/>
      <c r="M133" s="4576"/>
      <c r="N133" s="4576"/>
      <c r="O133" s="4576"/>
      <c r="P133" s="4576"/>
      <c r="Q133" s="4576"/>
      <c r="R133" s="4576"/>
      <c r="S133" s="4576"/>
      <c r="T133" s="4576"/>
      <c r="U133" s="4577"/>
      <c r="V133" s="4564">
        <f>0.035*0.035*3.14*1.8*4+0.025*0.025*3.14*3*0.2</f>
        <v>2.8872300000000007E-2</v>
      </c>
      <c r="W133" s="4565"/>
      <c r="X133" s="4565"/>
      <c r="Y133" s="4566"/>
      <c r="Z133" s="4567" t="s">
        <v>1247</v>
      </c>
      <c r="AA133" s="4567"/>
      <c r="AB133" s="4567"/>
      <c r="AC133" s="4567"/>
      <c r="AD133" s="901"/>
      <c r="AE133" s="4568"/>
      <c r="AF133" s="4568"/>
      <c r="AG133" s="4568"/>
      <c r="AH133" s="4568"/>
      <c r="AI133" s="4568"/>
      <c r="AJ133" s="4568"/>
      <c r="AK133" s="4569" t="str">
        <f t="shared" si="0"/>
        <v/>
      </c>
      <c r="AL133" s="4569"/>
      <c r="AM133" s="4569"/>
      <c r="AN133" s="4569"/>
      <c r="AO133" s="897"/>
    </row>
    <row r="134" spans="1:41" ht="12.65" customHeight="1">
      <c r="A134" s="4561" t="s">
        <v>1286</v>
      </c>
      <c r="B134" s="4562"/>
      <c r="C134" s="4562"/>
      <c r="D134" s="4562"/>
      <c r="E134" s="4562"/>
      <c r="F134" s="4562"/>
      <c r="G134" s="4563"/>
      <c r="H134" s="4584" t="s">
        <v>1287</v>
      </c>
      <c r="I134" s="4585"/>
      <c r="J134" s="4585"/>
      <c r="K134" s="4585"/>
      <c r="L134" s="4585"/>
      <c r="M134" s="4585"/>
      <c r="N134" s="4585"/>
      <c r="O134" s="4585"/>
      <c r="P134" s="4585"/>
      <c r="Q134" s="4585"/>
      <c r="R134" s="4585"/>
      <c r="S134" s="4585"/>
      <c r="T134" s="4585"/>
      <c r="U134" s="4586"/>
      <c r="V134" s="4587">
        <f>0.045*0.045*3.14*6*3+0.25*0.25*3.14*3*0.3</f>
        <v>0.291078</v>
      </c>
      <c r="W134" s="4588"/>
      <c r="X134" s="4588"/>
      <c r="Y134" s="4589"/>
      <c r="Z134" s="4567" t="s">
        <v>1247</v>
      </c>
      <c r="AA134" s="4567"/>
      <c r="AB134" s="4567"/>
      <c r="AC134" s="4567"/>
      <c r="AD134" s="900"/>
      <c r="AE134" s="4568"/>
      <c r="AF134" s="4568"/>
      <c r="AG134" s="4568"/>
      <c r="AH134" s="4568"/>
      <c r="AI134" s="4568"/>
      <c r="AJ134" s="4568"/>
      <c r="AK134" s="4569" t="str">
        <f t="shared" si="0"/>
        <v/>
      </c>
      <c r="AL134" s="4569"/>
      <c r="AM134" s="4569"/>
      <c r="AN134" s="4569"/>
      <c r="AO134" s="897"/>
    </row>
    <row r="135" spans="1:41" ht="12.65"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581" t="s">
        <v>1288</v>
      </c>
      <c r="AF135" s="4581"/>
      <c r="AG135" s="4581"/>
      <c r="AH135" s="4581"/>
      <c r="AI135" s="4581"/>
      <c r="AJ135" s="4581"/>
      <c r="AK135" s="4582" t="str">
        <f>IF(SUM(AK129:AN134)=0,"",SUM(AK129:AN134))</f>
        <v/>
      </c>
      <c r="AL135" s="4582"/>
      <c r="AM135" s="4582"/>
      <c r="AN135" s="4582"/>
      <c r="AO135" s="897"/>
    </row>
    <row r="136" spans="1:41" ht="12.65" customHeight="1">
      <c r="A136" s="4611" t="s">
        <v>1289</v>
      </c>
      <c r="B136" s="4611"/>
      <c r="C136" s="4611"/>
      <c r="D136" s="4611"/>
      <c r="E136" s="4611"/>
      <c r="F136" s="4611"/>
      <c r="G136" s="4611"/>
      <c r="H136" s="4567"/>
      <c r="I136" s="4567"/>
      <c r="J136" s="4567"/>
      <c r="K136" s="4567"/>
      <c r="L136" s="4567"/>
      <c r="M136" s="4567"/>
      <c r="N136" s="4567"/>
      <c r="O136" s="4567"/>
      <c r="P136" s="4567"/>
      <c r="Q136" s="4567"/>
      <c r="R136" s="4567"/>
      <c r="S136" s="4567"/>
      <c r="T136" s="4567"/>
      <c r="U136" s="4567"/>
      <c r="V136" s="4567"/>
      <c r="W136" s="4567"/>
      <c r="X136" s="4567"/>
      <c r="Y136" s="4567"/>
      <c r="Z136" s="4567"/>
      <c r="AA136" s="4567"/>
      <c r="AB136" s="4567"/>
      <c r="AC136" s="4567"/>
      <c r="AD136" s="901"/>
      <c r="AE136" s="4573" t="s">
        <v>2412</v>
      </c>
      <c r="AF136" s="4573"/>
      <c r="AG136" s="4573"/>
      <c r="AH136" s="4573"/>
      <c r="AI136" s="4573"/>
      <c r="AJ136" s="4573"/>
      <c r="AK136" s="4583" t="s">
        <v>2167</v>
      </c>
      <c r="AL136" s="4583"/>
      <c r="AM136" s="4583"/>
      <c r="AN136" s="4583"/>
      <c r="AO136" s="897"/>
    </row>
    <row r="137" spans="1:41" ht="12.65" customHeight="1">
      <c r="A137" s="4593" t="s">
        <v>1290</v>
      </c>
      <c r="B137" s="4593"/>
      <c r="C137" s="4593"/>
      <c r="D137" s="4593"/>
      <c r="E137" s="4593"/>
      <c r="F137" s="4593"/>
      <c r="G137" s="4593"/>
      <c r="H137" s="4590" t="s">
        <v>1291</v>
      </c>
      <c r="I137" s="4590"/>
      <c r="J137" s="4590"/>
      <c r="K137" s="4590"/>
      <c r="L137" s="4590"/>
      <c r="M137" s="4590"/>
      <c r="N137" s="4590"/>
      <c r="O137" s="4590"/>
      <c r="P137" s="4590"/>
      <c r="Q137" s="4590"/>
      <c r="R137" s="4590"/>
      <c r="S137" s="4590"/>
      <c r="T137" s="4590"/>
      <c r="U137" s="4590"/>
      <c r="V137" s="4591">
        <f>0.03*0.03*3.14*1.8*0.56</f>
        <v>2.8486080000000003E-3</v>
      </c>
      <c r="W137" s="4591"/>
      <c r="X137" s="4591"/>
      <c r="Y137" s="4591"/>
      <c r="Z137" s="4592" t="s">
        <v>2413</v>
      </c>
      <c r="AA137" s="4592"/>
      <c r="AB137" s="4592"/>
      <c r="AC137" s="4592"/>
      <c r="AD137" s="900"/>
      <c r="AE137" s="4568"/>
      <c r="AF137" s="4568"/>
      <c r="AG137" s="4568"/>
      <c r="AH137" s="4568"/>
      <c r="AI137" s="4568"/>
      <c r="AJ137" s="4568"/>
      <c r="AK137" s="4569" t="str">
        <f>IF(AE137="","",AE137*V137)</f>
        <v/>
      </c>
      <c r="AL137" s="4569"/>
      <c r="AM137" s="4569"/>
      <c r="AN137" s="4569"/>
      <c r="AO137" s="897"/>
    </row>
    <row r="138" spans="1:41" ht="12.65" customHeight="1">
      <c r="A138" s="4593" t="s">
        <v>1290</v>
      </c>
      <c r="B138" s="4593"/>
      <c r="C138" s="4593"/>
      <c r="D138" s="4593"/>
      <c r="E138" s="4593"/>
      <c r="F138" s="4593"/>
      <c r="G138" s="4593"/>
      <c r="H138" s="4590" t="s">
        <v>1292</v>
      </c>
      <c r="I138" s="4590"/>
      <c r="J138" s="4590"/>
      <c r="K138" s="4590"/>
      <c r="L138" s="4590"/>
      <c r="M138" s="4590"/>
      <c r="N138" s="4590"/>
      <c r="O138" s="4590"/>
      <c r="P138" s="4590"/>
      <c r="Q138" s="4590"/>
      <c r="R138" s="4590"/>
      <c r="S138" s="4590"/>
      <c r="T138" s="4590"/>
      <c r="U138" s="4590"/>
      <c r="V138" s="4591">
        <f>0.03*0.03*3.14*1.8*0.67</f>
        <v>3.4081560000000003E-3</v>
      </c>
      <c r="W138" s="4591"/>
      <c r="X138" s="4591"/>
      <c r="Y138" s="4591"/>
      <c r="Z138" s="4592" t="s">
        <v>2414</v>
      </c>
      <c r="AA138" s="4592"/>
      <c r="AB138" s="4592"/>
      <c r="AC138" s="4592"/>
      <c r="AD138" s="900"/>
      <c r="AE138" s="4568"/>
      <c r="AF138" s="4568"/>
      <c r="AG138" s="4568"/>
      <c r="AH138" s="4568"/>
      <c r="AI138" s="4568"/>
      <c r="AJ138" s="4568"/>
      <c r="AK138" s="4569" t="str">
        <f t="shared" ref="AK138:AK150" si="1">IF(AE138="","",AE138*V138)</f>
        <v/>
      </c>
      <c r="AL138" s="4569"/>
      <c r="AM138" s="4569"/>
      <c r="AN138" s="4569"/>
      <c r="AO138" s="897"/>
    </row>
    <row r="139" spans="1:41" ht="12.65" customHeight="1">
      <c r="A139" s="4593" t="s">
        <v>1290</v>
      </c>
      <c r="B139" s="4593"/>
      <c r="C139" s="4593"/>
      <c r="D139" s="4593"/>
      <c r="E139" s="4593"/>
      <c r="F139" s="4593"/>
      <c r="G139" s="4593"/>
      <c r="H139" s="4590" t="s">
        <v>1293</v>
      </c>
      <c r="I139" s="4590"/>
      <c r="J139" s="4590"/>
      <c r="K139" s="4590"/>
      <c r="L139" s="4590"/>
      <c r="M139" s="4590"/>
      <c r="N139" s="4590"/>
      <c r="O139" s="4590"/>
      <c r="P139" s="4590"/>
      <c r="Q139" s="4590"/>
      <c r="R139" s="4590"/>
      <c r="S139" s="4590"/>
      <c r="T139" s="4590"/>
      <c r="U139" s="4590"/>
      <c r="V139" s="4591">
        <f>0.03*0.03*3.14*1.5*0.56</f>
        <v>2.3738399999999999E-3</v>
      </c>
      <c r="W139" s="4591"/>
      <c r="X139" s="4591"/>
      <c r="Y139" s="4591"/>
      <c r="Z139" s="4592" t="s">
        <v>2413</v>
      </c>
      <c r="AA139" s="4592"/>
      <c r="AB139" s="4592"/>
      <c r="AC139" s="4592"/>
      <c r="AD139" s="900"/>
      <c r="AE139" s="4568"/>
      <c r="AF139" s="4568"/>
      <c r="AG139" s="4568"/>
      <c r="AH139" s="4568"/>
      <c r="AI139" s="4568"/>
      <c r="AJ139" s="4568"/>
      <c r="AK139" s="4569" t="str">
        <f t="shared" si="1"/>
        <v/>
      </c>
      <c r="AL139" s="4569"/>
      <c r="AM139" s="4569"/>
      <c r="AN139" s="4569"/>
      <c r="AO139" s="897"/>
    </row>
    <row r="140" spans="1:41" ht="12.65" customHeight="1">
      <c r="A140" s="4593" t="s">
        <v>1290</v>
      </c>
      <c r="B140" s="4593"/>
      <c r="C140" s="4593"/>
      <c r="D140" s="4593"/>
      <c r="E140" s="4593"/>
      <c r="F140" s="4593"/>
      <c r="G140" s="4593"/>
      <c r="H140" s="4590" t="s">
        <v>1294</v>
      </c>
      <c r="I140" s="4590"/>
      <c r="J140" s="4590"/>
      <c r="K140" s="4590"/>
      <c r="L140" s="4590"/>
      <c r="M140" s="4590"/>
      <c r="N140" s="4590"/>
      <c r="O140" s="4590"/>
      <c r="P140" s="4590"/>
      <c r="Q140" s="4590"/>
      <c r="R140" s="4590"/>
      <c r="S140" s="4590"/>
      <c r="T140" s="4590"/>
      <c r="U140" s="4590"/>
      <c r="V140" s="4591">
        <f>0.03*0.03*3.14*1.5*0.67</f>
        <v>2.8401300000000002E-3</v>
      </c>
      <c r="W140" s="4591"/>
      <c r="X140" s="4591"/>
      <c r="Y140" s="4591"/>
      <c r="Z140" s="4592" t="s">
        <v>2415</v>
      </c>
      <c r="AA140" s="4592"/>
      <c r="AB140" s="4592"/>
      <c r="AC140" s="4592"/>
      <c r="AD140" s="900"/>
      <c r="AE140" s="4568"/>
      <c r="AF140" s="4568"/>
      <c r="AG140" s="4568"/>
      <c r="AH140" s="4568"/>
      <c r="AI140" s="4568"/>
      <c r="AJ140" s="4568"/>
      <c r="AK140" s="4569" t="str">
        <f t="shared" si="1"/>
        <v/>
      </c>
      <c r="AL140" s="4569"/>
      <c r="AM140" s="4569"/>
      <c r="AN140" s="4569"/>
      <c r="AO140" s="897"/>
    </row>
    <row r="141" spans="1:41" ht="12.65" customHeight="1">
      <c r="A141" s="4593" t="s">
        <v>1295</v>
      </c>
      <c r="B141" s="4593"/>
      <c r="C141" s="4593"/>
      <c r="D141" s="4593"/>
      <c r="E141" s="4593"/>
      <c r="F141" s="4593"/>
      <c r="G141" s="4593"/>
      <c r="H141" s="4590" t="s">
        <v>1291</v>
      </c>
      <c r="I141" s="4590"/>
      <c r="J141" s="4590"/>
      <c r="K141" s="4590"/>
      <c r="L141" s="4590"/>
      <c r="M141" s="4590"/>
      <c r="N141" s="4590"/>
      <c r="O141" s="4590"/>
      <c r="P141" s="4590"/>
      <c r="Q141" s="4590"/>
      <c r="R141" s="4590"/>
      <c r="S141" s="4590"/>
      <c r="T141" s="4590"/>
      <c r="U141" s="4590"/>
      <c r="V141" s="4591">
        <f>0.03*0.03*3.14*1.8*0.56</f>
        <v>2.8486080000000003E-3</v>
      </c>
      <c r="W141" s="4591"/>
      <c r="X141" s="4591"/>
      <c r="Y141" s="4591"/>
      <c r="Z141" s="4592" t="s">
        <v>2168</v>
      </c>
      <c r="AA141" s="4592"/>
      <c r="AB141" s="4592"/>
      <c r="AC141" s="4592"/>
      <c r="AD141" s="900"/>
      <c r="AE141" s="4568"/>
      <c r="AF141" s="4568"/>
      <c r="AG141" s="4568"/>
      <c r="AH141" s="4568"/>
      <c r="AI141" s="4568"/>
      <c r="AJ141" s="4568"/>
      <c r="AK141" s="4569" t="str">
        <f t="shared" si="1"/>
        <v/>
      </c>
      <c r="AL141" s="4569"/>
      <c r="AM141" s="4569"/>
      <c r="AN141" s="4569"/>
      <c r="AO141" s="897"/>
    </row>
    <row r="142" spans="1:41" ht="12.65" customHeight="1">
      <c r="A142" s="4593" t="s">
        <v>1295</v>
      </c>
      <c r="B142" s="4593"/>
      <c r="C142" s="4593"/>
      <c r="D142" s="4593"/>
      <c r="E142" s="4593"/>
      <c r="F142" s="4593"/>
      <c r="G142" s="4593"/>
      <c r="H142" s="4590" t="s">
        <v>1292</v>
      </c>
      <c r="I142" s="4590"/>
      <c r="J142" s="4590"/>
      <c r="K142" s="4590"/>
      <c r="L142" s="4590"/>
      <c r="M142" s="4590"/>
      <c r="N142" s="4590"/>
      <c r="O142" s="4590"/>
      <c r="P142" s="4590"/>
      <c r="Q142" s="4590"/>
      <c r="R142" s="4590"/>
      <c r="S142" s="4590"/>
      <c r="T142" s="4590"/>
      <c r="U142" s="4590"/>
      <c r="V142" s="4591">
        <f>0.03*0.03*3.14*1.8*0.67</f>
        <v>3.4081560000000003E-3</v>
      </c>
      <c r="W142" s="4591"/>
      <c r="X142" s="4591"/>
      <c r="Y142" s="4591"/>
      <c r="Z142" s="4592" t="s">
        <v>2415</v>
      </c>
      <c r="AA142" s="4592"/>
      <c r="AB142" s="4592"/>
      <c r="AC142" s="4592"/>
      <c r="AD142" s="900"/>
      <c r="AE142" s="4568"/>
      <c r="AF142" s="4568"/>
      <c r="AG142" s="4568"/>
      <c r="AH142" s="4568"/>
      <c r="AI142" s="4568"/>
      <c r="AJ142" s="4568"/>
      <c r="AK142" s="4569" t="str">
        <f t="shared" si="1"/>
        <v/>
      </c>
      <c r="AL142" s="4569"/>
      <c r="AM142" s="4569"/>
      <c r="AN142" s="4569"/>
      <c r="AO142" s="897"/>
    </row>
    <row r="143" spans="1:41" ht="12.65" customHeight="1">
      <c r="A143" s="4593" t="s">
        <v>1295</v>
      </c>
      <c r="B143" s="4593"/>
      <c r="C143" s="4593"/>
      <c r="D143" s="4593"/>
      <c r="E143" s="4593"/>
      <c r="F143" s="4593"/>
      <c r="G143" s="4593"/>
      <c r="H143" s="4590" t="s">
        <v>1293</v>
      </c>
      <c r="I143" s="4590"/>
      <c r="J143" s="4590"/>
      <c r="K143" s="4590"/>
      <c r="L143" s="4590"/>
      <c r="M143" s="4590"/>
      <c r="N143" s="4590"/>
      <c r="O143" s="4590"/>
      <c r="P143" s="4590"/>
      <c r="Q143" s="4590"/>
      <c r="R143" s="4590"/>
      <c r="S143" s="4590"/>
      <c r="T143" s="4590"/>
      <c r="U143" s="4590"/>
      <c r="V143" s="4591">
        <f>0.03*0.03*3.14*1.5*0.56</f>
        <v>2.3738399999999999E-3</v>
      </c>
      <c r="W143" s="4591"/>
      <c r="X143" s="4591"/>
      <c r="Y143" s="4591"/>
      <c r="Z143" s="4592" t="s">
        <v>2168</v>
      </c>
      <c r="AA143" s="4592"/>
      <c r="AB143" s="4592"/>
      <c r="AC143" s="4592"/>
      <c r="AD143" s="900"/>
      <c r="AE143" s="4568"/>
      <c r="AF143" s="4568"/>
      <c r="AG143" s="4568"/>
      <c r="AH143" s="4568"/>
      <c r="AI143" s="4568"/>
      <c r="AJ143" s="4568"/>
      <c r="AK143" s="4569" t="str">
        <f t="shared" si="1"/>
        <v/>
      </c>
      <c r="AL143" s="4569"/>
      <c r="AM143" s="4569"/>
      <c r="AN143" s="4569"/>
      <c r="AO143" s="897"/>
    </row>
    <row r="144" spans="1:41" ht="12.65" customHeight="1">
      <c r="A144" s="4593" t="s">
        <v>1295</v>
      </c>
      <c r="B144" s="4593"/>
      <c r="C144" s="4593"/>
      <c r="D144" s="4593"/>
      <c r="E144" s="4593"/>
      <c r="F144" s="4593"/>
      <c r="G144" s="4593"/>
      <c r="H144" s="4590" t="s">
        <v>1294</v>
      </c>
      <c r="I144" s="4590"/>
      <c r="J144" s="4590"/>
      <c r="K144" s="4590"/>
      <c r="L144" s="4590"/>
      <c r="M144" s="4590"/>
      <c r="N144" s="4590"/>
      <c r="O144" s="4590"/>
      <c r="P144" s="4590"/>
      <c r="Q144" s="4590"/>
      <c r="R144" s="4590"/>
      <c r="S144" s="4590"/>
      <c r="T144" s="4590"/>
      <c r="U144" s="4590"/>
      <c r="V144" s="4591">
        <f>0.03*0.03*3.14*1.5*0.67</f>
        <v>2.8401300000000002E-3</v>
      </c>
      <c r="W144" s="4591"/>
      <c r="X144" s="4591"/>
      <c r="Y144" s="4591"/>
      <c r="Z144" s="4592" t="s">
        <v>2415</v>
      </c>
      <c r="AA144" s="4592"/>
      <c r="AB144" s="4592"/>
      <c r="AC144" s="4592"/>
      <c r="AD144" s="900"/>
      <c r="AE144" s="4568"/>
      <c r="AF144" s="4568"/>
      <c r="AG144" s="4568"/>
      <c r="AH144" s="4568"/>
      <c r="AI144" s="4568"/>
      <c r="AJ144" s="4568"/>
      <c r="AK144" s="4569" t="str">
        <f t="shared" si="1"/>
        <v/>
      </c>
      <c r="AL144" s="4569"/>
      <c r="AM144" s="4569"/>
      <c r="AN144" s="4569"/>
      <c r="AO144" s="897"/>
    </row>
    <row r="145" spans="1:41" ht="12.65" customHeight="1">
      <c r="A145" s="4593" t="s">
        <v>1296</v>
      </c>
      <c r="B145" s="4593"/>
      <c r="C145" s="4593"/>
      <c r="D145" s="4593"/>
      <c r="E145" s="4593"/>
      <c r="F145" s="4593"/>
      <c r="G145" s="4593"/>
      <c r="H145" s="4590" t="s">
        <v>1291</v>
      </c>
      <c r="I145" s="4590"/>
      <c r="J145" s="4590"/>
      <c r="K145" s="4590"/>
      <c r="L145" s="4590"/>
      <c r="M145" s="4590"/>
      <c r="N145" s="4590"/>
      <c r="O145" s="4590"/>
      <c r="P145" s="4590"/>
      <c r="Q145" s="4590"/>
      <c r="R145" s="4590"/>
      <c r="S145" s="4590"/>
      <c r="T145" s="4590"/>
      <c r="U145" s="4590"/>
      <c r="V145" s="4591">
        <f>0.03*0.03*3.14*1.8*0.56</f>
        <v>2.8486080000000003E-3</v>
      </c>
      <c r="W145" s="4591"/>
      <c r="X145" s="4591"/>
      <c r="Y145" s="4591"/>
      <c r="Z145" s="4592" t="s">
        <v>2415</v>
      </c>
      <c r="AA145" s="4592"/>
      <c r="AB145" s="4592"/>
      <c r="AC145" s="4592"/>
      <c r="AD145" s="900"/>
      <c r="AE145" s="4568"/>
      <c r="AF145" s="4568"/>
      <c r="AG145" s="4568"/>
      <c r="AH145" s="4568"/>
      <c r="AI145" s="4568"/>
      <c r="AJ145" s="4568"/>
      <c r="AK145" s="4569" t="str">
        <f t="shared" si="1"/>
        <v/>
      </c>
      <c r="AL145" s="4569"/>
      <c r="AM145" s="4569"/>
      <c r="AN145" s="4569"/>
      <c r="AO145" s="897"/>
    </row>
    <row r="146" spans="1:41" ht="12.65" customHeight="1">
      <c r="A146" s="4593" t="s">
        <v>1296</v>
      </c>
      <c r="B146" s="4593"/>
      <c r="C146" s="4593"/>
      <c r="D146" s="4593"/>
      <c r="E146" s="4593"/>
      <c r="F146" s="4593"/>
      <c r="G146" s="4593"/>
      <c r="H146" s="4590" t="s">
        <v>1292</v>
      </c>
      <c r="I146" s="4590"/>
      <c r="J146" s="4590"/>
      <c r="K146" s="4590"/>
      <c r="L146" s="4590"/>
      <c r="M146" s="4590"/>
      <c r="N146" s="4590"/>
      <c r="O146" s="4590"/>
      <c r="P146" s="4590"/>
      <c r="Q146" s="4590"/>
      <c r="R146" s="4590"/>
      <c r="S146" s="4590"/>
      <c r="T146" s="4590"/>
      <c r="U146" s="4590"/>
      <c r="V146" s="4591">
        <f>0.03*0.03*3.14*1.8*0.67</f>
        <v>3.4081560000000003E-3</v>
      </c>
      <c r="W146" s="4591"/>
      <c r="X146" s="4591"/>
      <c r="Y146" s="4591"/>
      <c r="Z146" s="4592" t="s">
        <v>2415</v>
      </c>
      <c r="AA146" s="4592"/>
      <c r="AB146" s="4592"/>
      <c r="AC146" s="4592"/>
      <c r="AD146" s="900"/>
      <c r="AE146" s="4568"/>
      <c r="AF146" s="4568"/>
      <c r="AG146" s="4568"/>
      <c r="AH146" s="4568"/>
      <c r="AI146" s="4568"/>
      <c r="AJ146" s="4568"/>
      <c r="AK146" s="4569" t="str">
        <f t="shared" si="1"/>
        <v/>
      </c>
      <c r="AL146" s="4569"/>
      <c r="AM146" s="4569"/>
      <c r="AN146" s="4569"/>
      <c r="AO146" s="897"/>
    </row>
    <row r="147" spans="1:41" ht="12.65" customHeight="1">
      <c r="A147" s="4593" t="s">
        <v>1296</v>
      </c>
      <c r="B147" s="4593"/>
      <c r="C147" s="4593"/>
      <c r="D147" s="4593"/>
      <c r="E147" s="4593"/>
      <c r="F147" s="4593"/>
      <c r="G147" s="4593"/>
      <c r="H147" s="4590" t="s">
        <v>1293</v>
      </c>
      <c r="I147" s="4590"/>
      <c r="J147" s="4590"/>
      <c r="K147" s="4590"/>
      <c r="L147" s="4590"/>
      <c r="M147" s="4590"/>
      <c r="N147" s="4590"/>
      <c r="O147" s="4590"/>
      <c r="P147" s="4590"/>
      <c r="Q147" s="4590"/>
      <c r="R147" s="4590"/>
      <c r="S147" s="4590"/>
      <c r="T147" s="4590"/>
      <c r="U147" s="4590"/>
      <c r="V147" s="4591">
        <f>0.03*0.03*3.14*1.5*0.56</f>
        <v>2.3738399999999999E-3</v>
      </c>
      <c r="W147" s="4591"/>
      <c r="X147" s="4591"/>
      <c r="Y147" s="4591"/>
      <c r="Z147" s="4592" t="s">
        <v>2414</v>
      </c>
      <c r="AA147" s="4592"/>
      <c r="AB147" s="4592"/>
      <c r="AC147" s="4592"/>
      <c r="AD147" s="900"/>
      <c r="AE147" s="4568"/>
      <c r="AF147" s="4568"/>
      <c r="AG147" s="4568"/>
      <c r="AH147" s="4568"/>
      <c r="AI147" s="4568"/>
      <c r="AJ147" s="4568"/>
      <c r="AK147" s="4569" t="str">
        <f t="shared" si="1"/>
        <v/>
      </c>
      <c r="AL147" s="4569"/>
      <c r="AM147" s="4569"/>
      <c r="AN147" s="4569"/>
      <c r="AO147" s="897"/>
    </row>
    <row r="148" spans="1:41" ht="12.65" customHeight="1">
      <c r="A148" s="4593" t="s">
        <v>1296</v>
      </c>
      <c r="B148" s="4593"/>
      <c r="C148" s="4593"/>
      <c r="D148" s="4593"/>
      <c r="E148" s="4593"/>
      <c r="F148" s="4593"/>
      <c r="G148" s="4593"/>
      <c r="H148" s="4590" t="s">
        <v>1294</v>
      </c>
      <c r="I148" s="4590"/>
      <c r="J148" s="4590"/>
      <c r="K148" s="4590"/>
      <c r="L148" s="4590"/>
      <c r="M148" s="4590"/>
      <c r="N148" s="4590"/>
      <c r="O148" s="4590"/>
      <c r="P148" s="4590"/>
      <c r="Q148" s="4590"/>
      <c r="R148" s="4590"/>
      <c r="S148" s="4590"/>
      <c r="T148" s="4590"/>
      <c r="U148" s="4590"/>
      <c r="V148" s="4591">
        <f>0.03*0.03*3.14*1.5*0.67</f>
        <v>2.8401300000000002E-3</v>
      </c>
      <c r="W148" s="4591"/>
      <c r="X148" s="4591"/>
      <c r="Y148" s="4591"/>
      <c r="Z148" s="4592" t="s">
        <v>2415</v>
      </c>
      <c r="AA148" s="4592"/>
      <c r="AB148" s="4592"/>
      <c r="AC148" s="4592"/>
      <c r="AD148" s="900"/>
      <c r="AE148" s="4568"/>
      <c r="AF148" s="4568"/>
      <c r="AG148" s="4568"/>
      <c r="AH148" s="4568"/>
      <c r="AI148" s="4568"/>
      <c r="AJ148" s="4568"/>
      <c r="AK148" s="4569" t="str">
        <f t="shared" si="1"/>
        <v/>
      </c>
      <c r="AL148" s="4569"/>
      <c r="AM148" s="4569"/>
      <c r="AN148" s="4569"/>
      <c r="AO148" s="897"/>
    </row>
    <row r="149" spans="1:41" ht="12.65" customHeight="1">
      <c r="A149" s="4593" t="s">
        <v>1297</v>
      </c>
      <c r="B149" s="4593"/>
      <c r="C149" s="4593"/>
      <c r="D149" s="4593"/>
      <c r="E149" s="4593"/>
      <c r="F149" s="4593"/>
      <c r="G149" s="4593"/>
      <c r="H149" s="4590" t="s">
        <v>1293</v>
      </c>
      <c r="I149" s="4590"/>
      <c r="J149" s="4590"/>
      <c r="K149" s="4590"/>
      <c r="L149" s="4590"/>
      <c r="M149" s="4590"/>
      <c r="N149" s="4590"/>
      <c r="O149" s="4590"/>
      <c r="P149" s="4590"/>
      <c r="Q149" s="4590"/>
      <c r="R149" s="4590"/>
      <c r="S149" s="4590"/>
      <c r="T149" s="4590"/>
      <c r="U149" s="4590"/>
      <c r="V149" s="4591">
        <f>0.03*0.03*3.14*1.5*0.56</f>
        <v>2.3738399999999999E-3</v>
      </c>
      <c r="W149" s="4591"/>
      <c r="X149" s="4591"/>
      <c r="Y149" s="4591"/>
      <c r="Z149" s="4592" t="s">
        <v>2413</v>
      </c>
      <c r="AA149" s="4592"/>
      <c r="AB149" s="4592"/>
      <c r="AC149" s="4592"/>
      <c r="AD149" s="900"/>
      <c r="AE149" s="4568"/>
      <c r="AF149" s="4568"/>
      <c r="AG149" s="4568"/>
      <c r="AH149" s="4568"/>
      <c r="AI149" s="4568"/>
      <c r="AJ149" s="4568"/>
      <c r="AK149" s="4569" t="str">
        <f t="shared" si="1"/>
        <v/>
      </c>
      <c r="AL149" s="4569"/>
      <c r="AM149" s="4569"/>
      <c r="AN149" s="4569"/>
      <c r="AO149" s="897"/>
    </row>
    <row r="150" spans="1:41" ht="12.65" customHeight="1">
      <c r="A150" s="4593" t="s">
        <v>1297</v>
      </c>
      <c r="B150" s="4593"/>
      <c r="C150" s="4593"/>
      <c r="D150" s="4593"/>
      <c r="E150" s="4593"/>
      <c r="F150" s="4593"/>
      <c r="G150" s="4593"/>
      <c r="H150" s="4590" t="s">
        <v>1291</v>
      </c>
      <c r="I150" s="4590"/>
      <c r="J150" s="4590"/>
      <c r="K150" s="4590"/>
      <c r="L150" s="4590"/>
      <c r="M150" s="4590"/>
      <c r="N150" s="4590"/>
      <c r="O150" s="4590"/>
      <c r="P150" s="4590"/>
      <c r="Q150" s="4590"/>
      <c r="R150" s="4590"/>
      <c r="S150" s="4590"/>
      <c r="T150" s="4590"/>
      <c r="U150" s="4590"/>
      <c r="V150" s="4591">
        <f>0.03*0.03*3.14*1.8*0.56</f>
        <v>2.8486080000000003E-3</v>
      </c>
      <c r="W150" s="4591"/>
      <c r="X150" s="4591"/>
      <c r="Y150" s="4591"/>
      <c r="Z150" s="4592" t="s">
        <v>2414</v>
      </c>
      <c r="AA150" s="4592"/>
      <c r="AB150" s="4592"/>
      <c r="AC150" s="4592"/>
      <c r="AD150" s="900"/>
      <c r="AE150" s="4568"/>
      <c r="AF150" s="4568"/>
      <c r="AG150" s="4568"/>
      <c r="AH150" s="4568"/>
      <c r="AI150" s="4568"/>
      <c r="AJ150" s="4568"/>
      <c r="AK150" s="4569" t="str">
        <f t="shared" si="1"/>
        <v/>
      </c>
      <c r="AL150" s="4569"/>
      <c r="AM150" s="4569"/>
      <c r="AN150" s="4569"/>
      <c r="AO150" s="897"/>
    </row>
    <row r="151" spans="1:41" ht="12.65"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581" t="s">
        <v>1288</v>
      </c>
      <c r="AF151" s="4581"/>
      <c r="AG151" s="4581"/>
      <c r="AH151" s="4581"/>
      <c r="AI151" s="4581"/>
      <c r="AJ151" s="4581"/>
      <c r="AK151" s="4582" t="str">
        <f>IF(SUM(AK137:AN150)=0,"",SUM(AK137:AN150))</f>
        <v/>
      </c>
      <c r="AL151" s="4582"/>
      <c r="AM151" s="4582"/>
      <c r="AN151" s="4582"/>
      <c r="AO151" s="897"/>
    </row>
    <row r="152" spans="1:41" ht="12.65"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581" t="s">
        <v>1299</v>
      </c>
      <c r="AF152" s="4581"/>
      <c r="AG152" s="4581"/>
      <c r="AH152" s="4581"/>
      <c r="AI152" s="4581"/>
      <c r="AJ152" s="4581"/>
      <c r="AK152" s="4596" t="str">
        <f>IF((AK135="")*AND(AK151=""),"",SUM(AK135,AK151))</f>
        <v/>
      </c>
      <c r="AL152" s="4596"/>
      <c r="AM152" s="4596"/>
      <c r="AN152" s="4596"/>
      <c r="AO152" s="897"/>
    </row>
    <row r="153" spans="1:41" ht="12.65"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5" customHeight="1">
      <c r="A154" s="4599" t="s">
        <v>1301</v>
      </c>
      <c r="B154" s="4599"/>
      <c r="C154" s="4599"/>
      <c r="D154" s="4599"/>
      <c r="E154" s="4599"/>
      <c r="F154" s="4599"/>
      <c r="G154" s="4599"/>
      <c r="H154" s="4599"/>
      <c r="I154" s="4599"/>
      <c r="J154" s="4599"/>
      <c r="K154" s="4599"/>
      <c r="L154" s="4599"/>
      <c r="M154" s="4599"/>
      <c r="N154" s="4599"/>
      <c r="O154" s="4599"/>
      <c r="P154" s="4599"/>
      <c r="Q154" s="4599"/>
      <c r="R154" s="4599"/>
      <c r="S154" s="4599"/>
      <c r="T154" s="4599"/>
      <c r="U154" s="4599"/>
      <c r="V154" s="4567"/>
      <c r="W154" s="4567"/>
      <c r="X154" s="4567"/>
      <c r="Y154" s="4567"/>
      <c r="Z154" s="4567"/>
      <c r="AA154" s="4567"/>
      <c r="AB154" s="4567"/>
      <c r="AC154" s="4567"/>
      <c r="AD154" s="901"/>
      <c r="AE154" s="4597" t="s">
        <v>1302</v>
      </c>
      <c r="AF154" s="4597"/>
      <c r="AG154" s="4597"/>
      <c r="AH154" s="4597"/>
      <c r="AI154" s="4597"/>
      <c r="AJ154" s="4597"/>
      <c r="AK154" s="4598" t="s">
        <v>2416</v>
      </c>
      <c r="AL154" s="4598"/>
      <c r="AM154" s="4598"/>
      <c r="AN154" s="4598"/>
      <c r="AO154" s="897"/>
    </row>
    <row r="155" spans="1:41" ht="12.65" customHeight="1">
      <c r="A155" s="4600" t="s">
        <v>1303</v>
      </c>
      <c r="B155" s="4600"/>
      <c r="C155" s="4600"/>
      <c r="D155" s="4600"/>
      <c r="E155" s="4600"/>
      <c r="F155" s="4600"/>
      <c r="G155" s="4600"/>
      <c r="H155" s="4593" t="s">
        <v>1304</v>
      </c>
      <c r="I155" s="4593"/>
      <c r="J155" s="4593"/>
      <c r="K155" s="4593"/>
      <c r="L155" s="4593"/>
      <c r="M155" s="4593"/>
      <c r="N155" s="4593"/>
      <c r="O155" s="4593"/>
      <c r="P155" s="4593"/>
      <c r="Q155" s="4593"/>
      <c r="R155" s="4593"/>
      <c r="S155" s="4593"/>
      <c r="T155" s="4593"/>
      <c r="U155" s="4593"/>
      <c r="V155" s="4591">
        <f>0.21*0.1</f>
        <v>2.1000000000000001E-2</v>
      </c>
      <c r="W155" s="4591"/>
      <c r="X155" s="4591"/>
      <c r="Y155" s="4591"/>
      <c r="Z155" s="4592" t="s">
        <v>2168</v>
      </c>
      <c r="AA155" s="4592"/>
      <c r="AB155" s="4592"/>
      <c r="AC155" s="4592"/>
      <c r="AD155" s="900"/>
      <c r="AE155" s="4594"/>
      <c r="AF155" s="4594"/>
      <c r="AG155" s="4594"/>
      <c r="AH155" s="4594"/>
      <c r="AI155" s="4594"/>
      <c r="AJ155" s="4594"/>
      <c r="AK155" s="4595" t="str">
        <f t="shared" ref="AK155:AK172" si="2">IF(AE155="","",AE155*V155)</f>
        <v/>
      </c>
      <c r="AL155" s="4595"/>
      <c r="AM155" s="4595"/>
      <c r="AN155" s="4595"/>
      <c r="AO155" s="897"/>
    </row>
    <row r="156" spans="1:41" ht="12.65" customHeight="1">
      <c r="A156" s="4600" t="s">
        <v>1303</v>
      </c>
      <c r="B156" s="4600"/>
      <c r="C156" s="4600"/>
      <c r="D156" s="4600"/>
      <c r="E156" s="4600"/>
      <c r="F156" s="4600"/>
      <c r="G156" s="4600"/>
      <c r="H156" s="4593" t="s">
        <v>1305</v>
      </c>
      <c r="I156" s="4593"/>
      <c r="J156" s="4593"/>
      <c r="K156" s="4593"/>
      <c r="L156" s="4593"/>
      <c r="M156" s="4593"/>
      <c r="N156" s="4593"/>
      <c r="O156" s="4593"/>
      <c r="P156" s="4593"/>
      <c r="Q156" s="4593"/>
      <c r="R156" s="4593"/>
      <c r="S156" s="4593"/>
      <c r="T156" s="4593"/>
      <c r="U156" s="4593"/>
      <c r="V156" s="4591">
        <f>0.27*0.1</f>
        <v>2.7000000000000003E-2</v>
      </c>
      <c r="W156" s="4591"/>
      <c r="X156" s="4591"/>
      <c r="Y156" s="4591"/>
      <c r="Z156" s="4592" t="s">
        <v>2415</v>
      </c>
      <c r="AA156" s="4592"/>
      <c r="AB156" s="4592"/>
      <c r="AC156" s="4592"/>
      <c r="AD156" s="900"/>
      <c r="AE156" s="4568"/>
      <c r="AF156" s="4568"/>
      <c r="AG156" s="4568"/>
      <c r="AH156" s="4568"/>
      <c r="AI156" s="4568"/>
      <c r="AJ156" s="4568"/>
      <c r="AK156" s="4595" t="str">
        <f t="shared" si="2"/>
        <v/>
      </c>
      <c r="AL156" s="4595"/>
      <c r="AM156" s="4595"/>
      <c r="AN156" s="4595"/>
      <c r="AO156" s="897"/>
    </row>
    <row r="157" spans="1:41" ht="12.65" customHeight="1">
      <c r="A157" s="4600" t="s">
        <v>1303</v>
      </c>
      <c r="B157" s="4600"/>
      <c r="C157" s="4600"/>
      <c r="D157" s="4600"/>
      <c r="E157" s="4600"/>
      <c r="F157" s="4600"/>
      <c r="G157" s="4600"/>
      <c r="H157" s="4593" t="s">
        <v>1306</v>
      </c>
      <c r="I157" s="4593"/>
      <c r="J157" s="4593"/>
      <c r="K157" s="4593"/>
      <c r="L157" s="4593"/>
      <c r="M157" s="4593"/>
      <c r="N157" s="4593"/>
      <c r="O157" s="4593"/>
      <c r="P157" s="4593"/>
      <c r="Q157" s="4593"/>
      <c r="R157" s="4593"/>
      <c r="S157" s="4593"/>
      <c r="T157" s="4593"/>
      <c r="U157" s="4593"/>
      <c r="V157" s="4591">
        <f>0.22*0.1</f>
        <v>2.2000000000000002E-2</v>
      </c>
      <c r="W157" s="4591"/>
      <c r="X157" s="4591"/>
      <c r="Y157" s="4591"/>
      <c r="Z157" s="4592" t="s">
        <v>2415</v>
      </c>
      <c r="AA157" s="4592"/>
      <c r="AB157" s="4592"/>
      <c r="AC157" s="4592"/>
      <c r="AD157" s="900"/>
      <c r="AE157" s="4568"/>
      <c r="AF157" s="4568"/>
      <c r="AG157" s="4568"/>
      <c r="AH157" s="4568"/>
      <c r="AI157" s="4568"/>
      <c r="AJ157" s="4568"/>
      <c r="AK157" s="4595" t="str">
        <f t="shared" si="2"/>
        <v/>
      </c>
      <c r="AL157" s="4595"/>
      <c r="AM157" s="4595"/>
      <c r="AN157" s="4595"/>
      <c r="AO157" s="897"/>
    </row>
    <row r="158" spans="1:41" ht="12.65" customHeight="1">
      <c r="A158" s="4600" t="s">
        <v>1303</v>
      </c>
      <c r="B158" s="4600"/>
      <c r="C158" s="4600"/>
      <c r="D158" s="4600"/>
      <c r="E158" s="4600"/>
      <c r="F158" s="4600"/>
      <c r="G158" s="4600"/>
      <c r="H158" s="4593" t="s">
        <v>1307</v>
      </c>
      <c r="I158" s="4593"/>
      <c r="J158" s="4593"/>
      <c r="K158" s="4593"/>
      <c r="L158" s="4593"/>
      <c r="M158" s="4593"/>
      <c r="N158" s="4593"/>
      <c r="O158" s="4593"/>
      <c r="P158" s="4593"/>
      <c r="Q158" s="4593"/>
      <c r="R158" s="4593"/>
      <c r="S158" s="4593"/>
      <c r="T158" s="4593"/>
      <c r="U158" s="4593"/>
      <c r="V158" s="4591">
        <f>0.25*0.1</f>
        <v>2.5000000000000001E-2</v>
      </c>
      <c r="W158" s="4591"/>
      <c r="X158" s="4591"/>
      <c r="Y158" s="4591"/>
      <c r="Z158" s="4592" t="s">
        <v>2168</v>
      </c>
      <c r="AA158" s="4592"/>
      <c r="AB158" s="4592"/>
      <c r="AC158" s="4592"/>
      <c r="AD158" s="900"/>
      <c r="AE158" s="4568"/>
      <c r="AF158" s="4568"/>
      <c r="AG158" s="4568"/>
      <c r="AH158" s="4568"/>
      <c r="AI158" s="4568"/>
      <c r="AJ158" s="4568"/>
      <c r="AK158" s="4595" t="str">
        <f t="shared" si="2"/>
        <v/>
      </c>
      <c r="AL158" s="4595"/>
      <c r="AM158" s="4595"/>
      <c r="AN158" s="4595"/>
      <c r="AO158" s="897"/>
    </row>
    <row r="159" spans="1:41" ht="12.65" customHeight="1">
      <c r="A159" s="4600" t="s">
        <v>1248</v>
      </c>
      <c r="B159" s="4600"/>
      <c r="C159" s="4600"/>
      <c r="D159" s="4600"/>
      <c r="E159" s="4600"/>
      <c r="F159" s="4600"/>
      <c r="G159" s="4600"/>
      <c r="H159" s="4593">
        <v>180</v>
      </c>
      <c r="I159" s="4593"/>
      <c r="J159" s="4593"/>
      <c r="K159" s="4593"/>
      <c r="L159" s="4593"/>
      <c r="M159" s="4593"/>
      <c r="N159" s="4593"/>
      <c r="O159" s="4593"/>
      <c r="P159" s="4593"/>
      <c r="Q159" s="4593"/>
      <c r="R159" s="4593"/>
      <c r="S159" s="4593"/>
      <c r="T159" s="4593"/>
      <c r="U159" s="4593"/>
      <c r="V159" s="4591">
        <f>0.28*0.1</f>
        <v>2.8000000000000004E-2</v>
      </c>
      <c r="W159" s="4591"/>
      <c r="X159" s="4591"/>
      <c r="Y159" s="4591"/>
      <c r="Z159" s="4592" t="s">
        <v>2414</v>
      </c>
      <c r="AA159" s="4592"/>
      <c r="AB159" s="4592"/>
      <c r="AC159" s="4592"/>
      <c r="AD159" s="900"/>
      <c r="AE159" s="4568"/>
      <c r="AF159" s="4568"/>
      <c r="AG159" s="4568"/>
      <c r="AH159" s="4568"/>
      <c r="AI159" s="4568"/>
      <c r="AJ159" s="4568"/>
      <c r="AK159" s="4595" t="str">
        <f t="shared" si="2"/>
        <v/>
      </c>
      <c r="AL159" s="4595"/>
      <c r="AM159" s="4595"/>
      <c r="AN159" s="4595"/>
      <c r="AO159" s="897"/>
    </row>
    <row r="160" spans="1:41" ht="12.65" customHeight="1">
      <c r="A160" s="4600" t="s">
        <v>1248</v>
      </c>
      <c r="B160" s="4600"/>
      <c r="C160" s="4600"/>
      <c r="D160" s="4600"/>
      <c r="E160" s="4600"/>
      <c r="F160" s="4600"/>
      <c r="G160" s="4600"/>
      <c r="H160" s="4593">
        <v>240</v>
      </c>
      <c r="I160" s="4593"/>
      <c r="J160" s="4593"/>
      <c r="K160" s="4593"/>
      <c r="L160" s="4593"/>
      <c r="M160" s="4593"/>
      <c r="N160" s="4593"/>
      <c r="O160" s="4593"/>
      <c r="P160" s="4593"/>
      <c r="Q160" s="4593"/>
      <c r="R160" s="4593"/>
      <c r="S160" s="4593"/>
      <c r="T160" s="4593"/>
      <c r="U160" s="4593"/>
      <c r="V160" s="4591">
        <f>0.34*0.1</f>
        <v>3.4000000000000002E-2</v>
      </c>
      <c r="W160" s="4591"/>
      <c r="X160" s="4591"/>
      <c r="Y160" s="4591"/>
      <c r="Z160" s="4592" t="s">
        <v>2415</v>
      </c>
      <c r="AA160" s="4592"/>
      <c r="AB160" s="4592"/>
      <c r="AC160" s="4592"/>
      <c r="AD160" s="900"/>
      <c r="AE160" s="4568"/>
      <c r="AF160" s="4568"/>
      <c r="AG160" s="4568"/>
      <c r="AH160" s="4568"/>
      <c r="AI160" s="4568"/>
      <c r="AJ160" s="4568"/>
      <c r="AK160" s="4595" t="str">
        <f t="shared" si="2"/>
        <v/>
      </c>
      <c r="AL160" s="4595"/>
      <c r="AM160" s="4595"/>
      <c r="AN160" s="4595"/>
      <c r="AO160" s="897"/>
    </row>
    <row r="161" spans="1:41" ht="12.65" customHeight="1">
      <c r="A161" s="4600" t="s">
        <v>1248</v>
      </c>
      <c r="B161" s="4600"/>
      <c r="C161" s="4600"/>
      <c r="D161" s="4600"/>
      <c r="E161" s="4600"/>
      <c r="F161" s="4600"/>
      <c r="G161" s="4600"/>
      <c r="H161" s="4593" t="s">
        <v>2417</v>
      </c>
      <c r="I161" s="4593"/>
      <c r="J161" s="4593"/>
      <c r="K161" s="4593"/>
      <c r="L161" s="4593"/>
      <c r="M161" s="4593"/>
      <c r="N161" s="4593"/>
      <c r="O161" s="4593"/>
      <c r="P161" s="4593"/>
      <c r="Q161" s="4593"/>
      <c r="R161" s="4593"/>
      <c r="S161" s="4593"/>
      <c r="T161" s="4593"/>
      <c r="U161" s="4593"/>
      <c r="V161" s="4591">
        <f>0.4*0.1</f>
        <v>4.0000000000000008E-2</v>
      </c>
      <c r="W161" s="4591"/>
      <c r="X161" s="4591"/>
      <c r="Y161" s="4591"/>
      <c r="Z161" s="4592" t="s">
        <v>2414</v>
      </c>
      <c r="AA161" s="4592"/>
      <c r="AB161" s="4592"/>
      <c r="AC161" s="4592"/>
      <c r="AD161" s="900"/>
      <c r="AE161" s="4568"/>
      <c r="AF161" s="4568"/>
      <c r="AG161" s="4568"/>
      <c r="AH161" s="4568"/>
      <c r="AI161" s="4568"/>
      <c r="AJ161" s="4568"/>
      <c r="AK161" s="4595" t="str">
        <f t="shared" si="2"/>
        <v/>
      </c>
      <c r="AL161" s="4595"/>
      <c r="AM161" s="4595"/>
      <c r="AN161" s="4595"/>
      <c r="AO161" s="897"/>
    </row>
    <row r="162" spans="1:41" ht="12.65" customHeight="1">
      <c r="A162" s="4600" t="s">
        <v>1249</v>
      </c>
      <c r="B162" s="4600"/>
      <c r="C162" s="4600"/>
      <c r="D162" s="4600"/>
      <c r="E162" s="4600"/>
      <c r="F162" s="4600"/>
      <c r="G162" s="4600"/>
      <c r="H162" s="4593" t="s">
        <v>2418</v>
      </c>
      <c r="I162" s="4593"/>
      <c r="J162" s="4593"/>
      <c r="K162" s="4593"/>
      <c r="L162" s="4593"/>
      <c r="M162" s="4593"/>
      <c r="N162" s="4593"/>
      <c r="O162" s="4593"/>
      <c r="P162" s="4593"/>
      <c r="Q162" s="4593"/>
      <c r="R162" s="4593"/>
      <c r="S162" s="4593"/>
      <c r="T162" s="4593"/>
      <c r="U162" s="4593"/>
      <c r="V162" s="4591">
        <f>0.4*0.1</f>
        <v>4.0000000000000008E-2</v>
      </c>
      <c r="W162" s="4591"/>
      <c r="X162" s="4591"/>
      <c r="Y162" s="4591"/>
      <c r="Z162" s="4592" t="s">
        <v>2415</v>
      </c>
      <c r="AA162" s="4592"/>
      <c r="AB162" s="4592"/>
      <c r="AC162" s="4592"/>
      <c r="AD162" s="900"/>
      <c r="AE162" s="4568"/>
      <c r="AF162" s="4568"/>
      <c r="AG162" s="4568"/>
      <c r="AH162" s="4568"/>
      <c r="AI162" s="4568"/>
      <c r="AJ162" s="4568"/>
      <c r="AK162" s="4595" t="str">
        <f t="shared" si="2"/>
        <v/>
      </c>
      <c r="AL162" s="4595"/>
      <c r="AM162" s="4595"/>
      <c r="AN162" s="4595"/>
      <c r="AO162" s="897"/>
    </row>
    <row r="163" spans="1:41" ht="12.65" customHeight="1">
      <c r="A163" s="4600" t="s">
        <v>1249</v>
      </c>
      <c r="B163" s="4600"/>
      <c r="C163" s="4600"/>
      <c r="D163" s="4600"/>
      <c r="E163" s="4600"/>
      <c r="F163" s="4600"/>
      <c r="G163" s="4600"/>
      <c r="H163" s="4593" t="s">
        <v>2419</v>
      </c>
      <c r="I163" s="4593"/>
      <c r="J163" s="4593"/>
      <c r="K163" s="4593"/>
      <c r="L163" s="4593"/>
      <c r="M163" s="4593"/>
      <c r="N163" s="4593"/>
      <c r="O163" s="4593"/>
      <c r="P163" s="4593"/>
      <c r="Q163" s="4593"/>
      <c r="R163" s="4593"/>
      <c r="S163" s="4593"/>
      <c r="T163" s="4593"/>
      <c r="U163" s="4593"/>
      <c r="V163" s="4591">
        <f>0.5*0.1</f>
        <v>0.05</v>
      </c>
      <c r="W163" s="4591"/>
      <c r="X163" s="4591"/>
      <c r="Y163" s="4591"/>
      <c r="Z163" s="4592" t="s">
        <v>2415</v>
      </c>
      <c r="AA163" s="4592"/>
      <c r="AB163" s="4592"/>
      <c r="AC163" s="4592"/>
      <c r="AD163" s="900"/>
      <c r="AE163" s="4568"/>
      <c r="AF163" s="4568"/>
      <c r="AG163" s="4568"/>
      <c r="AH163" s="4568"/>
      <c r="AI163" s="4568"/>
      <c r="AJ163" s="4568"/>
      <c r="AK163" s="4595" t="str">
        <f t="shared" si="2"/>
        <v/>
      </c>
      <c r="AL163" s="4595"/>
      <c r="AM163" s="4595"/>
      <c r="AN163" s="4595"/>
      <c r="AO163" s="897"/>
    </row>
    <row r="164" spans="1:41" ht="12.65" customHeight="1">
      <c r="A164" s="4600" t="s">
        <v>1249</v>
      </c>
      <c r="B164" s="4600"/>
      <c r="C164" s="4600"/>
      <c r="D164" s="4600"/>
      <c r="E164" s="4600"/>
      <c r="F164" s="4600"/>
      <c r="G164" s="4600"/>
      <c r="H164" s="4593" t="s">
        <v>2420</v>
      </c>
      <c r="I164" s="4593"/>
      <c r="J164" s="4593"/>
      <c r="K164" s="4593"/>
      <c r="L164" s="4593"/>
      <c r="M164" s="4593"/>
      <c r="N164" s="4593"/>
      <c r="O164" s="4593"/>
      <c r="P164" s="4593"/>
      <c r="Q164" s="4593"/>
      <c r="R164" s="4593"/>
      <c r="S164" s="4593"/>
      <c r="T164" s="4593"/>
      <c r="U164" s="4593"/>
      <c r="V164" s="4591">
        <f>0.55*0.1</f>
        <v>5.5000000000000007E-2</v>
      </c>
      <c r="W164" s="4591"/>
      <c r="X164" s="4591"/>
      <c r="Y164" s="4591"/>
      <c r="Z164" s="4592" t="s">
        <v>2414</v>
      </c>
      <c r="AA164" s="4592"/>
      <c r="AB164" s="4592"/>
      <c r="AC164" s="4592"/>
      <c r="AD164" s="900"/>
      <c r="AE164" s="4568"/>
      <c r="AF164" s="4568"/>
      <c r="AG164" s="4568"/>
      <c r="AH164" s="4568"/>
      <c r="AI164" s="4568"/>
      <c r="AJ164" s="4568"/>
      <c r="AK164" s="4595" t="str">
        <f t="shared" si="2"/>
        <v/>
      </c>
      <c r="AL164" s="4595"/>
      <c r="AM164" s="4595"/>
      <c r="AN164" s="4595"/>
      <c r="AO164" s="897"/>
    </row>
    <row r="165" spans="1:41" ht="12.65" customHeight="1">
      <c r="A165" s="4600" t="s">
        <v>1250</v>
      </c>
      <c r="B165" s="4600"/>
      <c r="C165" s="4600"/>
      <c r="D165" s="4600"/>
      <c r="E165" s="4600"/>
      <c r="F165" s="4600"/>
      <c r="G165" s="4600"/>
      <c r="H165" s="4593" t="s">
        <v>2421</v>
      </c>
      <c r="I165" s="4593"/>
      <c r="J165" s="4593"/>
      <c r="K165" s="4593"/>
      <c r="L165" s="4593"/>
      <c r="M165" s="4593"/>
      <c r="N165" s="4593"/>
      <c r="O165" s="4593"/>
      <c r="P165" s="4593"/>
      <c r="Q165" s="4593"/>
      <c r="R165" s="4593"/>
      <c r="S165" s="4593"/>
      <c r="T165" s="4593"/>
      <c r="U165" s="4593"/>
      <c r="V165" s="4591">
        <f>0.2*0.15</f>
        <v>0.03</v>
      </c>
      <c r="W165" s="4591"/>
      <c r="X165" s="4591"/>
      <c r="Y165" s="4591"/>
      <c r="Z165" s="4592" t="s">
        <v>2415</v>
      </c>
      <c r="AA165" s="4592"/>
      <c r="AB165" s="4592"/>
      <c r="AC165" s="4592"/>
      <c r="AD165" s="900"/>
      <c r="AE165" s="4568"/>
      <c r="AF165" s="4568"/>
      <c r="AG165" s="4568"/>
      <c r="AH165" s="4568"/>
      <c r="AI165" s="4568"/>
      <c r="AJ165" s="4568"/>
      <c r="AK165" s="4595" t="str">
        <f t="shared" si="2"/>
        <v/>
      </c>
      <c r="AL165" s="4595"/>
      <c r="AM165" s="4595"/>
      <c r="AN165" s="4595"/>
      <c r="AO165" s="897"/>
    </row>
    <row r="166" spans="1:41" ht="12.65" customHeight="1">
      <c r="A166" s="4600" t="s">
        <v>1250</v>
      </c>
      <c r="B166" s="4600"/>
      <c r="C166" s="4600"/>
      <c r="D166" s="4600"/>
      <c r="E166" s="4600"/>
      <c r="F166" s="4600"/>
      <c r="G166" s="4600"/>
      <c r="H166" s="4593" t="s">
        <v>2422</v>
      </c>
      <c r="I166" s="4593"/>
      <c r="J166" s="4593"/>
      <c r="K166" s="4593"/>
      <c r="L166" s="4593"/>
      <c r="M166" s="4593"/>
      <c r="N166" s="4593"/>
      <c r="O166" s="4593"/>
      <c r="P166" s="4593"/>
      <c r="Q166" s="4593"/>
      <c r="R166" s="4593"/>
      <c r="S166" s="4593"/>
      <c r="T166" s="4593"/>
      <c r="U166" s="4593"/>
      <c r="V166" s="4591">
        <f>0.2*0.15</f>
        <v>0.03</v>
      </c>
      <c r="W166" s="4591"/>
      <c r="X166" s="4591"/>
      <c r="Y166" s="4591"/>
      <c r="Z166" s="4592" t="s">
        <v>2414</v>
      </c>
      <c r="AA166" s="4592"/>
      <c r="AB166" s="4592"/>
      <c r="AC166" s="4592"/>
      <c r="AD166" s="900"/>
      <c r="AE166" s="4568"/>
      <c r="AF166" s="4568"/>
      <c r="AG166" s="4568"/>
      <c r="AH166" s="4568"/>
      <c r="AI166" s="4568"/>
      <c r="AJ166" s="4568"/>
      <c r="AK166" s="4595" t="str">
        <f t="shared" si="2"/>
        <v/>
      </c>
      <c r="AL166" s="4595"/>
      <c r="AM166" s="4595"/>
      <c r="AN166" s="4595"/>
      <c r="AO166" s="897"/>
    </row>
    <row r="167" spans="1:41" ht="12.65" customHeight="1">
      <c r="A167" s="4600" t="s">
        <v>1251</v>
      </c>
      <c r="B167" s="4600"/>
      <c r="C167" s="4600"/>
      <c r="D167" s="4600"/>
      <c r="E167" s="4600"/>
      <c r="F167" s="4600"/>
      <c r="G167" s="4600"/>
      <c r="H167" s="4593" t="s">
        <v>1252</v>
      </c>
      <c r="I167" s="4593"/>
      <c r="J167" s="4593"/>
      <c r="K167" s="4593"/>
      <c r="L167" s="4593"/>
      <c r="M167" s="4593"/>
      <c r="N167" s="4593"/>
      <c r="O167" s="4593"/>
      <c r="P167" s="4593"/>
      <c r="Q167" s="4593"/>
      <c r="R167" s="4593"/>
      <c r="S167" s="4593"/>
      <c r="T167" s="4593"/>
      <c r="U167" s="4593"/>
      <c r="V167" s="4591">
        <f>0.65*0.65*0.1</f>
        <v>4.225000000000001E-2</v>
      </c>
      <c r="W167" s="4591"/>
      <c r="X167" s="4591"/>
      <c r="Y167" s="4591"/>
      <c r="Z167" s="4567" t="s">
        <v>1247</v>
      </c>
      <c r="AA167" s="4567"/>
      <c r="AB167" s="4567"/>
      <c r="AC167" s="4567"/>
      <c r="AD167" s="901"/>
      <c r="AE167" s="4601"/>
      <c r="AF167" s="4601"/>
      <c r="AG167" s="4601"/>
      <c r="AH167" s="4601"/>
      <c r="AI167" s="4601"/>
      <c r="AJ167" s="4601"/>
      <c r="AK167" s="4595" t="str">
        <f t="shared" si="2"/>
        <v/>
      </c>
      <c r="AL167" s="4595"/>
      <c r="AM167" s="4595"/>
      <c r="AN167" s="4595"/>
      <c r="AO167" s="897"/>
    </row>
    <row r="168" spans="1:41" ht="12.65" customHeight="1">
      <c r="A168" s="4600" t="s">
        <v>1251</v>
      </c>
      <c r="B168" s="4600"/>
      <c r="C168" s="4600"/>
      <c r="D168" s="4600"/>
      <c r="E168" s="4600"/>
      <c r="F168" s="4600"/>
      <c r="G168" s="4600"/>
      <c r="H168" s="4593" t="s">
        <v>1253</v>
      </c>
      <c r="I168" s="4593"/>
      <c r="J168" s="4593"/>
      <c r="K168" s="4593"/>
      <c r="L168" s="4593"/>
      <c r="M168" s="4593"/>
      <c r="N168" s="4593"/>
      <c r="O168" s="4593"/>
      <c r="P168" s="4593"/>
      <c r="Q168" s="4593"/>
      <c r="R168" s="4593"/>
      <c r="S168" s="4593"/>
      <c r="T168" s="4593"/>
      <c r="U168" s="4593"/>
      <c r="V168" s="4591">
        <f>0.85*0.85*0.1</f>
        <v>7.2249999999999995E-2</v>
      </c>
      <c r="W168" s="4591"/>
      <c r="X168" s="4591"/>
      <c r="Y168" s="4591"/>
      <c r="Z168" s="4567" t="s">
        <v>1247</v>
      </c>
      <c r="AA168" s="4567"/>
      <c r="AB168" s="4567"/>
      <c r="AC168" s="4567"/>
      <c r="AD168" s="901"/>
      <c r="AE168" s="4601"/>
      <c r="AF168" s="4601"/>
      <c r="AG168" s="4601"/>
      <c r="AH168" s="4601"/>
      <c r="AI168" s="4601"/>
      <c r="AJ168" s="4601"/>
      <c r="AK168" s="4595" t="str">
        <f t="shared" si="2"/>
        <v/>
      </c>
      <c r="AL168" s="4595"/>
      <c r="AM168" s="4595"/>
      <c r="AN168" s="4595"/>
      <c r="AO168" s="897"/>
    </row>
    <row r="169" spans="1:41" ht="12.65" customHeight="1">
      <c r="A169" s="4600" t="s">
        <v>1251</v>
      </c>
      <c r="B169" s="4600"/>
      <c r="C169" s="4600"/>
      <c r="D169" s="4600"/>
      <c r="E169" s="4600"/>
      <c r="F169" s="4600"/>
      <c r="G169" s="4600"/>
      <c r="H169" s="4593" t="s">
        <v>1254</v>
      </c>
      <c r="I169" s="4593"/>
      <c r="J169" s="4593"/>
      <c r="K169" s="4593"/>
      <c r="L169" s="4593"/>
      <c r="M169" s="4593"/>
      <c r="N169" s="4593"/>
      <c r="O169" s="4593"/>
      <c r="P169" s="4593"/>
      <c r="Q169" s="4593"/>
      <c r="R169" s="4593"/>
      <c r="S169" s="4593"/>
      <c r="T169" s="4593"/>
      <c r="U169" s="4593"/>
      <c r="V169" s="4591">
        <f>1.04*1.04*0.1</f>
        <v>0.10816000000000002</v>
      </c>
      <c r="W169" s="4591"/>
      <c r="X169" s="4591"/>
      <c r="Y169" s="4591"/>
      <c r="Z169" s="4567" t="s">
        <v>1247</v>
      </c>
      <c r="AA169" s="4567"/>
      <c r="AB169" s="4567"/>
      <c r="AC169" s="4567"/>
      <c r="AD169" s="901"/>
      <c r="AE169" s="4601"/>
      <c r="AF169" s="4601"/>
      <c r="AG169" s="4601"/>
      <c r="AH169" s="4601"/>
      <c r="AI169" s="4601"/>
      <c r="AJ169" s="4601"/>
      <c r="AK169" s="4595" t="str">
        <f t="shared" si="2"/>
        <v/>
      </c>
      <c r="AL169" s="4595"/>
      <c r="AM169" s="4595"/>
      <c r="AN169" s="4595"/>
      <c r="AO169" s="897"/>
    </row>
    <row r="170" spans="1:41" ht="12.65" customHeight="1">
      <c r="A170" s="4600" t="s">
        <v>1251</v>
      </c>
      <c r="B170" s="4600"/>
      <c r="C170" s="4600"/>
      <c r="D170" s="4600"/>
      <c r="E170" s="4600"/>
      <c r="F170" s="4600"/>
      <c r="G170" s="4600"/>
      <c r="H170" s="4593" t="s">
        <v>1255</v>
      </c>
      <c r="I170" s="4593"/>
      <c r="J170" s="4593"/>
      <c r="K170" s="4593"/>
      <c r="L170" s="4593"/>
      <c r="M170" s="4593"/>
      <c r="N170" s="4593"/>
      <c r="O170" s="4593"/>
      <c r="P170" s="4593"/>
      <c r="Q170" s="4593"/>
      <c r="R170" s="4593"/>
      <c r="S170" s="4593"/>
      <c r="T170" s="4593"/>
      <c r="U170" s="4593"/>
      <c r="V170" s="4591">
        <f>0.46*0.46*0.1</f>
        <v>2.1160000000000002E-2</v>
      </c>
      <c r="W170" s="4591"/>
      <c r="X170" s="4591"/>
      <c r="Y170" s="4591"/>
      <c r="Z170" s="4567" t="s">
        <v>1247</v>
      </c>
      <c r="AA170" s="4567"/>
      <c r="AB170" s="4567"/>
      <c r="AC170" s="4567"/>
      <c r="AD170" s="901"/>
      <c r="AE170" s="4601"/>
      <c r="AF170" s="4601"/>
      <c r="AG170" s="4601"/>
      <c r="AH170" s="4601"/>
      <c r="AI170" s="4601"/>
      <c r="AJ170" s="4601"/>
      <c r="AK170" s="4595" t="str">
        <f t="shared" si="2"/>
        <v/>
      </c>
      <c r="AL170" s="4595"/>
      <c r="AM170" s="4595"/>
      <c r="AN170" s="4595"/>
      <c r="AO170" s="897"/>
    </row>
    <row r="171" spans="1:41" ht="12.65" customHeight="1">
      <c r="A171" s="4600" t="s">
        <v>1251</v>
      </c>
      <c r="B171" s="4600"/>
      <c r="C171" s="4600"/>
      <c r="D171" s="4600"/>
      <c r="E171" s="4600"/>
      <c r="F171" s="4600"/>
      <c r="G171" s="4600"/>
      <c r="H171" s="4593" t="s">
        <v>1256</v>
      </c>
      <c r="I171" s="4593"/>
      <c r="J171" s="4593"/>
      <c r="K171" s="4593"/>
      <c r="L171" s="4593"/>
      <c r="M171" s="4593"/>
      <c r="N171" s="4593"/>
      <c r="O171" s="4593"/>
      <c r="P171" s="4593"/>
      <c r="Q171" s="4593"/>
      <c r="R171" s="4593"/>
      <c r="S171" s="4593"/>
      <c r="T171" s="4593"/>
      <c r="U171" s="4593"/>
      <c r="V171" s="4591">
        <f>0.52*0.52*0.1</f>
        <v>2.7040000000000005E-2</v>
      </c>
      <c r="W171" s="4591"/>
      <c r="X171" s="4591"/>
      <c r="Y171" s="4591"/>
      <c r="Z171" s="4567" t="s">
        <v>1247</v>
      </c>
      <c r="AA171" s="4567"/>
      <c r="AB171" s="4567"/>
      <c r="AC171" s="4567"/>
      <c r="AD171" s="901"/>
      <c r="AE171" s="4601"/>
      <c r="AF171" s="4601"/>
      <c r="AG171" s="4601"/>
      <c r="AH171" s="4601"/>
      <c r="AI171" s="4601"/>
      <c r="AJ171" s="4601"/>
      <c r="AK171" s="4595" t="str">
        <f t="shared" si="2"/>
        <v/>
      </c>
      <c r="AL171" s="4595"/>
      <c r="AM171" s="4595"/>
      <c r="AN171" s="4595"/>
      <c r="AO171" s="897"/>
    </row>
    <row r="172" spans="1:41" ht="12.65" customHeight="1">
      <c r="A172" s="4600" t="s">
        <v>1251</v>
      </c>
      <c r="B172" s="4600"/>
      <c r="C172" s="4600"/>
      <c r="D172" s="4600"/>
      <c r="E172" s="4600"/>
      <c r="F172" s="4600"/>
      <c r="G172" s="4600"/>
      <c r="H172" s="4593" t="s">
        <v>1257</v>
      </c>
      <c r="I172" s="4593"/>
      <c r="J172" s="4593"/>
      <c r="K172" s="4593"/>
      <c r="L172" s="4593"/>
      <c r="M172" s="4593"/>
      <c r="N172" s="4593"/>
      <c r="O172" s="4593"/>
      <c r="P172" s="4593"/>
      <c r="Q172" s="4593"/>
      <c r="R172" s="4593"/>
      <c r="S172" s="4593"/>
      <c r="T172" s="4593"/>
      <c r="U172" s="4593"/>
      <c r="V172" s="4591">
        <f>0.58*0.58*0.1</f>
        <v>3.3639999999999996E-2</v>
      </c>
      <c r="W172" s="4591"/>
      <c r="X172" s="4591"/>
      <c r="Y172" s="4591"/>
      <c r="Z172" s="4567" t="s">
        <v>1247</v>
      </c>
      <c r="AA172" s="4567"/>
      <c r="AB172" s="4567"/>
      <c r="AC172" s="4567"/>
      <c r="AD172" s="900"/>
      <c r="AE172" s="4568"/>
      <c r="AF172" s="4568"/>
      <c r="AG172" s="4568"/>
      <c r="AH172" s="4568"/>
      <c r="AI172" s="4568"/>
      <c r="AJ172" s="4568"/>
      <c r="AK172" s="4595" t="str">
        <f t="shared" si="2"/>
        <v/>
      </c>
      <c r="AL172" s="4595"/>
      <c r="AM172" s="4595"/>
      <c r="AN172" s="4595"/>
      <c r="AO172" s="897"/>
    </row>
    <row r="173" spans="1:41" ht="12.65"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581" t="s">
        <v>1258</v>
      </c>
      <c r="AF173" s="4581"/>
      <c r="AG173" s="4581"/>
      <c r="AH173" s="4581"/>
      <c r="AI173" s="4581"/>
      <c r="AJ173" s="4581"/>
      <c r="AK173" s="4582" t="str">
        <f>IF(SUM(AK155:AN172)=0,"",SUM(AK155:AN172))</f>
        <v/>
      </c>
      <c r="AL173" s="4582"/>
      <c r="AM173" s="4582"/>
      <c r="AN173" s="4582"/>
      <c r="AO173" s="897"/>
    </row>
    <row r="174" spans="1:41" ht="12.65"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5"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5"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5"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5" customHeight="1">
      <c r="A178" s="4603" t="s">
        <v>1261</v>
      </c>
      <c r="B178" s="4603"/>
      <c r="C178" s="4603"/>
      <c r="D178" s="4603"/>
      <c r="E178" s="4603"/>
      <c r="F178" s="4603"/>
      <c r="G178" s="4603"/>
      <c r="H178" s="4592" t="s">
        <v>1262</v>
      </c>
      <c r="I178" s="4592"/>
      <c r="J178" s="4592"/>
      <c r="K178" s="4592"/>
      <c r="L178" s="4592"/>
      <c r="M178" s="4592"/>
      <c r="N178" s="4592"/>
      <c r="O178" s="4592"/>
      <c r="P178" s="4592"/>
      <c r="Q178" s="4592"/>
      <c r="R178" s="4592"/>
      <c r="S178" s="4592"/>
      <c r="T178" s="4592"/>
      <c r="U178" s="4592"/>
      <c r="V178" s="4592" t="s">
        <v>1238</v>
      </c>
      <c r="W178" s="4592"/>
      <c r="X178" s="4592"/>
      <c r="Y178" s="4592"/>
      <c r="Z178" s="4567" t="s">
        <v>1263</v>
      </c>
      <c r="AA178" s="4567"/>
      <c r="AB178" s="4567"/>
      <c r="AC178" s="4567"/>
      <c r="AD178" s="901"/>
      <c r="AE178" s="901"/>
      <c r="AF178" s="898"/>
      <c r="AG178" s="898"/>
      <c r="AH178" s="898"/>
      <c r="AI178" s="898"/>
      <c r="AJ178" s="898"/>
      <c r="AK178" s="898"/>
      <c r="AL178" s="897"/>
      <c r="AM178" s="897"/>
      <c r="AN178" s="897"/>
      <c r="AO178" s="897"/>
    </row>
    <row r="179" spans="1:41" ht="12.65" customHeight="1">
      <c r="A179" s="4603" t="s">
        <v>1264</v>
      </c>
      <c r="B179" s="4603"/>
      <c r="C179" s="4603"/>
      <c r="D179" s="4603"/>
      <c r="E179" s="4603"/>
      <c r="F179" s="4603"/>
      <c r="G179" s="4603"/>
      <c r="H179" s="4592" t="s">
        <v>1265</v>
      </c>
      <c r="I179" s="4592"/>
      <c r="J179" s="4592"/>
      <c r="K179" s="4592"/>
      <c r="L179" s="4592"/>
      <c r="M179" s="4592"/>
      <c r="N179" s="4592"/>
      <c r="O179" s="4592"/>
      <c r="P179" s="4592"/>
      <c r="Q179" s="4592"/>
      <c r="R179" s="4592"/>
      <c r="S179" s="4592"/>
      <c r="T179" s="4592"/>
      <c r="U179" s="4592"/>
      <c r="V179" s="4592" t="s">
        <v>2423</v>
      </c>
      <c r="W179" s="4592"/>
      <c r="X179" s="4592"/>
      <c r="Y179" s="4592"/>
      <c r="Z179" s="4602">
        <v>2350</v>
      </c>
      <c r="AA179" s="4602"/>
      <c r="AB179" s="4602"/>
      <c r="AC179" s="4602"/>
      <c r="AD179" s="913"/>
      <c r="AE179" s="913"/>
      <c r="AF179" s="898"/>
      <c r="AG179" s="898"/>
      <c r="AH179" s="898"/>
      <c r="AI179" s="898"/>
      <c r="AJ179" s="898"/>
      <c r="AK179" s="898"/>
      <c r="AL179" s="897"/>
      <c r="AM179" s="897"/>
      <c r="AN179" s="897"/>
      <c r="AO179" s="897"/>
    </row>
    <row r="180" spans="1:41" ht="12.65" customHeight="1">
      <c r="A180" s="4603"/>
      <c r="B180" s="4603"/>
      <c r="C180" s="4603"/>
      <c r="D180" s="4603"/>
      <c r="E180" s="4603"/>
      <c r="F180" s="4603"/>
      <c r="G180" s="4603"/>
      <c r="H180" s="4592" t="s">
        <v>1266</v>
      </c>
      <c r="I180" s="4592"/>
      <c r="J180" s="4592"/>
      <c r="K180" s="4592"/>
      <c r="L180" s="4592"/>
      <c r="M180" s="4592"/>
      <c r="N180" s="4592"/>
      <c r="O180" s="4592"/>
      <c r="P180" s="4592"/>
      <c r="Q180" s="4592"/>
      <c r="R180" s="4592"/>
      <c r="S180" s="4592"/>
      <c r="T180" s="4592"/>
      <c r="U180" s="4592"/>
      <c r="V180" s="4592" t="s">
        <v>2424</v>
      </c>
      <c r="W180" s="4592"/>
      <c r="X180" s="4592"/>
      <c r="Y180" s="4592"/>
      <c r="Z180" s="4602">
        <v>2350</v>
      </c>
      <c r="AA180" s="4602"/>
      <c r="AB180" s="4602"/>
      <c r="AC180" s="4602"/>
      <c r="AD180" s="913"/>
      <c r="AE180" s="913"/>
      <c r="AF180" s="898"/>
      <c r="AG180" s="898"/>
      <c r="AH180" s="898"/>
      <c r="AI180" s="898"/>
      <c r="AJ180" s="898"/>
      <c r="AK180" s="898"/>
      <c r="AL180" s="897"/>
      <c r="AM180" s="897"/>
      <c r="AN180" s="897"/>
      <c r="AO180" s="897"/>
    </row>
    <row r="181" spans="1:41" ht="12.65" customHeight="1">
      <c r="A181" s="4603"/>
      <c r="B181" s="4603"/>
      <c r="C181" s="4603"/>
      <c r="D181" s="4603"/>
      <c r="E181" s="4603"/>
      <c r="F181" s="4603"/>
      <c r="G181" s="4603"/>
      <c r="H181" s="4592" t="s">
        <v>1267</v>
      </c>
      <c r="I181" s="4592"/>
      <c r="J181" s="4592"/>
      <c r="K181" s="4592"/>
      <c r="L181" s="4592"/>
      <c r="M181" s="4592"/>
      <c r="N181" s="4592"/>
      <c r="O181" s="4592"/>
      <c r="P181" s="4592"/>
      <c r="Q181" s="4592"/>
      <c r="R181" s="4592"/>
      <c r="S181" s="4592"/>
      <c r="T181" s="4592"/>
      <c r="U181" s="4592"/>
      <c r="V181" s="4592" t="s">
        <v>2424</v>
      </c>
      <c r="W181" s="4592"/>
      <c r="X181" s="4592"/>
      <c r="Y181" s="4592"/>
      <c r="Z181" s="4602">
        <v>2300</v>
      </c>
      <c r="AA181" s="4602"/>
      <c r="AB181" s="4602"/>
      <c r="AC181" s="4602"/>
      <c r="AD181" s="913"/>
      <c r="AE181" s="913"/>
      <c r="AF181" s="898"/>
      <c r="AG181" s="898"/>
      <c r="AH181" s="898"/>
      <c r="AI181" s="898"/>
      <c r="AJ181" s="898"/>
      <c r="AK181" s="898"/>
      <c r="AL181" s="897"/>
      <c r="AM181" s="897"/>
      <c r="AN181" s="897"/>
      <c r="AO181" s="897"/>
    </row>
    <row r="182" spans="1:41" ht="12.65" customHeight="1">
      <c r="A182" s="4603" t="s">
        <v>1268</v>
      </c>
      <c r="B182" s="4603"/>
      <c r="C182" s="4603"/>
      <c r="D182" s="4603"/>
      <c r="E182" s="4603"/>
      <c r="F182" s="4603"/>
      <c r="G182" s="4603"/>
      <c r="H182" s="4592" t="s">
        <v>1265</v>
      </c>
      <c r="I182" s="4592"/>
      <c r="J182" s="4592"/>
      <c r="K182" s="4592"/>
      <c r="L182" s="4592"/>
      <c r="M182" s="4592"/>
      <c r="N182" s="4592"/>
      <c r="O182" s="4592"/>
      <c r="P182" s="4592"/>
      <c r="Q182" s="4592"/>
      <c r="R182" s="4592"/>
      <c r="S182" s="4592"/>
      <c r="T182" s="4592"/>
      <c r="U182" s="4592"/>
      <c r="V182" s="4592" t="s">
        <v>2423</v>
      </c>
      <c r="W182" s="4592"/>
      <c r="X182" s="4592"/>
      <c r="Y182" s="4592"/>
      <c r="Z182" s="4602">
        <v>2200</v>
      </c>
      <c r="AA182" s="4602"/>
      <c r="AB182" s="4602"/>
      <c r="AC182" s="4602"/>
      <c r="AD182" s="913"/>
      <c r="AE182" s="913"/>
      <c r="AF182" s="898"/>
      <c r="AG182" s="898"/>
      <c r="AH182" s="898"/>
      <c r="AI182" s="898"/>
      <c r="AJ182" s="898"/>
      <c r="AK182" s="898"/>
      <c r="AL182" s="897"/>
      <c r="AM182" s="897"/>
      <c r="AN182" s="897"/>
      <c r="AO182" s="897"/>
    </row>
    <row r="183" spans="1:41" ht="12.65" customHeight="1">
      <c r="A183" s="4603"/>
      <c r="B183" s="4603"/>
      <c r="C183" s="4603"/>
      <c r="D183" s="4603"/>
      <c r="E183" s="4603"/>
      <c r="F183" s="4603"/>
      <c r="G183" s="4603"/>
      <c r="H183" s="4592" t="s">
        <v>1266</v>
      </c>
      <c r="I183" s="4592"/>
      <c r="J183" s="4592"/>
      <c r="K183" s="4592"/>
      <c r="L183" s="4592"/>
      <c r="M183" s="4592"/>
      <c r="N183" s="4592"/>
      <c r="O183" s="4592"/>
      <c r="P183" s="4592"/>
      <c r="Q183" s="4592"/>
      <c r="R183" s="4592"/>
      <c r="S183" s="4592"/>
      <c r="T183" s="4592"/>
      <c r="U183" s="4592"/>
      <c r="V183" s="4592" t="s">
        <v>2424</v>
      </c>
      <c r="W183" s="4592"/>
      <c r="X183" s="4592"/>
      <c r="Y183" s="4592"/>
      <c r="Z183" s="4602">
        <v>2200</v>
      </c>
      <c r="AA183" s="4602"/>
      <c r="AB183" s="4602"/>
      <c r="AC183" s="4602"/>
      <c r="AD183" s="913"/>
      <c r="AE183" s="913"/>
      <c r="AF183" s="898"/>
      <c r="AG183" s="898"/>
      <c r="AH183" s="898"/>
      <c r="AI183" s="898"/>
      <c r="AJ183" s="898"/>
      <c r="AK183" s="898"/>
      <c r="AL183" s="897"/>
      <c r="AM183" s="897"/>
      <c r="AN183" s="897"/>
      <c r="AO183" s="897"/>
    </row>
    <row r="184" spans="1:41" ht="12.65" customHeight="1">
      <c r="A184" s="4603"/>
      <c r="B184" s="4603"/>
      <c r="C184" s="4603"/>
      <c r="D184" s="4603"/>
      <c r="E184" s="4603"/>
      <c r="F184" s="4603"/>
      <c r="G184" s="4603"/>
      <c r="H184" s="4592" t="s">
        <v>1267</v>
      </c>
      <c r="I184" s="4592"/>
      <c r="J184" s="4592"/>
      <c r="K184" s="4592"/>
      <c r="L184" s="4592"/>
      <c r="M184" s="4592"/>
      <c r="N184" s="4592"/>
      <c r="O184" s="4592"/>
      <c r="P184" s="4592"/>
      <c r="Q184" s="4592"/>
      <c r="R184" s="4592"/>
      <c r="S184" s="4592"/>
      <c r="T184" s="4592"/>
      <c r="U184" s="4592"/>
      <c r="V184" s="4592" t="s">
        <v>2423</v>
      </c>
      <c r="W184" s="4592"/>
      <c r="X184" s="4592"/>
      <c r="Y184" s="4592"/>
      <c r="Z184" s="4602">
        <v>2150</v>
      </c>
      <c r="AA184" s="4602"/>
      <c r="AB184" s="4602"/>
      <c r="AC184" s="4602"/>
      <c r="AD184" s="913"/>
      <c r="AE184" s="898" t="s">
        <v>1269</v>
      </c>
      <c r="AF184" s="898"/>
      <c r="AG184" s="897"/>
      <c r="AH184" s="898"/>
      <c r="AI184" s="898"/>
      <c r="AJ184" s="898"/>
      <c r="AK184" s="898"/>
      <c r="AL184" s="897"/>
      <c r="AM184" s="897"/>
      <c r="AN184" s="897"/>
      <c r="AO184" s="897"/>
    </row>
  </sheetData>
  <mergeCells count="496">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AE171:AJ171"/>
    <mergeCell ref="AK171:AN171"/>
    <mergeCell ref="A172:G172"/>
    <mergeCell ref="H170:U170"/>
    <mergeCell ref="V170:Y170"/>
    <mergeCell ref="Z170:AC170"/>
    <mergeCell ref="AE170:AJ170"/>
    <mergeCell ref="AK170:AN170"/>
    <mergeCell ref="A171:G171"/>
    <mergeCell ref="AE169:AJ169"/>
    <mergeCell ref="AK169:AN169"/>
    <mergeCell ref="A170:G170"/>
    <mergeCell ref="H168:U168"/>
    <mergeCell ref="V168:Y168"/>
    <mergeCell ref="Z168:AC168"/>
    <mergeCell ref="AE168:AJ168"/>
    <mergeCell ref="AK168:AN168"/>
    <mergeCell ref="A169:G169"/>
    <mergeCell ref="AE167:AJ167"/>
    <mergeCell ref="AK167:AN167"/>
    <mergeCell ref="A168:G168"/>
    <mergeCell ref="H166:U166"/>
    <mergeCell ref="V166:Y166"/>
    <mergeCell ref="Z166:AC166"/>
    <mergeCell ref="AE166:AJ166"/>
    <mergeCell ref="AK166:AN166"/>
    <mergeCell ref="A167:G167"/>
    <mergeCell ref="AE165:AJ165"/>
    <mergeCell ref="AK165:AN165"/>
    <mergeCell ref="A166:G166"/>
    <mergeCell ref="H164:U164"/>
    <mergeCell ref="V164:Y164"/>
    <mergeCell ref="Z164:AC164"/>
    <mergeCell ref="AE164:AJ164"/>
    <mergeCell ref="AK164:AN164"/>
    <mergeCell ref="A165:G165"/>
    <mergeCell ref="AE163:AJ163"/>
    <mergeCell ref="AK163:AN163"/>
    <mergeCell ref="A164:G164"/>
    <mergeCell ref="H162:U162"/>
    <mergeCell ref="V162:Y162"/>
    <mergeCell ref="Z162:AC162"/>
    <mergeCell ref="AE162:AJ162"/>
    <mergeCell ref="AK162:AN162"/>
    <mergeCell ref="A163:G163"/>
    <mergeCell ref="Z161:AC161"/>
    <mergeCell ref="AE161:AJ161"/>
    <mergeCell ref="AK161:AN161"/>
    <mergeCell ref="A162:G162"/>
    <mergeCell ref="H160:U160"/>
    <mergeCell ref="V160:Y160"/>
    <mergeCell ref="Z160:AC160"/>
    <mergeCell ref="AE160:AJ160"/>
    <mergeCell ref="AK160:AN160"/>
    <mergeCell ref="A161:G161"/>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H131:U131"/>
    <mergeCell ref="V131:Y131"/>
    <mergeCell ref="Z131:AC131"/>
    <mergeCell ref="AE131:AJ131"/>
    <mergeCell ref="AK131:AN131"/>
    <mergeCell ref="A131:G131"/>
    <mergeCell ref="H130:U130"/>
    <mergeCell ref="V130:Y130"/>
    <mergeCell ref="Z130:AC130"/>
    <mergeCell ref="AE130:AJ130"/>
    <mergeCell ref="AK130:AN130"/>
    <mergeCell ref="AE128:AJ128"/>
    <mergeCell ref="AK128:AN128"/>
    <mergeCell ref="H129:U129"/>
    <mergeCell ref="V129:Y129"/>
    <mergeCell ref="Z129:AC129"/>
    <mergeCell ref="AE129:AJ129"/>
    <mergeCell ref="AK129:AN129"/>
    <mergeCell ref="H128:U128"/>
    <mergeCell ref="V128:Y128"/>
    <mergeCell ref="Z128:AC128"/>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Z69:AN74"/>
    <mergeCell ref="I71:M72"/>
    <mergeCell ref="N71:O72"/>
    <mergeCell ref="P71:S72"/>
    <mergeCell ref="I73:M74"/>
    <mergeCell ref="N73:O74"/>
    <mergeCell ref="P73:S74"/>
    <mergeCell ref="A69:A74"/>
    <mergeCell ref="B69:H74"/>
    <mergeCell ref="I69:M70"/>
    <mergeCell ref="N69:O70"/>
    <mergeCell ref="P69:S70"/>
    <mergeCell ref="T69:Y74"/>
    <mergeCell ref="Z63:AN68"/>
    <mergeCell ref="I65:M66"/>
    <mergeCell ref="N65:O66"/>
    <mergeCell ref="P65:S66"/>
    <mergeCell ref="I67:M68"/>
    <mergeCell ref="N67:O68"/>
    <mergeCell ref="P67:S68"/>
    <mergeCell ref="A63:A68"/>
    <mergeCell ref="B63:H68"/>
    <mergeCell ref="I63:M64"/>
    <mergeCell ref="N63:O64"/>
    <mergeCell ref="P63:S64"/>
    <mergeCell ref="T63:Y68"/>
    <mergeCell ref="Z57:AN62"/>
    <mergeCell ref="I59:M60"/>
    <mergeCell ref="N59:O60"/>
    <mergeCell ref="P59:S60"/>
    <mergeCell ref="I61:M62"/>
    <mergeCell ref="N61:O62"/>
    <mergeCell ref="P61:S62"/>
    <mergeCell ref="A57:A62"/>
    <mergeCell ref="B57:H62"/>
    <mergeCell ref="I57:M58"/>
    <mergeCell ref="N57:O58"/>
    <mergeCell ref="P57:S58"/>
    <mergeCell ref="T57:Y62"/>
    <mergeCell ref="Z51:AN56"/>
    <mergeCell ref="I53:M54"/>
    <mergeCell ref="N53:O54"/>
    <mergeCell ref="P53:S54"/>
    <mergeCell ref="I55:M56"/>
    <mergeCell ref="N55:O56"/>
    <mergeCell ref="P55:S56"/>
    <mergeCell ref="A51:A56"/>
    <mergeCell ref="B51:H56"/>
    <mergeCell ref="I51:M52"/>
    <mergeCell ref="N51:O52"/>
    <mergeCell ref="P51:S52"/>
    <mergeCell ref="T51:Y56"/>
    <mergeCell ref="Z45:AN50"/>
    <mergeCell ref="I47:M48"/>
    <mergeCell ref="N47:O48"/>
    <mergeCell ref="P47:S48"/>
    <mergeCell ref="I49:M50"/>
    <mergeCell ref="N49:O50"/>
    <mergeCell ref="P49:S50"/>
    <mergeCell ref="A45:A50"/>
    <mergeCell ref="B45:H50"/>
    <mergeCell ref="I45:M46"/>
    <mergeCell ref="N45:O46"/>
    <mergeCell ref="P45:S46"/>
    <mergeCell ref="T45:Y50"/>
    <mergeCell ref="Z39:AN44"/>
    <mergeCell ref="I41:M42"/>
    <mergeCell ref="N41:O42"/>
    <mergeCell ref="P41:S42"/>
    <mergeCell ref="I43:M44"/>
    <mergeCell ref="N43:O44"/>
    <mergeCell ref="P43:S44"/>
    <mergeCell ref="A39:A44"/>
    <mergeCell ref="B39:H44"/>
    <mergeCell ref="I39:M40"/>
    <mergeCell ref="N39:O40"/>
    <mergeCell ref="P39:S40"/>
    <mergeCell ref="T39:Y44"/>
    <mergeCell ref="Z33:AN38"/>
    <mergeCell ref="I35:M36"/>
    <mergeCell ref="N35:O36"/>
    <mergeCell ref="P35:S36"/>
    <mergeCell ref="I37:M38"/>
    <mergeCell ref="N37:O38"/>
    <mergeCell ref="P37:S38"/>
    <mergeCell ref="A33:A38"/>
    <mergeCell ref="B33:H38"/>
    <mergeCell ref="I33:M34"/>
    <mergeCell ref="N33:O34"/>
    <mergeCell ref="P33:S34"/>
    <mergeCell ref="T33:Y38"/>
    <mergeCell ref="I29:M30"/>
    <mergeCell ref="N29:O30"/>
    <mergeCell ref="P29:S30"/>
    <mergeCell ref="I31:M32"/>
    <mergeCell ref="N31:O32"/>
    <mergeCell ref="P31:S32"/>
    <mergeCell ref="P23:S24"/>
    <mergeCell ref="I25:M26"/>
    <mergeCell ref="N25:O26"/>
    <mergeCell ref="P25:S2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2:AN3"/>
    <mergeCell ref="H4:R4"/>
    <mergeCell ref="B5:J6"/>
    <mergeCell ref="K5:AM6"/>
    <mergeCell ref="B7:J8"/>
    <mergeCell ref="K7:AM8"/>
    <mergeCell ref="AG9:AH10"/>
    <mergeCell ref="AI9:AJ10"/>
    <mergeCell ref="AK9:AL10"/>
  </mergeCells>
  <phoneticPr fontId="67"/>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8"/>
  <sheetViews>
    <sheetView view="pageBreakPreview" topLeftCell="A17" zoomScaleNormal="100" zoomScaleSheetLayoutView="100" workbookViewId="0">
      <selection activeCell="U66" sqref="U66:AN67"/>
    </sheetView>
  </sheetViews>
  <sheetFormatPr defaultColWidth="2.08984375" defaultRowHeight="12.65" customHeight="1"/>
  <cols>
    <col min="1" max="1" width="2.08984375" style="179"/>
    <col min="2" max="3" width="2.08984375" style="179" customWidth="1"/>
    <col min="4" max="40" width="2.08984375" style="179"/>
    <col min="41" max="41" width="2.08984375" style="417"/>
    <col min="42" max="56" width="2.08984375" style="546"/>
    <col min="57" max="16384" width="2.08984375" style="179"/>
  </cols>
  <sheetData>
    <row r="1" spans="1:41" ht="12.65" customHeight="1">
      <c r="A1" s="287" t="s">
        <v>1767</v>
      </c>
      <c r="B1" s="287"/>
      <c r="C1" s="287"/>
      <c r="D1" s="287"/>
      <c r="E1" s="287"/>
      <c r="AO1" s="1072" t="s">
        <v>1763</v>
      </c>
    </row>
    <row r="2" spans="1:41" ht="12.65" customHeight="1">
      <c r="A2" s="4665" t="s">
        <v>1165</v>
      </c>
      <c r="B2" s="4665"/>
      <c r="C2" s="4665"/>
      <c r="D2" s="4665"/>
      <c r="E2" s="4665"/>
      <c r="F2" s="4665"/>
      <c r="G2" s="4665"/>
      <c r="H2" s="4665"/>
      <c r="I2" s="4665"/>
      <c r="J2" s="4665"/>
      <c r="K2" s="4665"/>
      <c r="L2" s="4665"/>
      <c r="M2" s="4665"/>
      <c r="N2" s="4665"/>
      <c r="O2" s="4665"/>
      <c r="P2" s="4665"/>
      <c r="Q2" s="4665"/>
      <c r="R2" s="4665"/>
      <c r="S2" s="4665"/>
      <c r="T2" s="4665"/>
      <c r="U2" s="4665"/>
      <c r="V2" s="4665"/>
      <c r="W2" s="4665"/>
      <c r="X2" s="4665"/>
      <c r="Y2" s="4665"/>
      <c r="Z2" s="4665"/>
      <c r="AA2" s="4665"/>
      <c r="AB2" s="4665"/>
      <c r="AC2" s="4665"/>
      <c r="AD2" s="4665"/>
      <c r="AE2" s="4665"/>
      <c r="AF2" s="4665"/>
      <c r="AG2" s="4665"/>
      <c r="AH2" s="4665"/>
      <c r="AI2" s="4665"/>
      <c r="AJ2" s="4665"/>
      <c r="AK2" s="4665"/>
      <c r="AL2" s="4665"/>
      <c r="AM2" s="4665"/>
      <c r="AN2" s="4665"/>
    </row>
    <row r="3" spans="1:41" ht="12.65" customHeight="1">
      <c r="A3" s="4665"/>
      <c r="B3" s="4665"/>
      <c r="C3" s="4665"/>
      <c r="D3" s="4665"/>
      <c r="E3" s="4665"/>
      <c r="F3" s="4665"/>
      <c r="G3" s="4665"/>
      <c r="H3" s="4665"/>
      <c r="I3" s="4665"/>
      <c r="J3" s="4665"/>
      <c r="K3" s="4665"/>
      <c r="L3" s="4665"/>
      <c r="M3" s="4665"/>
      <c r="N3" s="4665"/>
      <c r="O3" s="4665"/>
      <c r="P3" s="4665"/>
      <c r="Q3" s="4665"/>
      <c r="R3" s="4665"/>
      <c r="S3" s="4665"/>
      <c r="T3" s="4665"/>
      <c r="U3" s="4665"/>
      <c r="V3" s="4665"/>
      <c r="W3" s="4665"/>
      <c r="X3" s="4665"/>
      <c r="Y3" s="4665"/>
      <c r="Z3" s="4665"/>
      <c r="AA3" s="4665"/>
      <c r="AB3" s="4665"/>
      <c r="AC3" s="4665"/>
      <c r="AD3" s="4665"/>
      <c r="AE3" s="4665"/>
      <c r="AF3" s="4665"/>
      <c r="AG3" s="4665"/>
      <c r="AH3" s="4665"/>
      <c r="AI3" s="4665"/>
      <c r="AJ3" s="4665"/>
      <c r="AK3" s="4665"/>
      <c r="AL3" s="4665"/>
      <c r="AM3" s="4665"/>
      <c r="AN3" s="4665"/>
      <c r="AO3" s="417" t="s">
        <v>1766</v>
      </c>
    </row>
    <row r="4" spans="1:41" ht="12.65"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646" t="s">
        <v>2318</v>
      </c>
      <c r="AD4" s="4646"/>
      <c r="AE4" s="4646"/>
      <c r="AF4" s="4644"/>
      <c r="AG4" s="4644"/>
      <c r="AH4" s="4645" t="s">
        <v>1769</v>
      </c>
      <c r="AI4" s="2068"/>
      <c r="AJ4" s="2068"/>
      <c r="AK4" s="4645" t="s">
        <v>1778</v>
      </c>
      <c r="AL4" s="4644"/>
      <c r="AM4" s="4644"/>
      <c r="AN4" s="1746" t="s">
        <v>1777</v>
      </c>
      <c r="AO4" s="417" t="s">
        <v>1764</v>
      </c>
    </row>
    <row r="5" spans="1:41" ht="12.65" customHeight="1">
      <c r="A5" s="292"/>
      <c r="B5" s="287"/>
      <c r="C5" s="287"/>
      <c r="D5" s="287"/>
      <c r="E5" s="287"/>
      <c r="W5" s="59"/>
      <c r="X5" s="59"/>
      <c r="Y5" s="59"/>
      <c r="Z5" s="59"/>
      <c r="AA5" s="59"/>
      <c r="AB5" s="59"/>
      <c r="AC5" s="4646"/>
      <c r="AD5" s="4646"/>
      <c r="AE5" s="4646"/>
      <c r="AF5" s="4644"/>
      <c r="AG5" s="4644"/>
      <c r="AH5" s="4645"/>
      <c r="AI5" s="2068"/>
      <c r="AJ5" s="2068"/>
      <c r="AK5" s="4645"/>
      <c r="AL5" s="4644"/>
      <c r="AM5" s="4644"/>
      <c r="AN5" s="1746"/>
      <c r="AO5" s="417" t="s">
        <v>1765</v>
      </c>
    </row>
    <row r="6" spans="1:41" ht="12.65" customHeight="1">
      <c r="A6" s="4666" t="s">
        <v>1795</v>
      </c>
      <c r="B6" s="4666"/>
      <c r="C6" s="4666"/>
      <c r="D6" s="4666"/>
      <c r="E6" s="4666"/>
      <c r="F6" s="4666"/>
      <c r="G6" s="4666"/>
      <c r="H6" s="4666"/>
      <c r="I6" s="4666"/>
      <c r="J6" s="4666"/>
      <c r="K6" s="4666"/>
      <c r="L6" s="4666"/>
      <c r="M6" s="4666"/>
      <c r="N6" s="4666"/>
      <c r="W6" s="59"/>
      <c r="X6" s="59"/>
      <c r="Y6" s="59"/>
      <c r="Z6" s="59"/>
      <c r="AA6" s="59"/>
      <c r="AB6" s="59"/>
      <c r="AC6" s="59"/>
      <c r="AD6" s="59"/>
      <c r="AE6" s="59"/>
      <c r="AF6" s="59"/>
      <c r="AG6" s="59"/>
      <c r="AH6" s="59"/>
      <c r="AI6" s="59"/>
      <c r="AJ6" s="59"/>
      <c r="AK6" s="59"/>
      <c r="AL6" s="59"/>
      <c r="AM6" s="59"/>
      <c r="AN6" s="59"/>
    </row>
    <row r="7" spans="1:41" ht="12.65" customHeight="1">
      <c r="A7" s="4666"/>
      <c r="B7" s="4666"/>
      <c r="C7" s="4666"/>
      <c r="D7" s="4666"/>
      <c r="E7" s="4666"/>
      <c r="F7" s="4666"/>
      <c r="G7" s="4666"/>
      <c r="H7" s="4666"/>
      <c r="I7" s="4666"/>
      <c r="J7" s="4666"/>
      <c r="K7" s="4666"/>
      <c r="L7" s="4666"/>
      <c r="M7" s="4666"/>
      <c r="N7" s="4666"/>
      <c r="W7" s="59"/>
      <c r="X7" s="59"/>
      <c r="Y7" s="59"/>
      <c r="Z7" s="59"/>
      <c r="AA7" s="59"/>
      <c r="AB7" s="59"/>
      <c r="AC7" s="59"/>
      <c r="AD7" s="59"/>
      <c r="AE7" s="59"/>
      <c r="AF7" s="59"/>
      <c r="AG7" s="59"/>
      <c r="AH7" s="59"/>
      <c r="AI7" s="59"/>
      <c r="AJ7" s="59"/>
      <c r="AK7" s="59"/>
      <c r="AL7" s="59"/>
      <c r="AM7" s="59"/>
      <c r="AN7" s="59"/>
      <c r="AO7" s="417" t="s">
        <v>1796</v>
      </c>
    </row>
    <row r="8" spans="1:41" ht="12.65" customHeight="1">
      <c r="A8" s="4666" t="s">
        <v>1770</v>
      </c>
      <c r="B8" s="4666"/>
      <c r="C8" s="4666"/>
      <c r="D8" s="4666"/>
      <c r="E8" s="4667" t="str">
        <f>CONCATENATE(一括入力シート!B15,一括入力シート!C15,一括入力シート!D15)</f>
        <v/>
      </c>
      <c r="F8" s="4667"/>
      <c r="G8" s="4667"/>
      <c r="H8" s="4667"/>
      <c r="I8" s="4667"/>
      <c r="J8" s="4667"/>
      <c r="K8" s="4667"/>
      <c r="L8" s="4667"/>
      <c r="M8" s="4667"/>
      <c r="N8" s="4667"/>
      <c r="O8" s="2706" t="s">
        <v>1771</v>
      </c>
      <c r="P8" s="2706"/>
    </row>
    <row r="9" spans="1:41" ht="12.65" customHeight="1">
      <c r="A9" s="4666"/>
      <c r="B9" s="4666"/>
      <c r="C9" s="4666"/>
      <c r="D9" s="4666"/>
      <c r="E9" s="4667"/>
      <c r="F9" s="4667"/>
      <c r="G9" s="4667"/>
      <c r="H9" s="4667"/>
      <c r="I9" s="4667"/>
      <c r="J9" s="4667"/>
      <c r="K9" s="4667"/>
      <c r="L9" s="4667"/>
      <c r="M9" s="4667"/>
      <c r="N9" s="4667"/>
      <c r="O9" s="2706"/>
      <c r="P9" s="2706"/>
      <c r="S9" s="524" t="s">
        <v>1772</v>
      </c>
    </row>
    <row r="10" spans="1:41" ht="12.65" customHeight="1">
      <c r="A10" s="550"/>
      <c r="B10" s="550"/>
      <c r="C10" s="550"/>
      <c r="D10" s="550"/>
      <c r="E10" s="550"/>
      <c r="F10" s="551"/>
      <c r="G10" s="551"/>
      <c r="H10" s="551"/>
      <c r="I10" s="551"/>
      <c r="J10" s="551"/>
      <c r="K10" s="551"/>
      <c r="L10" s="551"/>
      <c r="M10" s="551"/>
      <c r="N10" s="289"/>
      <c r="O10" s="289"/>
      <c r="Q10" s="524"/>
      <c r="R10" s="524"/>
      <c r="S10" s="524" t="s">
        <v>1773</v>
      </c>
      <c r="T10" s="524"/>
    </row>
    <row r="11" spans="1:41" ht="12.65" customHeight="1">
      <c r="A11" s="550"/>
      <c r="B11" s="550"/>
      <c r="C11" s="550"/>
      <c r="D11" s="550"/>
      <c r="E11" s="550"/>
      <c r="F11" s="551"/>
      <c r="G11" s="551"/>
      <c r="H11" s="551"/>
      <c r="I11" s="551"/>
      <c r="J11" s="551"/>
      <c r="K11" s="551"/>
      <c r="L11" s="551"/>
      <c r="M11" s="551"/>
      <c r="N11" s="289"/>
      <c r="O11" s="289"/>
      <c r="Q11" s="524"/>
      <c r="R11" s="524"/>
      <c r="S11" s="1833">
        <f>一括入力シート!B44</f>
        <v>0</v>
      </c>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row>
    <row r="12" spans="1:41" ht="12.65" customHeight="1">
      <c r="K12" s="287"/>
      <c r="L12" s="287"/>
      <c r="M12" s="287"/>
      <c r="N12" s="287"/>
      <c r="O12" s="287"/>
      <c r="Q12" s="287"/>
      <c r="R12" s="293"/>
      <c r="S12" s="4668"/>
      <c r="T12" s="4668"/>
      <c r="U12" s="4668"/>
      <c r="V12" s="4668"/>
      <c r="W12" s="4668"/>
      <c r="X12" s="4668"/>
      <c r="Y12" s="4668"/>
      <c r="Z12" s="4668"/>
      <c r="AA12" s="4668"/>
      <c r="AB12" s="4668"/>
      <c r="AC12" s="4668"/>
      <c r="AD12" s="4668"/>
      <c r="AE12" s="4668"/>
      <c r="AF12" s="4668"/>
      <c r="AG12" s="4668"/>
      <c r="AH12" s="4668"/>
      <c r="AI12" s="4668"/>
      <c r="AJ12" s="4668"/>
      <c r="AK12" s="4668"/>
      <c r="AL12" s="4668"/>
      <c r="AM12" s="4668"/>
      <c r="AN12" s="4668"/>
    </row>
    <row r="13" spans="1:41" ht="12.65" customHeight="1">
      <c r="K13" s="287"/>
      <c r="L13" s="287"/>
      <c r="M13" s="287"/>
      <c r="N13" s="287"/>
      <c r="O13" s="287"/>
      <c r="Q13" s="287"/>
      <c r="R13" s="293"/>
      <c r="S13" s="517" t="s">
        <v>1774</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5" customHeight="1">
      <c r="A14" s="182"/>
      <c r="J14" s="287"/>
      <c r="K14" s="287"/>
      <c r="L14" s="287"/>
      <c r="M14" s="287"/>
      <c r="N14" s="287"/>
      <c r="O14" s="287"/>
      <c r="P14" s="287"/>
      <c r="S14" s="3304">
        <f>一括入力シート!B45</f>
        <v>0</v>
      </c>
      <c r="T14" s="3304"/>
      <c r="U14" s="3304"/>
      <c r="V14" s="3304"/>
      <c r="W14" s="3304"/>
      <c r="X14" s="3304"/>
      <c r="Y14" s="3304"/>
      <c r="Z14" s="3304"/>
      <c r="AA14" s="3304"/>
      <c r="AB14" s="3304"/>
      <c r="AC14" s="3304"/>
      <c r="AD14" s="3304"/>
      <c r="AE14" s="3304"/>
      <c r="AF14" s="3304"/>
      <c r="AG14" s="3304"/>
      <c r="AH14" s="3304"/>
      <c r="AI14" s="3304"/>
      <c r="AJ14" s="3304"/>
      <c r="AK14" s="3304"/>
      <c r="AL14" s="3304"/>
      <c r="AM14" s="3304"/>
      <c r="AN14" s="3304"/>
    </row>
    <row r="15" spans="1:41" ht="12.65" customHeight="1">
      <c r="A15" s="550" t="s">
        <v>1155</v>
      </c>
      <c r="B15" s="550"/>
      <c r="C15" s="550"/>
      <c r="D15" s="550"/>
      <c r="E15" s="550"/>
      <c r="J15" s="287"/>
      <c r="K15" s="287"/>
      <c r="L15" s="287"/>
      <c r="M15" s="287"/>
      <c r="N15" s="287"/>
      <c r="O15" s="287"/>
      <c r="P15" s="287"/>
      <c r="Q15" s="17"/>
      <c r="R15" s="17"/>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row>
    <row r="16" spans="1:41" ht="12.65" customHeight="1">
      <c r="A16" s="529"/>
      <c r="B16" s="529"/>
      <c r="C16" s="529"/>
      <c r="D16" s="529"/>
      <c r="E16" s="529"/>
      <c r="J16" s="287"/>
      <c r="K16" s="287"/>
      <c r="L16" s="287"/>
      <c r="M16" s="287"/>
      <c r="N16" s="287"/>
      <c r="O16" s="287"/>
      <c r="P16" s="287"/>
      <c r="Q16" s="17"/>
      <c r="R16" s="17"/>
      <c r="S16" s="2279">
        <f>一括入力シート!B46</f>
        <v>0</v>
      </c>
      <c r="T16" s="2279"/>
      <c r="U16" s="2279"/>
      <c r="V16" s="2279"/>
      <c r="W16" s="2279"/>
      <c r="X16" s="2279"/>
      <c r="Y16" s="2279"/>
      <c r="Z16" s="2279"/>
      <c r="AA16" s="2279"/>
      <c r="AB16" s="2279"/>
      <c r="AC16" s="2279"/>
      <c r="AD16" s="2279"/>
      <c r="AE16" s="2279"/>
      <c r="AF16" s="2279"/>
      <c r="AG16" s="2279"/>
      <c r="AH16" s="2279"/>
      <c r="AI16" s="2279"/>
      <c r="AJ16" s="2279"/>
      <c r="AK16" s="2279"/>
      <c r="AL16" s="2279"/>
      <c r="AM16" s="2279"/>
      <c r="AN16" s="2279"/>
    </row>
    <row r="17" spans="1:40" ht="12.65" customHeight="1">
      <c r="A17" s="550" t="s">
        <v>1164</v>
      </c>
      <c r="B17" s="550"/>
      <c r="C17" s="550"/>
      <c r="D17" s="550"/>
      <c r="E17" s="550"/>
      <c r="K17" s="287"/>
      <c r="L17" s="287"/>
      <c r="M17" s="287"/>
      <c r="N17" s="287"/>
      <c r="O17" s="287"/>
      <c r="P17" s="287"/>
      <c r="Q17" s="178"/>
      <c r="R17" s="178"/>
      <c r="S17" s="4669"/>
      <c r="T17" s="4669"/>
      <c r="U17" s="4669"/>
      <c r="V17" s="4669"/>
      <c r="W17" s="4669"/>
      <c r="X17" s="4669"/>
      <c r="Y17" s="4669"/>
      <c r="Z17" s="4669"/>
      <c r="AA17" s="4669"/>
      <c r="AB17" s="4669"/>
      <c r="AC17" s="4669"/>
      <c r="AD17" s="4669"/>
      <c r="AE17" s="4669"/>
      <c r="AF17" s="4669"/>
      <c r="AG17" s="4669"/>
      <c r="AH17" s="4669"/>
      <c r="AI17" s="4669"/>
      <c r="AJ17" s="4669"/>
      <c r="AK17" s="4669"/>
      <c r="AL17" s="4669"/>
      <c r="AM17" s="4669"/>
      <c r="AN17" s="4669"/>
    </row>
    <row r="18" spans="1:40" ht="12.65" customHeight="1">
      <c r="A18" s="550" t="s">
        <v>1164</v>
      </c>
      <c r="B18" s="550"/>
      <c r="C18" s="550"/>
      <c r="D18" s="550"/>
      <c r="E18" s="550"/>
      <c r="J18" s="287"/>
      <c r="K18" s="287"/>
      <c r="L18" s="287"/>
      <c r="M18" s="287"/>
      <c r="N18" s="287"/>
      <c r="O18" s="287"/>
      <c r="P18" s="287"/>
      <c r="Q18" s="178"/>
      <c r="R18" s="178"/>
      <c r="S18" s="4664" t="s">
        <v>1775</v>
      </c>
      <c r="T18" s="4664"/>
      <c r="U18" s="571" t="s">
        <v>1780</v>
      </c>
      <c r="V18" s="4659" t="str">
        <f>一括入力シート!B49</f>
        <v>078</v>
      </c>
      <c r="W18" s="4660"/>
      <c r="X18" s="4660"/>
      <c r="Y18" s="560" t="s">
        <v>1781</v>
      </c>
      <c r="Z18" s="4659">
        <f>一括入力シート!C49</f>
        <v>0</v>
      </c>
      <c r="AA18" s="4660"/>
      <c r="AB18" s="4660"/>
      <c r="AC18" s="560" t="s">
        <v>1782</v>
      </c>
      <c r="AD18" s="4659">
        <f>一括入力シート!D49</f>
        <v>0</v>
      </c>
      <c r="AE18" s="4660"/>
      <c r="AF18" s="4660"/>
      <c r="AG18" s="4660"/>
      <c r="AH18" s="554"/>
      <c r="AI18" s="555"/>
      <c r="AJ18" s="555"/>
      <c r="AK18" s="555"/>
      <c r="AL18" s="555"/>
      <c r="AM18" s="553"/>
      <c r="AN18" s="553"/>
    </row>
    <row r="19" spans="1:40" ht="12.65"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10" customHeight="1">
      <c r="A20" s="4672" t="s">
        <v>1158</v>
      </c>
      <c r="B20" s="4672"/>
      <c r="C20" s="4672"/>
      <c r="D20" s="4672"/>
      <c r="E20" s="4672"/>
      <c r="F20" s="4672"/>
      <c r="G20" s="4672"/>
      <c r="H20" s="4672"/>
      <c r="I20" s="4672"/>
      <c r="J20" s="4672"/>
      <c r="K20" s="4672"/>
      <c r="L20" s="4672"/>
      <c r="M20" s="4672"/>
      <c r="N20" s="4661"/>
      <c r="O20" s="4662"/>
      <c r="P20" s="4662"/>
      <c r="Q20" s="4662"/>
      <c r="R20" s="4662"/>
      <c r="S20" s="4662"/>
      <c r="T20" s="4662"/>
      <c r="U20" s="4662"/>
      <c r="V20" s="4662"/>
      <c r="W20" s="4662"/>
      <c r="X20" s="4662"/>
      <c r="Y20" s="4662"/>
      <c r="Z20" s="4662"/>
      <c r="AA20" s="4662"/>
      <c r="AB20" s="4662"/>
      <c r="AC20" s="4662"/>
      <c r="AD20" s="4662"/>
      <c r="AE20" s="4662"/>
      <c r="AF20" s="4662"/>
      <c r="AG20" s="4662"/>
      <c r="AH20" s="4662"/>
      <c r="AI20" s="4662"/>
      <c r="AJ20" s="4662"/>
      <c r="AK20" s="4662"/>
      <c r="AL20" s="4662"/>
      <c r="AM20" s="4662"/>
      <c r="AN20" s="4663"/>
    </row>
    <row r="21" spans="1:40" ht="10" customHeight="1">
      <c r="A21" s="4672"/>
      <c r="B21" s="4672"/>
      <c r="C21" s="4672"/>
      <c r="D21" s="4672"/>
      <c r="E21" s="4672"/>
      <c r="F21" s="4672"/>
      <c r="G21" s="4672"/>
      <c r="H21" s="4672"/>
      <c r="I21" s="4672"/>
      <c r="J21" s="4672"/>
      <c r="K21" s="4672"/>
      <c r="L21" s="4672"/>
      <c r="M21" s="4672"/>
      <c r="N21" s="4661"/>
      <c r="O21" s="4662"/>
      <c r="P21" s="4662"/>
      <c r="Q21" s="4662"/>
      <c r="R21" s="4662"/>
      <c r="S21" s="4662"/>
      <c r="T21" s="4662"/>
      <c r="U21" s="4662"/>
      <c r="V21" s="4662"/>
      <c r="W21" s="4662"/>
      <c r="X21" s="4662"/>
      <c r="Y21" s="4662"/>
      <c r="Z21" s="4662"/>
      <c r="AA21" s="4662"/>
      <c r="AB21" s="4662"/>
      <c r="AC21" s="4662"/>
      <c r="AD21" s="4662"/>
      <c r="AE21" s="4662"/>
      <c r="AF21" s="4662"/>
      <c r="AG21" s="4662"/>
      <c r="AH21" s="4662"/>
      <c r="AI21" s="4662"/>
      <c r="AJ21" s="4662"/>
      <c r="AK21" s="4662"/>
      <c r="AL21" s="4662"/>
      <c r="AM21" s="4662"/>
      <c r="AN21" s="4663"/>
    </row>
    <row r="22" spans="1:40" ht="10" customHeight="1">
      <c r="A22" s="4672" t="s">
        <v>1159</v>
      </c>
      <c r="B22" s="4672"/>
      <c r="C22" s="4672"/>
      <c r="D22" s="4672"/>
      <c r="E22" s="4672"/>
      <c r="F22" s="4672"/>
      <c r="G22" s="4672"/>
      <c r="H22" s="4672"/>
      <c r="I22" s="4672"/>
      <c r="J22" s="4672"/>
      <c r="K22" s="4672"/>
      <c r="L22" s="4672"/>
      <c r="M22" s="4672"/>
      <c r="N22" s="4661"/>
      <c r="O22" s="4662"/>
      <c r="P22" s="4662"/>
      <c r="Q22" s="4662"/>
      <c r="R22" s="4662"/>
      <c r="S22" s="4662"/>
      <c r="T22" s="4662"/>
      <c r="U22" s="4662"/>
      <c r="V22" s="4662"/>
      <c r="W22" s="4662"/>
      <c r="X22" s="4662"/>
      <c r="Y22" s="4662"/>
      <c r="Z22" s="4662"/>
      <c r="AA22" s="4662"/>
      <c r="AB22" s="4662"/>
      <c r="AC22" s="4662"/>
      <c r="AD22" s="4662"/>
      <c r="AE22" s="4662"/>
      <c r="AF22" s="4662"/>
      <c r="AG22" s="4662"/>
      <c r="AH22" s="4662"/>
      <c r="AI22" s="4662"/>
      <c r="AJ22" s="4662"/>
      <c r="AK22" s="4662"/>
      <c r="AL22" s="4662"/>
      <c r="AM22" s="4662"/>
      <c r="AN22" s="4663"/>
    </row>
    <row r="23" spans="1:40" ht="10" customHeight="1">
      <c r="A23" s="4672"/>
      <c r="B23" s="4672"/>
      <c r="C23" s="4672"/>
      <c r="D23" s="4672"/>
      <c r="E23" s="4672"/>
      <c r="F23" s="4672"/>
      <c r="G23" s="4672"/>
      <c r="H23" s="4672"/>
      <c r="I23" s="4672"/>
      <c r="J23" s="4672"/>
      <c r="K23" s="4672"/>
      <c r="L23" s="4672"/>
      <c r="M23" s="4672"/>
      <c r="N23" s="4661"/>
      <c r="O23" s="4662"/>
      <c r="P23" s="4662"/>
      <c r="Q23" s="4662"/>
      <c r="R23" s="4662"/>
      <c r="S23" s="4662"/>
      <c r="T23" s="4662"/>
      <c r="U23" s="4662"/>
      <c r="V23" s="4662"/>
      <c r="W23" s="4662"/>
      <c r="X23" s="4662"/>
      <c r="Y23" s="4662"/>
      <c r="Z23" s="4662"/>
      <c r="AA23" s="4662"/>
      <c r="AB23" s="4662"/>
      <c r="AC23" s="4662"/>
      <c r="AD23" s="4662"/>
      <c r="AE23" s="4662"/>
      <c r="AF23" s="4662"/>
      <c r="AG23" s="4662"/>
      <c r="AH23" s="4662"/>
      <c r="AI23" s="4662"/>
      <c r="AJ23" s="4662"/>
      <c r="AK23" s="4662"/>
      <c r="AL23" s="4662"/>
      <c r="AM23" s="4662"/>
      <c r="AN23" s="4663"/>
    </row>
    <row r="24" spans="1:40" ht="10" customHeight="1">
      <c r="A24" s="4672" t="s">
        <v>1160</v>
      </c>
      <c r="B24" s="4672"/>
      <c r="C24" s="4672"/>
      <c r="D24" s="4672"/>
      <c r="E24" s="4672"/>
      <c r="F24" s="4672"/>
      <c r="G24" s="4672"/>
      <c r="H24" s="4672"/>
      <c r="I24" s="4672"/>
      <c r="J24" s="4672"/>
      <c r="K24" s="4672"/>
      <c r="L24" s="4672"/>
      <c r="M24" s="4672"/>
      <c r="N24" s="4661"/>
      <c r="O24" s="4662"/>
      <c r="P24" s="4662"/>
      <c r="Q24" s="4662"/>
      <c r="R24" s="4662"/>
      <c r="S24" s="4662"/>
      <c r="T24" s="4662"/>
      <c r="U24" s="4662"/>
      <c r="V24" s="4662"/>
      <c r="W24" s="4662"/>
      <c r="X24" s="4662"/>
      <c r="Y24" s="4662"/>
      <c r="Z24" s="4662"/>
      <c r="AA24" s="4662"/>
      <c r="AB24" s="4662"/>
      <c r="AC24" s="4662"/>
      <c r="AD24" s="4662"/>
      <c r="AE24" s="4662"/>
      <c r="AF24" s="4662"/>
      <c r="AG24" s="4662"/>
      <c r="AH24" s="4662"/>
      <c r="AI24" s="4662"/>
      <c r="AJ24" s="4662"/>
      <c r="AK24" s="4662"/>
      <c r="AL24" s="4662"/>
      <c r="AM24" s="4662"/>
      <c r="AN24" s="4663"/>
    </row>
    <row r="25" spans="1:40" ht="10" customHeight="1">
      <c r="A25" s="4672"/>
      <c r="B25" s="4672"/>
      <c r="C25" s="4672"/>
      <c r="D25" s="4672"/>
      <c r="E25" s="4672"/>
      <c r="F25" s="4672"/>
      <c r="G25" s="4672"/>
      <c r="H25" s="4672"/>
      <c r="I25" s="4672"/>
      <c r="J25" s="4672"/>
      <c r="K25" s="4672"/>
      <c r="L25" s="4672"/>
      <c r="M25" s="4672"/>
      <c r="N25" s="4661"/>
      <c r="O25" s="4662"/>
      <c r="P25" s="4662"/>
      <c r="Q25" s="4662"/>
      <c r="R25" s="4662"/>
      <c r="S25" s="4662"/>
      <c r="T25" s="4662"/>
      <c r="U25" s="4662"/>
      <c r="V25" s="4662"/>
      <c r="W25" s="4662"/>
      <c r="X25" s="4662"/>
      <c r="Y25" s="4662"/>
      <c r="Z25" s="4662"/>
      <c r="AA25" s="4662"/>
      <c r="AB25" s="4662"/>
      <c r="AC25" s="4662"/>
      <c r="AD25" s="4662"/>
      <c r="AE25" s="4662"/>
      <c r="AF25" s="4662"/>
      <c r="AG25" s="4662"/>
      <c r="AH25" s="4662"/>
      <c r="AI25" s="4662"/>
      <c r="AJ25" s="4662"/>
      <c r="AK25" s="4662"/>
      <c r="AL25" s="4662"/>
      <c r="AM25" s="4662"/>
      <c r="AN25" s="4663"/>
    </row>
    <row r="26" spans="1:40" ht="10" customHeight="1">
      <c r="A26" s="4672" t="s">
        <v>1161</v>
      </c>
      <c r="B26" s="4672"/>
      <c r="C26" s="4672"/>
      <c r="D26" s="4672"/>
      <c r="E26" s="4672"/>
      <c r="F26" s="4672"/>
      <c r="G26" s="4672"/>
      <c r="H26" s="4672"/>
      <c r="I26" s="4672"/>
      <c r="J26" s="4672"/>
      <c r="K26" s="4672"/>
      <c r="L26" s="4672"/>
      <c r="M26" s="4672"/>
      <c r="N26" s="4655"/>
      <c r="O26" s="4656"/>
      <c r="P26" s="4656"/>
      <c r="Q26" s="4656"/>
      <c r="R26" s="4656"/>
      <c r="S26" s="4656"/>
      <c r="T26" s="4656"/>
      <c r="U26" s="4656"/>
      <c r="V26" s="4656"/>
      <c r="W26" s="4656"/>
      <c r="X26" s="4656"/>
      <c r="Y26" s="4647" t="s">
        <v>1779</v>
      </c>
      <c r="Z26" s="4647"/>
      <c r="AA26" s="558"/>
      <c r="AB26" s="558"/>
      <c r="AC26" s="558"/>
      <c r="AD26" s="558"/>
      <c r="AE26" s="558"/>
      <c r="AF26" s="558"/>
      <c r="AG26" s="558"/>
      <c r="AH26" s="558"/>
      <c r="AI26" s="558"/>
      <c r="AJ26" s="558"/>
      <c r="AK26" s="558"/>
      <c r="AL26" s="558"/>
      <c r="AM26" s="4673"/>
      <c r="AN26" s="4674"/>
    </row>
    <row r="27" spans="1:40" ht="10" customHeight="1">
      <c r="A27" s="4672"/>
      <c r="B27" s="4672"/>
      <c r="C27" s="4672"/>
      <c r="D27" s="4672"/>
      <c r="E27" s="4672"/>
      <c r="F27" s="4672"/>
      <c r="G27" s="4672"/>
      <c r="H27" s="4672"/>
      <c r="I27" s="4672"/>
      <c r="J27" s="4672"/>
      <c r="K27" s="4672"/>
      <c r="L27" s="4672"/>
      <c r="M27" s="4672"/>
      <c r="N27" s="4657"/>
      <c r="O27" s="4658"/>
      <c r="P27" s="4658"/>
      <c r="Q27" s="4658"/>
      <c r="R27" s="4658"/>
      <c r="S27" s="4658"/>
      <c r="T27" s="4658"/>
      <c r="U27" s="4658"/>
      <c r="V27" s="4658"/>
      <c r="W27" s="4658"/>
      <c r="X27" s="4658"/>
      <c r="Y27" s="4648"/>
      <c r="Z27" s="4648"/>
      <c r="AA27" s="559"/>
      <c r="AB27" s="559"/>
      <c r="AC27" s="559"/>
      <c r="AD27" s="559"/>
      <c r="AE27" s="559"/>
      <c r="AF27" s="559"/>
      <c r="AG27" s="559"/>
      <c r="AH27" s="559"/>
      <c r="AI27" s="559"/>
      <c r="AJ27" s="559"/>
      <c r="AK27" s="559"/>
      <c r="AL27" s="559"/>
      <c r="AM27" s="4673"/>
      <c r="AN27" s="4674"/>
    </row>
    <row r="28" spans="1:40" ht="10" customHeight="1">
      <c r="A28" s="4671" t="s">
        <v>1156</v>
      </c>
      <c r="B28" s="4671"/>
      <c r="C28" s="4671"/>
      <c r="D28" s="4671"/>
      <c r="E28" s="4671"/>
      <c r="F28" s="4671"/>
      <c r="G28" s="4671"/>
      <c r="H28" s="4671"/>
      <c r="I28" s="4671"/>
      <c r="J28" s="4671"/>
      <c r="K28" s="4671"/>
      <c r="L28" s="4671"/>
      <c r="M28" s="4671"/>
      <c r="N28" s="4651"/>
      <c r="O28" s="4652"/>
      <c r="P28" s="4652"/>
      <c r="Q28" s="4652"/>
      <c r="R28" s="4652"/>
      <c r="S28" s="4652"/>
      <c r="T28" s="4652"/>
      <c r="U28" s="4652"/>
      <c r="V28" s="4652"/>
      <c r="W28" s="4652"/>
      <c r="X28" s="4652"/>
      <c r="Y28" s="4649" t="s">
        <v>1776</v>
      </c>
      <c r="Z28" s="4649"/>
      <c r="AA28" s="556"/>
      <c r="AB28" s="556"/>
      <c r="AC28" s="556"/>
      <c r="AD28" s="556"/>
      <c r="AE28" s="556"/>
      <c r="AF28" s="556"/>
      <c r="AG28" s="556"/>
      <c r="AH28" s="556"/>
      <c r="AI28" s="556"/>
      <c r="AJ28" s="556"/>
      <c r="AK28" s="556"/>
      <c r="AL28" s="556"/>
      <c r="AM28" s="4675"/>
      <c r="AN28" s="4676"/>
    </row>
    <row r="29" spans="1:40" ht="10" customHeight="1">
      <c r="A29" s="4671"/>
      <c r="B29" s="4671"/>
      <c r="C29" s="4671"/>
      <c r="D29" s="4671"/>
      <c r="E29" s="4671"/>
      <c r="F29" s="4671"/>
      <c r="G29" s="4671"/>
      <c r="H29" s="4671"/>
      <c r="I29" s="4671"/>
      <c r="J29" s="4671"/>
      <c r="K29" s="4671"/>
      <c r="L29" s="4671"/>
      <c r="M29" s="4671"/>
      <c r="N29" s="4653"/>
      <c r="O29" s="4654"/>
      <c r="P29" s="4654"/>
      <c r="Q29" s="4654"/>
      <c r="R29" s="4654"/>
      <c r="S29" s="4654"/>
      <c r="T29" s="4654"/>
      <c r="U29" s="4654"/>
      <c r="V29" s="4654"/>
      <c r="W29" s="4654"/>
      <c r="X29" s="4654"/>
      <c r="Y29" s="4650"/>
      <c r="Z29" s="4650"/>
      <c r="AA29" s="557"/>
      <c r="AB29" s="557"/>
      <c r="AC29" s="557"/>
      <c r="AD29" s="557"/>
      <c r="AE29" s="557"/>
      <c r="AF29" s="557"/>
      <c r="AG29" s="557"/>
      <c r="AH29" s="557"/>
      <c r="AI29" s="557"/>
      <c r="AJ29" s="557"/>
      <c r="AK29" s="557"/>
      <c r="AL29" s="557"/>
      <c r="AM29" s="4675"/>
      <c r="AN29" s="4676"/>
    </row>
    <row r="30" spans="1:40" ht="10" customHeight="1">
      <c r="A30" s="4672" t="s">
        <v>1162</v>
      </c>
      <c r="B30" s="4672"/>
      <c r="C30" s="4672"/>
      <c r="D30" s="4672"/>
      <c r="E30" s="4672"/>
      <c r="F30" s="4672"/>
      <c r="G30" s="4672"/>
      <c r="H30" s="4672"/>
      <c r="I30" s="4672"/>
      <c r="J30" s="4672"/>
      <c r="K30" s="4672"/>
      <c r="L30" s="4672"/>
      <c r="M30" s="4672"/>
      <c r="N30" s="4688" t="s">
        <v>2318</v>
      </c>
      <c r="O30" s="4670"/>
      <c r="P30" s="4670"/>
      <c r="Q30" s="4670"/>
      <c r="R30" s="4670"/>
      <c r="S30" s="4670"/>
      <c r="T30" s="4670" t="s">
        <v>85</v>
      </c>
      <c r="U30" s="4670"/>
      <c r="V30" s="4670"/>
      <c r="W30" s="4670"/>
      <c r="X30" s="4670"/>
      <c r="Y30" s="4670" t="s">
        <v>84</v>
      </c>
      <c r="Z30" s="4670"/>
      <c r="AA30" s="4670"/>
      <c r="AB30" s="4670"/>
      <c r="AC30" s="4670"/>
      <c r="AD30" s="4670" t="s">
        <v>83</v>
      </c>
      <c r="AE30" s="4670"/>
      <c r="AF30" s="4647"/>
      <c r="AG30" s="4647"/>
      <c r="AH30" s="4647"/>
      <c r="AI30" s="4647"/>
      <c r="AJ30" s="4647"/>
      <c r="AK30" s="4647"/>
      <c r="AL30" s="4647"/>
      <c r="AM30" s="4647"/>
      <c r="AN30" s="4682"/>
    </row>
    <row r="31" spans="1:40" ht="10" customHeight="1">
      <c r="A31" s="4694"/>
      <c r="B31" s="4694"/>
      <c r="C31" s="4694"/>
      <c r="D31" s="4694"/>
      <c r="E31" s="4694"/>
      <c r="F31" s="4694"/>
      <c r="G31" s="4694"/>
      <c r="H31" s="4694"/>
      <c r="I31" s="4694"/>
      <c r="J31" s="4694"/>
      <c r="K31" s="4694"/>
      <c r="L31" s="4694"/>
      <c r="M31" s="4694"/>
      <c r="N31" s="4688"/>
      <c r="O31" s="4670"/>
      <c r="P31" s="4670"/>
      <c r="Q31" s="4670"/>
      <c r="R31" s="4670"/>
      <c r="S31" s="4670"/>
      <c r="T31" s="4670"/>
      <c r="U31" s="4670"/>
      <c r="V31" s="4670"/>
      <c r="W31" s="4670"/>
      <c r="X31" s="4670"/>
      <c r="Y31" s="4670"/>
      <c r="Z31" s="4670"/>
      <c r="AA31" s="4670"/>
      <c r="AB31" s="4670"/>
      <c r="AC31" s="4670"/>
      <c r="AD31" s="4670"/>
      <c r="AE31" s="4670"/>
      <c r="AF31" s="4648"/>
      <c r="AG31" s="4648"/>
      <c r="AH31" s="4648"/>
      <c r="AI31" s="4648"/>
      <c r="AJ31" s="4648"/>
      <c r="AK31" s="4648"/>
      <c r="AL31" s="4648"/>
      <c r="AM31" s="4648"/>
      <c r="AN31" s="4683"/>
    </row>
    <row r="32" spans="1:40" ht="10" customHeight="1">
      <c r="A32" s="4689" t="s">
        <v>1163</v>
      </c>
      <c r="B32" s="4690"/>
      <c r="C32" s="4690"/>
      <c r="D32" s="4690"/>
      <c r="E32" s="4690"/>
      <c r="F32" s="4690"/>
      <c r="G32" s="4690"/>
      <c r="H32" s="4690"/>
      <c r="I32" s="4690"/>
      <c r="J32" s="4690"/>
      <c r="K32" s="4690"/>
      <c r="L32" s="4690"/>
      <c r="M32" s="4691"/>
      <c r="N32" s="4684" t="s">
        <v>1170</v>
      </c>
      <c r="O32" s="4685"/>
      <c r="P32" s="4685"/>
      <c r="Q32" s="4649"/>
      <c r="R32" s="4649"/>
      <c r="S32" s="4649"/>
      <c r="T32" s="4649"/>
      <c r="U32" s="4649"/>
      <c r="V32" s="4680" t="s">
        <v>1114</v>
      </c>
      <c r="W32" s="1861" t="s">
        <v>1167</v>
      </c>
      <c r="X32" s="1861"/>
      <c r="Y32" s="1861"/>
      <c r="Z32" s="4649"/>
      <c r="AA32" s="4649"/>
      <c r="AB32" s="4649"/>
      <c r="AC32" s="4649"/>
      <c r="AD32" s="4649"/>
      <c r="AE32" s="4680" t="s">
        <v>1114</v>
      </c>
      <c r="AF32" s="1861" t="s">
        <v>1169</v>
      </c>
      <c r="AG32" s="1861"/>
      <c r="AH32" s="1861"/>
      <c r="AI32" s="4649"/>
      <c r="AJ32" s="4649"/>
      <c r="AK32" s="4649"/>
      <c r="AL32" s="4649"/>
      <c r="AM32" s="4649"/>
      <c r="AN32" s="4677" t="s">
        <v>1776</v>
      </c>
    </row>
    <row r="33" spans="1:40" ht="10" customHeight="1">
      <c r="A33" s="4692"/>
      <c r="B33" s="4632"/>
      <c r="C33" s="4693"/>
      <c r="D33" s="4693"/>
      <c r="E33" s="4693"/>
      <c r="F33" s="4693"/>
      <c r="G33" s="4693"/>
      <c r="H33" s="4693"/>
      <c r="I33" s="4693"/>
      <c r="J33" s="4693"/>
      <c r="K33" s="4632"/>
      <c r="L33" s="4632"/>
      <c r="M33" s="4633"/>
      <c r="N33" s="4686"/>
      <c r="O33" s="4687"/>
      <c r="P33" s="4687"/>
      <c r="Q33" s="4679"/>
      <c r="R33" s="4679"/>
      <c r="S33" s="4679"/>
      <c r="T33" s="4679"/>
      <c r="U33" s="4679"/>
      <c r="V33" s="4681"/>
      <c r="W33" s="1861"/>
      <c r="X33" s="1861"/>
      <c r="Y33" s="1861"/>
      <c r="Z33" s="4679"/>
      <c r="AA33" s="4679"/>
      <c r="AB33" s="4679"/>
      <c r="AC33" s="4679"/>
      <c r="AD33" s="4679"/>
      <c r="AE33" s="4681"/>
      <c r="AF33" s="1861"/>
      <c r="AG33" s="1861"/>
      <c r="AH33" s="1861"/>
      <c r="AI33" s="4679"/>
      <c r="AJ33" s="4679"/>
      <c r="AK33" s="4679"/>
      <c r="AL33" s="4679"/>
      <c r="AM33" s="4679"/>
      <c r="AN33" s="4678"/>
    </row>
    <row r="34" spans="1:40" ht="10" customHeight="1">
      <c r="A34" s="4623" t="s">
        <v>1157</v>
      </c>
      <c r="B34" s="4624"/>
      <c r="C34" s="4629" t="s">
        <v>1783</v>
      </c>
      <c r="D34" s="563"/>
      <c r="E34" s="563"/>
      <c r="F34" s="563"/>
      <c r="G34" s="563"/>
      <c r="H34" s="563"/>
      <c r="I34" s="563"/>
      <c r="J34" s="564"/>
      <c r="K34" s="4617" t="s">
        <v>1171</v>
      </c>
      <c r="L34" s="4618"/>
      <c r="M34" s="4618"/>
      <c r="N34" s="4618"/>
      <c r="O34" s="4618"/>
      <c r="P34" s="4618"/>
      <c r="Q34" s="4618"/>
      <c r="R34" s="4618"/>
      <c r="S34" s="4618"/>
      <c r="T34" s="4619"/>
      <c r="U34" s="3692"/>
      <c r="V34" s="3692"/>
      <c r="W34" s="3692"/>
      <c r="X34" s="3692"/>
      <c r="Y34" s="3692"/>
      <c r="Z34" s="3692"/>
      <c r="AA34" s="3692"/>
      <c r="AB34" s="3692"/>
      <c r="AC34" s="3692"/>
      <c r="AD34" s="3692"/>
      <c r="AE34" s="3692"/>
      <c r="AF34" s="3692"/>
      <c r="AG34" s="3692"/>
      <c r="AH34" s="3692"/>
      <c r="AI34" s="3692"/>
      <c r="AJ34" s="3692"/>
      <c r="AK34" s="3692"/>
      <c r="AL34" s="3692"/>
      <c r="AM34" s="3692"/>
      <c r="AN34" s="3693"/>
    </row>
    <row r="35" spans="1:40" ht="10" customHeight="1">
      <c r="A35" s="4625"/>
      <c r="B35" s="4626"/>
      <c r="C35" s="4630"/>
      <c r="D35" s="565"/>
      <c r="E35" s="565"/>
      <c r="F35" s="565"/>
      <c r="G35" s="565"/>
      <c r="H35" s="565"/>
      <c r="I35" s="565"/>
      <c r="J35" s="566"/>
      <c r="K35" s="4620"/>
      <c r="L35" s="4621"/>
      <c r="M35" s="4621"/>
      <c r="N35" s="4621"/>
      <c r="O35" s="4621"/>
      <c r="P35" s="4621"/>
      <c r="Q35" s="4621"/>
      <c r="R35" s="4621"/>
      <c r="S35" s="4621"/>
      <c r="T35" s="4622"/>
      <c r="U35" s="3696"/>
      <c r="V35" s="3696"/>
      <c r="W35" s="3696"/>
      <c r="X35" s="3696"/>
      <c r="Y35" s="3696"/>
      <c r="Z35" s="3696"/>
      <c r="AA35" s="3696"/>
      <c r="AB35" s="3696"/>
      <c r="AC35" s="3696"/>
      <c r="AD35" s="3696"/>
      <c r="AE35" s="3696"/>
      <c r="AF35" s="3696"/>
      <c r="AG35" s="3696"/>
      <c r="AH35" s="3696"/>
      <c r="AI35" s="3696"/>
      <c r="AJ35" s="3696"/>
      <c r="AK35" s="3696"/>
      <c r="AL35" s="3696"/>
      <c r="AM35" s="3696"/>
      <c r="AN35" s="3697"/>
    </row>
    <row r="36" spans="1:40" ht="10" customHeight="1">
      <c r="A36" s="4625"/>
      <c r="B36" s="4626"/>
      <c r="C36" s="4630"/>
      <c r="D36" s="4632" t="s">
        <v>1788</v>
      </c>
      <c r="E36" s="4632"/>
      <c r="F36" s="4632"/>
      <c r="G36" s="4632"/>
      <c r="H36" s="4632"/>
      <c r="I36" s="4632"/>
      <c r="J36" s="4633"/>
      <c r="K36" s="4617" t="s">
        <v>1172</v>
      </c>
      <c r="L36" s="4618"/>
      <c r="M36" s="4618"/>
      <c r="N36" s="4618"/>
      <c r="O36" s="4618"/>
      <c r="P36" s="4618"/>
      <c r="Q36" s="4618"/>
      <c r="R36" s="4618"/>
      <c r="S36" s="4618"/>
      <c r="T36" s="4619"/>
      <c r="U36" s="1985"/>
      <c r="V36" s="1985"/>
      <c r="W36" s="1985"/>
      <c r="X36" s="1985"/>
      <c r="Y36" s="1985"/>
      <c r="Z36" s="1985"/>
      <c r="AA36" s="1985"/>
      <c r="AB36" s="1985"/>
      <c r="AC36" s="1985"/>
      <c r="AD36" s="1985"/>
      <c r="AE36" s="1985"/>
      <c r="AF36" s="1985"/>
      <c r="AG36" s="1985"/>
      <c r="AH36" s="1985"/>
      <c r="AI36" s="1985"/>
      <c r="AJ36" s="1985"/>
      <c r="AK36" s="1985"/>
      <c r="AL36" s="1985"/>
      <c r="AM36" s="1985"/>
      <c r="AN36" s="1986"/>
    </row>
    <row r="37" spans="1:40" ht="10" customHeight="1">
      <c r="A37" s="4625"/>
      <c r="B37" s="4626"/>
      <c r="C37" s="4630"/>
      <c r="D37" s="4632"/>
      <c r="E37" s="4632"/>
      <c r="F37" s="4632"/>
      <c r="G37" s="4632"/>
      <c r="H37" s="4632"/>
      <c r="I37" s="4632"/>
      <c r="J37" s="4633"/>
      <c r="K37" s="4620"/>
      <c r="L37" s="4621"/>
      <c r="M37" s="4621"/>
      <c r="N37" s="4621"/>
      <c r="O37" s="4621"/>
      <c r="P37" s="4621"/>
      <c r="Q37" s="4621"/>
      <c r="R37" s="4621"/>
      <c r="S37" s="4621"/>
      <c r="T37" s="4622"/>
      <c r="U37" s="2244"/>
      <c r="V37" s="2244"/>
      <c r="W37" s="2244"/>
      <c r="X37" s="2244"/>
      <c r="Y37" s="2244"/>
      <c r="Z37" s="2244"/>
      <c r="AA37" s="2244"/>
      <c r="AB37" s="2244"/>
      <c r="AC37" s="2244"/>
      <c r="AD37" s="2244"/>
      <c r="AE37" s="2244"/>
      <c r="AF37" s="2244"/>
      <c r="AG37" s="2244"/>
      <c r="AH37" s="2244"/>
      <c r="AI37" s="2244"/>
      <c r="AJ37" s="2244"/>
      <c r="AK37" s="2244"/>
      <c r="AL37" s="2244"/>
      <c r="AM37" s="2244"/>
      <c r="AN37" s="2245"/>
    </row>
    <row r="38" spans="1:40" ht="10" customHeight="1">
      <c r="A38" s="4625"/>
      <c r="B38" s="4626"/>
      <c r="C38" s="4630"/>
      <c r="D38" s="565"/>
      <c r="E38" s="565"/>
      <c r="F38" s="565"/>
      <c r="G38" s="565"/>
      <c r="H38" s="565"/>
      <c r="I38" s="565"/>
      <c r="J38" s="566"/>
      <c r="K38" s="4617" t="s">
        <v>1173</v>
      </c>
      <c r="L38" s="4618"/>
      <c r="M38" s="4618"/>
      <c r="N38" s="4618"/>
      <c r="O38" s="4618"/>
      <c r="P38" s="4618"/>
      <c r="Q38" s="4618"/>
      <c r="R38" s="4618"/>
      <c r="S38" s="4618"/>
      <c r="T38" s="4619"/>
      <c r="U38" s="1985"/>
      <c r="V38" s="1985"/>
      <c r="W38" s="1985"/>
      <c r="X38" s="1985"/>
      <c r="Y38" s="1985"/>
      <c r="Z38" s="1985"/>
      <c r="AA38" s="1985"/>
      <c r="AB38" s="1985"/>
      <c r="AC38" s="1985"/>
      <c r="AD38" s="1985"/>
      <c r="AE38" s="1985"/>
      <c r="AF38" s="1985"/>
      <c r="AG38" s="1985"/>
      <c r="AH38" s="1985"/>
      <c r="AI38" s="1985"/>
      <c r="AJ38" s="1985"/>
      <c r="AK38" s="1985"/>
      <c r="AL38" s="1985"/>
      <c r="AM38" s="1985"/>
      <c r="AN38" s="1986"/>
    </row>
    <row r="39" spans="1:40" ht="10" customHeight="1">
      <c r="A39" s="4625"/>
      <c r="B39" s="4626"/>
      <c r="C39" s="4631"/>
      <c r="D39" s="567"/>
      <c r="E39" s="567"/>
      <c r="F39" s="567"/>
      <c r="G39" s="567"/>
      <c r="H39" s="567"/>
      <c r="I39" s="567"/>
      <c r="J39" s="568"/>
      <c r="K39" s="4620"/>
      <c r="L39" s="4621"/>
      <c r="M39" s="4621"/>
      <c r="N39" s="4621"/>
      <c r="O39" s="4621"/>
      <c r="P39" s="4621"/>
      <c r="Q39" s="4621"/>
      <c r="R39" s="4621"/>
      <c r="S39" s="4621"/>
      <c r="T39" s="4622"/>
      <c r="U39" s="2244"/>
      <c r="V39" s="2244"/>
      <c r="W39" s="2244"/>
      <c r="X39" s="2244"/>
      <c r="Y39" s="2244"/>
      <c r="Z39" s="2244"/>
      <c r="AA39" s="2244"/>
      <c r="AB39" s="2244"/>
      <c r="AC39" s="2244"/>
      <c r="AD39" s="2244"/>
      <c r="AE39" s="2244"/>
      <c r="AF39" s="2244"/>
      <c r="AG39" s="2244"/>
      <c r="AH39" s="2244"/>
      <c r="AI39" s="2244"/>
      <c r="AJ39" s="2244"/>
      <c r="AK39" s="2244"/>
      <c r="AL39" s="2244"/>
      <c r="AM39" s="2244"/>
      <c r="AN39" s="2245"/>
    </row>
    <row r="40" spans="1:40" ht="10" customHeight="1">
      <c r="A40" s="4625"/>
      <c r="B40" s="4626"/>
      <c r="C40" s="569"/>
      <c r="D40" s="563"/>
      <c r="E40" s="563"/>
      <c r="F40" s="563"/>
      <c r="G40" s="563"/>
      <c r="H40" s="563"/>
      <c r="I40" s="563"/>
      <c r="J40" s="564"/>
      <c r="K40" s="4617" t="s">
        <v>1171</v>
      </c>
      <c r="L40" s="4618"/>
      <c r="M40" s="4618"/>
      <c r="N40" s="4618"/>
      <c r="O40" s="4618"/>
      <c r="P40" s="4618"/>
      <c r="Q40" s="4618"/>
      <c r="R40" s="4618"/>
      <c r="S40" s="4618"/>
      <c r="T40" s="4619"/>
      <c r="U40" s="3692"/>
      <c r="V40" s="3692"/>
      <c r="W40" s="3692"/>
      <c r="X40" s="3692"/>
      <c r="Y40" s="3692"/>
      <c r="Z40" s="3692"/>
      <c r="AA40" s="3692"/>
      <c r="AB40" s="3692"/>
      <c r="AC40" s="3692"/>
      <c r="AD40" s="3692"/>
      <c r="AE40" s="3692"/>
      <c r="AF40" s="3692"/>
      <c r="AG40" s="3692"/>
      <c r="AH40" s="3692"/>
      <c r="AI40" s="3692"/>
      <c r="AJ40" s="3692"/>
      <c r="AK40" s="3692"/>
      <c r="AL40" s="3692"/>
      <c r="AM40" s="3692"/>
      <c r="AN40" s="3693"/>
    </row>
    <row r="41" spans="1:40" ht="10" customHeight="1">
      <c r="A41" s="4625"/>
      <c r="B41" s="4626"/>
      <c r="C41" s="4630" t="s">
        <v>1784</v>
      </c>
      <c r="D41" s="4632" t="s">
        <v>1789</v>
      </c>
      <c r="E41" s="4632"/>
      <c r="F41" s="4632"/>
      <c r="G41" s="4632"/>
      <c r="H41" s="4632"/>
      <c r="I41" s="4632"/>
      <c r="J41" s="4633"/>
      <c r="K41" s="4620"/>
      <c r="L41" s="4621"/>
      <c r="M41" s="4621"/>
      <c r="N41" s="4621"/>
      <c r="O41" s="4621"/>
      <c r="P41" s="4621"/>
      <c r="Q41" s="4621"/>
      <c r="R41" s="4621"/>
      <c r="S41" s="4621"/>
      <c r="T41" s="4622"/>
      <c r="U41" s="3696"/>
      <c r="V41" s="3696"/>
      <c r="W41" s="3696"/>
      <c r="X41" s="3696"/>
      <c r="Y41" s="3696"/>
      <c r="Z41" s="3696"/>
      <c r="AA41" s="3696"/>
      <c r="AB41" s="3696"/>
      <c r="AC41" s="3696"/>
      <c r="AD41" s="3696"/>
      <c r="AE41" s="3696"/>
      <c r="AF41" s="3696"/>
      <c r="AG41" s="3696"/>
      <c r="AH41" s="3696"/>
      <c r="AI41" s="3696"/>
      <c r="AJ41" s="3696"/>
      <c r="AK41" s="3696"/>
      <c r="AL41" s="3696"/>
      <c r="AM41" s="3696"/>
      <c r="AN41" s="3697"/>
    </row>
    <row r="42" spans="1:40" ht="10" customHeight="1">
      <c r="A42" s="4625"/>
      <c r="B42" s="4626"/>
      <c r="C42" s="4630"/>
      <c r="D42" s="4632"/>
      <c r="E42" s="4632"/>
      <c r="F42" s="4632"/>
      <c r="G42" s="4632"/>
      <c r="H42" s="4632"/>
      <c r="I42" s="4632"/>
      <c r="J42" s="4633"/>
      <c r="K42" s="4617" t="s">
        <v>1172</v>
      </c>
      <c r="L42" s="4618"/>
      <c r="M42" s="4618"/>
      <c r="N42" s="4618"/>
      <c r="O42" s="4618"/>
      <c r="P42" s="4618"/>
      <c r="Q42" s="4618"/>
      <c r="R42" s="4618"/>
      <c r="S42" s="4618"/>
      <c r="T42" s="4619"/>
      <c r="U42" s="1985"/>
      <c r="V42" s="1985"/>
      <c r="W42" s="1985"/>
      <c r="X42" s="1985"/>
      <c r="Y42" s="1985"/>
      <c r="Z42" s="1985"/>
      <c r="AA42" s="1985"/>
      <c r="AB42" s="1985"/>
      <c r="AC42" s="1985"/>
      <c r="AD42" s="1985"/>
      <c r="AE42" s="1985"/>
      <c r="AF42" s="1985"/>
      <c r="AG42" s="1985"/>
      <c r="AH42" s="1985"/>
      <c r="AI42" s="1985"/>
      <c r="AJ42" s="1985"/>
      <c r="AK42" s="1985"/>
      <c r="AL42" s="1985"/>
      <c r="AM42" s="1985"/>
      <c r="AN42" s="1986"/>
    </row>
    <row r="43" spans="1:40" ht="10" customHeight="1">
      <c r="A43" s="4625"/>
      <c r="B43" s="4626"/>
      <c r="C43" s="4639" t="s">
        <v>1790</v>
      </c>
      <c r="D43" s="4640"/>
      <c r="E43" s="4640"/>
      <c r="F43" s="4640"/>
      <c r="G43" s="4640"/>
      <c r="H43" s="4640"/>
      <c r="I43" s="4640"/>
      <c r="J43" s="4641"/>
      <c r="K43" s="4620"/>
      <c r="L43" s="4621"/>
      <c r="M43" s="4621"/>
      <c r="N43" s="4621"/>
      <c r="O43" s="4621"/>
      <c r="P43" s="4621"/>
      <c r="Q43" s="4621"/>
      <c r="R43" s="4621"/>
      <c r="S43" s="4621"/>
      <c r="T43" s="4622"/>
      <c r="U43" s="2244"/>
      <c r="V43" s="2244"/>
      <c r="W43" s="2244"/>
      <c r="X43" s="2244"/>
      <c r="Y43" s="2244"/>
      <c r="Z43" s="2244"/>
      <c r="AA43" s="2244"/>
      <c r="AB43" s="2244"/>
      <c r="AC43" s="2244"/>
      <c r="AD43" s="2244"/>
      <c r="AE43" s="2244"/>
      <c r="AF43" s="2244"/>
      <c r="AG43" s="2244"/>
      <c r="AH43" s="2244"/>
      <c r="AI43" s="2244"/>
      <c r="AJ43" s="2244"/>
      <c r="AK43" s="2244"/>
      <c r="AL43" s="2244"/>
      <c r="AM43" s="2244"/>
      <c r="AN43" s="2245"/>
    </row>
    <row r="44" spans="1:40" ht="10" customHeight="1">
      <c r="A44" s="4625"/>
      <c r="B44" s="4626"/>
      <c r="C44" s="4639"/>
      <c r="D44" s="4640"/>
      <c r="E44" s="4640"/>
      <c r="F44" s="4640"/>
      <c r="G44" s="4640"/>
      <c r="H44" s="4640"/>
      <c r="I44" s="4640"/>
      <c r="J44" s="4641"/>
      <c r="K44" s="4617" t="s">
        <v>1173</v>
      </c>
      <c r="L44" s="4618"/>
      <c r="M44" s="4618"/>
      <c r="N44" s="4618"/>
      <c r="O44" s="4618"/>
      <c r="P44" s="4618"/>
      <c r="Q44" s="4618"/>
      <c r="R44" s="4618"/>
      <c r="S44" s="4618"/>
      <c r="T44" s="4619"/>
      <c r="U44" s="1985"/>
      <c r="V44" s="1985"/>
      <c r="W44" s="1985"/>
      <c r="X44" s="1985"/>
      <c r="Y44" s="1985"/>
      <c r="Z44" s="1985"/>
      <c r="AA44" s="1985"/>
      <c r="AB44" s="1985"/>
      <c r="AC44" s="1985"/>
      <c r="AD44" s="1985"/>
      <c r="AE44" s="1985"/>
      <c r="AF44" s="1985"/>
      <c r="AG44" s="1985"/>
      <c r="AH44" s="1985"/>
      <c r="AI44" s="1985"/>
      <c r="AJ44" s="1985"/>
      <c r="AK44" s="1985"/>
      <c r="AL44" s="1985"/>
      <c r="AM44" s="1985"/>
      <c r="AN44" s="1986"/>
    </row>
    <row r="45" spans="1:40" ht="10" customHeight="1">
      <c r="A45" s="4625"/>
      <c r="B45" s="4626"/>
      <c r="C45" s="570"/>
      <c r="D45" s="567"/>
      <c r="E45" s="567"/>
      <c r="F45" s="567"/>
      <c r="G45" s="567"/>
      <c r="H45" s="567"/>
      <c r="I45" s="567"/>
      <c r="J45" s="568"/>
      <c r="K45" s="4620"/>
      <c r="L45" s="4621"/>
      <c r="M45" s="4621"/>
      <c r="N45" s="4621"/>
      <c r="O45" s="4621"/>
      <c r="P45" s="4621"/>
      <c r="Q45" s="4621"/>
      <c r="R45" s="4621"/>
      <c r="S45" s="4621"/>
      <c r="T45" s="4622"/>
      <c r="U45" s="2244"/>
      <c r="V45" s="2244"/>
      <c r="W45" s="2244"/>
      <c r="X45" s="2244"/>
      <c r="Y45" s="2244"/>
      <c r="Z45" s="2244"/>
      <c r="AA45" s="2244"/>
      <c r="AB45" s="2244"/>
      <c r="AC45" s="2244"/>
      <c r="AD45" s="2244"/>
      <c r="AE45" s="2244"/>
      <c r="AF45" s="2244"/>
      <c r="AG45" s="2244"/>
      <c r="AH45" s="2244"/>
      <c r="AI45" s="2244"/>
      <c r="AJ45" s="2244"/>
      <c r="AK45" s="2244"/>
      <c r="AL45" s="2244"/>
      <c r="AM45" s="2244"/>
      <c r="AN45" s="2245"/>
    </row>
    <row r="46" spans="1:40" ht="10" customHeight="1">
      <c r="A46" s="4625"/>
      <c r="B46" s="4626"/>
      <c r="C46" s="569"/>
      <c r="D46" s="563"/>
      <c r="E46" s="563"/>
      <c r="F46" s="563"/>
      <c r="G46" s="563"/>
      <c r="H46" s="563"/>
      <c r="I46" s="563"/>
      <c r="J46" s="564"/>
      <c r="K46" s="4617" t="s">
        <v>1171</v>
      </c>
      <c r="L46" s="4618"/>
      <c r="M46" s="4618"/>
      <c r="N46" s="4618"/>
      <c r="O46" s="4618"/>
      <c r="P46" s="4618"/>
      <c r="Q46" s="4618"/>
      <c r="R46" s="4618"/>
      <c r="S46" s="4618"/>
      <c r="T46" s="4619"/>
      <c r="U46" s="3692"/>
      <c r="V46" s="3692"/>
      <c r="W46" s="3692"/>
      <c r="X46" s="3692"/>
      <c r="Y46" s="3692"/>
      <c r="Z46" s="3692"/>
      <c r="AA46" s="3692"/>
      <c r="AB46" s="3692"/>
      <c r="AC46" s="3692"/>
      <c r="AD46" s="3692"/>
      <c r="AE46" s="3692"/>
      <c r="AF46" s="3692"/>
      <c r="AG46" s="3692"/>
      <c r="AH46" s="3692"/>
      <c r="AI46" s="3692"/>
      <c r="AJ46" s="3692"/>
      <c r="AK46" s="3692"/>
      <c r="AL46" s="3692"/>
      <c r="AM46" s="3692"/>
      <c r="AN46" s="3693"/>
    </row>
    <row r="47" spans="1:40" ht="10" customHeight="1">
      <c r="A47" s="4625"/>
      <c r="B47" s="4626"/>
      <c r="C47" s="4630" t="s">
        <v>1793</v>
      </c>
      <c r="D47" s="4632" t="s">
        <v>1789</v>
      </c>
      <c r="E47" s="4632"/>
      <c r="F47" s="4632"/>
      <c r="G47" s="4632"/>
      <c r="H47" s="4632"/>
      <c r="I47" s="4632"/>
      <c r="J47" s="4633"/>
      <c r="K47" s="4620"/>
      <c r="L47" s="4621"/>
      <c r="M47" s="4621"/>
      <c r="N47" s="4621"/>
      <c r="O47" s="4621"/>
      <c r="P47" s="4621"/>
      <c r="Q47" s="4621"/>
      <c r="R47" s="4621"/>
      <c r="S47" s="4621"/>
      <c r="T47" s="4622"/>
      <c r="U47" s="3696"/>
      <c r="V47" s="3696"/>
      <c r="W47" s="3696"/>
      <c r="X47" s="3696"/>
      <c r="Y47" s="3696"/>
      <c r="Z47" s="3696"/>
      <c r="AA47" s="3696"/>
      <c r="AB47" s="3696"/>
      <c r="AC47" s="3696"/>
      <c r="AD47" s="3696"/>
      <c r="AE47" s="3696"/>
      <c r="AF47" s="3696"/>
      <c r="AG47" s="3696"/>
      <c r="AH47" s="3696"/>
      <c r="AI47" s="3696"/>
      <c r="AJ47" s="3696"/>
      <c r="AK47" s="3696"/>
      <c r="AL47" s="3696"/>
      <c r="AM47" s="3696"/>
      <c r="AN47" s="3697"/>
    </row>
    <row r="48" spans="1:40" ht="10" customHeight="1">
      <c r="A48" s="4625"/>
      <c r="B48" s="4626"/>
      <c r="C48" s="4630"/>
      <c r="D48" s="4632"/>
      <c r="E48" s="4632"/>
      <c r="F48" s="4632"/>
      <c r="G48" s="4632"/>
      <c r="H48" s="4632"/>
      <c r="I48" s="4632"/>
      <c r="J48" s="4633"/>
      <c r="K48" s="4617" t="s">
        <v>1172</v>
      </c>
      <c r="L48" s="4618"/>
      <c r="M48" s="4618"/>
      <c r="N48" s="4618"/>
      <c r="O48" s="4618"/>
      <c r="P48" s="4618"/>
      <c r="Q48" s="4618"/>
      <c r="R48" s="4618"/>
      <c r="S48" s="4618"/>
      <c r="T48" s="4619"/>
      <c r="U48" s="1985"/>
      <c r="V48" s="1985"/>
      <c r="W48" s="1985"/>
      <c r="X48" s="1985"/>
      <c r="Y48" s="1985"/>
      <c r="Z48" s="1985"/>
      <c r="AA48" s="1985"/>
      <c r="AB48" s="1985"/>
      <c r="AC48" s="1985"/>
      <c r="AD48" s="1985"/>
      <c r="AE48" s="1985"/>
      <c r="AF48" s="1985"/>
      <c r="AG48" s="1985"/>
      <c r="AH48" s="1985"/>
      <c r="AI48" s="1985"/>
      <c r="AJ48" s="1985"/>
      <c r="AK48" s="1985"/>
      <c r="AL48" s="1985"/>
      <c r="AM48" s="1985"/>
      <c r="AN48" s="1986"/>
    </row>
    <row r="49" spans="1:40" ht="10" customHeight="1">
      <c r="A49" s="4625"/>
      <c r="B49" s="4626"/>
      <c r="C49" s="4639" t="s">
        <v>1791</v>
      </c>
      <c r="D49" s="4640"/>
      <c r="E49" s="4640"/>
      <c r="F49" s="4640"/>
      <c r="G49" s="4640"/>
      <c r="H49" s="4640"/>
      <c r="I49" s="4640"/>
      <c r="J49" s="4641"/>
      <c r="K49" s="4620"/>
      <c r="L49" s="4621"/>
      <c r="M49" s="4621"/>
      <c r="N49" s="4621"/>
      <c r="O49" s="4621"/>
      <c r="P49" s="4621"/>
      <c r="Q49" s="4621"/>
      <c r="R49" s="4621"/>
      <c r="S49" s="4621"/>
      <c r="T49" s="4622"/>
      <c r="U49" s="2244"/>
      <c r="V49" s="2244"/>
      <c r="W49" s="2244"/>
      <c r="X49" s="2244"/>
      <c r="Y49" s="2244"/>
      <c r="Z49" s="2244"/>
      <c r="AA49" s="2244"/>
      <c r="AB49" s="2244"/>
      <c r="AC49" s="2244"/>
      <c r="AD49" s="2244"/>
      <c r="AE49" s="2244"/>
      <c r="AF49" s="2244"/>
      <c r="AG49" s="2244"/>
      <c r="AH49" s="2244"/>
      <c r="AI49" s="2244"/>
      <c r="AJ49" s="2244"/>
      <c r="AK49" s="2244"/>
      <c r="AL49" s="2244"/>
      <c r="AM49" s="2244"/>
      <c r="AN49" s="2245"/>
    </row>
    <row r="50" spans="1:40" ht="10" customHeight="1">
      <c r="A50" s="4625"/>
      <c r="B50" s="4626"/>
      <c r="C50" s="4639"/>
      <c r="D50" s="4640"/>
      <c r="E50" s="4640"/>
      <c r="F50" s="4640"/>
      <c r="G50" s="4640"/>
      <c r="H50" s="4640"/>
      <c r="I50" s="4640"/>
      <c r="J50" s="4641"/>
      <c r="K50" s="4617" t="s">
        <v>1173</v>
      </c>
      <c r="L50" s="4618"/>
      <c r="M50" s="4618"/>
      <c r="N50" s="4618"/>
      <c r="O50" s="4618"/>
      <c r="P50" s="4618"/>
      <c r="Q50" s="4618"/>
      <c r="R50" s="4618"/>
      <c r="S50" s="4618"/>
      <c r="T50" s="4619"/>
      <c r="U50" s="1985"/>
      <c r="V50" s="1985"/>
      <c r="W50" s="1985"/>
      <c r="X50" s="1985"/>
      <c r="Y50" s="1985"/>
      <c r="Z50" s="1985"/>
      <c r="AA50" s="1985"/>
      <c r="AB50" s="1985"/>
      <c r="AC50" s="1985"/>
      <c r="AD50" s="1985"/>
      <c r="AE50" s="1985"/>
      <c r="AF50" s="1985"/>
      <c r="AG50" s="1985"/>
      <c r="AH50" s="1985"/>
      <c r="AI50" s="1985"/>
      <c r="AJ50" s="1985"/>
      <c r="AK50" s="1985"/>
      <c r="AL50" s="1985"/>
      <c r="AM50" s="1985"/>
      <c r="AN50" s="1986"/>
    </row>
    <row r="51" spans="1:40" ht="10" customHeight="1">
      <c r="A51" s="4625"/>
      <c r="B51" s="4626"/>
      <c r="C51" s="570"/>
      <c r="D51" s="567"/>
      <c r="E51" s="567"/>
      <c r="F51" s="567"/>
      <c r="G51" s="567"/>
      <c r="H51" s="567"/>
      <c r="I51" s="567"/>
      <c r="J51" s="568"/>
      <c r="K51" s="4620"/>
      <c r="L51" s="4621"/>
      <c r="M51" s="4621"/>
      <c r="N51" s="4621"/>
      <c r="O51" s="4621"/>
      <c r="P51" s="4621"/>
      <c r="Q51" s="4621"/>
      <c r="R51" s="4621"/>
      <c r="S51" s="4621"/>
      <c r="T51" s="4622"/>
      <c r="U51" s="2244"/>
      <c r="V51" s="2244"/>
      <c r="W51" s="2244"/>
      <c r="X51" s="2244"/>
      <c r="Y51" s="2244"/>
      <c r="Z51" s="2244"/>
      <c r="AA51" s="2244"/>
      <c r="AB51" s="2244"/>
      <c r="AC51" s="2244"/>
      <c r="AD51" s="2244"/>
      <c r="AE51" s="2244"/>
      <c r="AF51" s="2244"/>
      <c r="AG51" s="2244"/>
      <c r="AH51" s="2244"/>
      <c r="AI51" s="2244"/>
      <c r="AJ51" s="2244"/>
      <c r="AK51" s="2244"/>
      <c r="AL51" s="2244"/>
      <c r="AM51" s="2244"/>
      <c r="AN51" s="2245"/>
    </row>
    <row r="52" spans="1:40" ht="10" customHeight="1">
      <c r="A52" s="4625"/>
      <c r="B52" s="4626"/>
      <c r="C52" s="4629" t="s">
        <v>1785</v>
      </c>
      <c r="D52" s="563"/>
      <c r="E52" s="563"/>
      <c r="F52" s="563"/>
      <c r="G52" s="563"/>
      <c r="H52" s="563"/>
      <c r="I52" s="563"/>
      <c r="J52" s="564"/>
      <c r="K52" s="4617" t="s">
        <v>1171</v>
      </c>
      <c r="L52" s="4618"/>
      <c r="M52" s="4618"/>
      <c r="N52" s="4618"/>
      <c r="O52" s="4618"/>
      <c r="P52" s="4618"/>
      <c r="Q52" s="4618"/>
      <c r="R52" s="4618"/>
      <c r="S52" s="4618"/>
      <c r="T52" s="4619"/>
      <c r="U52" s="3692"/>
      <c r="V52" s="3692"/>
      <c r="W52" s="3692"/>
      <c r="X52" s="3692"/>
      <c r="Y52" s="3692"/>
      <c r="Z52" s="3692"/>
      <c r="AA52" s="3692"/>
      <c r="AB52" s="3692"/>
      <c r="AC52" s="3692"/>
      <c r="AD52" s="3692"/>
      <c r="AE52" s="3692"/>
      <c r="AF52" s="3692"/>
      <c r="AG52" s="3692"/>
      <c r="AH52" s="3692"/>
      <c r="AI52" s="3692"/>
      <c r="AJ52" s="3692"/>
      <c r="AK52" s="3692"/>
      <c r="AL52" s="3692"/>
      <c r="AM52" s="3692"/>
      <c r="AN52" s="3693"/>
    </row>
    <row r="53" spans="1:40" ht="10" customHeight="1">
      <c r="A53" s="4625"/>
      <c r="B53" s="4626"/>
      <c r="C53" s="4630"/>
      <c r="D53" s="565"/>
      <c r="E53" s="565"/>
      <c r="F53" s="565"/>
      <c r="G53" s="565"/>
      <c r="H53" s="565"/>
      <c r="I53" s="565"/>
      <c r="J53" s="566"/>
      <c r="K53" s="4620"/>
      <c r="L53" s="4621"/>
      <c r="M53" s="4621"/>
      <c r="N53" s="4621"/>
      <c r="O53" s="4621"/>
      <c r="P53" s="4621"/>
      <c r="Q53" s="4621"/>
      <c r="R53" s="4621"/>
      <c r="S53" s="4621"/>
      <c r="T53" s="4622"/>
      <c r="U53" s="3696"/>
      <c r="V53" s="3696"/>
      <c r="W53" s="3696"/>
      <c r="X53" s="3696"/>
      <c r="Y53" s="3696"/>
      <c r="Z53" s="3696"/>
      <c r="AA53" s="3696"/>
      <c r="AB53" s="3696"/>
      <c r="AC53" s="3696"/>
      <c r="AD53" s="3696"/>
      <c r="AE53" s="3696"/>
      <c r="AF53" s="3696"/>
      <c r="AG53" s="3696"/>
      <c r="AH53" s="3696"/>
      <c r="AI53" s="3696"/>
      <c r="AJ53" s="3696"/>
      <c r="AK53" s="3696"/>
      <c r="AL53" s="3696"/>
      <c r="AM53" s="3696"/>
      <c r="AN53" s="3697"/>
    </row>
    <row r="54" spans="1:40" ht="10" customHeight="1">
      <c r="A54" s="4625"/>
      <c r="B54" s="4626"/>
      <c r="C54" s="4630"/>
      <c r="D54" s="4632" t="s">
        <v>1792</v>
      </c>
      <c r="E54" s="4632"/>
      <c r="F54" s="4632"/>
      <c r="G54" s="4632"/>
      <c r="H54" s="4632"/>
      <c r="I54" s="4632"/>
      <c r="J54" s="4633"/>
      <c r="K54" s="4617" t="s">
        <v>1172</v>
      </c>
      <c r="L54" s="4618"/>
      <c r="M54" s="4618"/>
      <c r="N54" s="4618"/>
      <c r="O54" s="4618"/>
      <c r="P54" s="4618"/>
      <c r="Q54" s="4618"/>
      <c r="R54" s="4618"/>
      <c r="S54" s="4618"/>
      <c r="T54" s="4619"/>
      <c r="U54" s="1985"/>
      <c r="V54" s="1985"/>
      <c r="W54" s="1985"/>
      <c r="X54" s="1985"/>
      <c r="Y54" s="1985"/>
      <c r="Z54" s="1985"/>
      <c r="AA54" s="1985"/>
      <c r="AB54" s="1985"/>
      <c r="AC54" s="1985"/>
      <c r="AD54" s="1985"/>
      <c r="AE54" s="1985"/>
      <c r="AF54" s="1985"/>
      <c r="AG54" s="1985"/>
      <c r="AH54" s="1985"/>
      <c r="AI54" s="1985"/>
      <c r="AJ54" s="1985"/>
      <c r="AK54" s="1985"/>
      <c r="AL54" s="1985"/>
      <c r="AM54" s="1985"/>
      <c r="AN54" s="1986"/>
    </row>
    <row r="55" spans="1:40" ht="10" customHeight="1">
      <c r="A55" s="4625"/>
      <c r="B55" s="4626"/>
      <c r="C55" s="4630"/>
      <c r="D55" s="4632"/>
      <c r="E55" s="4632"/>
      <c r="F55" s="4632"/>
      <c r="G55" s="4632"/>
      <c r="H55" s="4632"/>
      <c r="I55" s="4632"/>
      <c r="J55" s="4633"/>
      <c r="K55" s="4620"/>
      <c r="L55" s="4621"/>
      <c r="M55" s="4621"/>
      <c r="N55" s="4621"/>
      <c r="O55" s="4621"/>
      <c r="P55" s="4621"/>
      <c r="Q55" s="4621"/>
      <c r="R55" s="4621"/>
      <c r="S55" s="4621"/>
      <c r="T55" s="4622"/>
      <c r="U55" s="2244"/>
      <c r="V55" s="2244"/>
      <c r="W55" s="2244"/>
      <c r="X55" s="2244"/>
      <c r="Y55" s="2244"/>
      <c r="Z55" s="2244"/>
      <c r="AA55" s="2244"/>
      <c r="AB55" s="2244"/>
      <c r="AC55" s="2244"/>
      <c r="AD55" s="2244"/>
      <c r="AE55" s="2244"/>
      <c r="AF55" s="2244"/>
      <c r="AG55" s="2244"/>
      <c r="AH55" s="2244"/>
      <c r="AI55" s="2244"/>
      <c r="AJ55" s="2244"/>
      <c r="AK55" s="2244"/>
      <c r="AL55" s="2244"/>
      <c r="AM55" s="2244"/>
      <c r="AN55" s="2245"/>
    </row>
    <row r="56" spans="1:40" ht="10" customHeight="1">
      <c r="A56" s="4625"/>
      <c r="B56" s="4626"/>
      <c r="C56" s="4630"/>
      <c r="D56" s="565"/>
      <c r="E56" s="565"/>
      <c r="F56" s="565"/>
      <c r="G56" s="565"/>
      <c r="H56" s="565"/>
      <c r="I56" s="565"/>
      <c r="J56" s="566"/>
      <c r="K56" s="4617" t="s">
        <v>1173</v>
      </c>
      <c r="L56" s="4618"/>
      <c r="M56" s="4618"/>
      <c r="N56" s="4618"/>
      <c r="O56" s="4618"/>
      <c r="P56" s="4618"/>
      <c r="Q56" s="4618"/>
      <c r="R56" s="4618"/>
      <c r="S56" s="4618"/>
      <c r="T56" s="4619"/>
      <c r="U56" s="1985"/>
      <c r="V56" s="1985"/>
      <c r="W56" s="1985"/>
      <c r="X56" s="1985"/>
      <c r="Y56" s="1985"/>
      <c r="Z56" s="1985"/>
      <c r="AA56" s="1985"/>
      <c r="AB56" s="1985"/>
      <c r="AC56" s="1985"/>
      <c r="AD56" s="1985"/>
      <c r="AE56" s="1985"/>
      <c r="AF56" s="1985"/>
      <c r="AG56" s="1985"/>
      <c r="AH56" s="1985"/>
      <c r="AI56" s="1985"/>
      <c r="AJ56" s="1985"/>
      <c r="AK56" s="1985"/>
      <c r="AL56" s="1985"/>
      <c r="AM56" s="1985"/>
      <c r="AN56" s="1986"/>
    </row>
    <row r="57" spans="1:40" ht="10" customHeight="1">
      <c r="A57" s="4625"/>
      <c r="B57" s="4626"/>
      <c r="C57" s="4631"/>
      <c r="D57" s="567"/>
      <c r="E57" s="567"/>
      <c r="F57" s="567"/>
      <c r="G57" s="567"/>
      <c r="H57" s="567"/>
      <c r="I57" s="567"/>
      <c r="J57" s="568"/>
      <c r="K57" s="4620"/>
      <c r="L57" s="4621"/>
      <c r="M57" s="4621"/>
      <c r="N57" s="4621"/>
      <c r="O57" s="4621"/>
      <c r="P57" s="4621"/>
      <c r="Q57" s="4621"/>
      <c r="R57" s="4621"/>
      <c r="S57" s="4621"/>
      <c r="T57" s="4622"/>
      <c r="U57" s="2244"/>
      <c r="V57" s="2244"/>
      <c r="W57" s="2244"/>
      <c r="X57" s="2244"/>
      <c r="Y57" s="2244"/>
      <c r="Z57" s="2244"/>
      <c r="AA57" s="2244"/>
      <c r="AB57" s="2244"/>
      <c r="AC57" s="2244"/>
      <c r="AD57" s="2244"/>
      <c r="AE57" s="2244"/>
      <c r="AF57" s="2244"/>
      <c r="AG57" s="2244"/>
      <c r="AH57" s="2244"/>
      <c r="AI57" s="2244"/>
      <c r="AJ57" s="2244"/>
      <c r="AK57" s="2244"/>
      <c r="AL57" s="2244"/>
      <c r="AM57" s="2244"/>
      <c r="AN57" s="2245"/>
    </row>
    <row r="58" spans="1:40" ht="10" customHeight="1">
      <c r="A58" s="4625"/>
      <c r="B58" s="4626"/>
      <c r="C58" s="4629" t="s">
        <v>1786</v>
      </c>
      <c r="D58" s="4634"/>
      <c r="E58" s="4634"/>
      <c r="F58" s="4634"/>
      <c r="G58" s="4634"/>
      <c r="H58" s="4634"/>
      <c r="I58" s="4634"/>
      <c r="J58" s="4635"/>
      <c r="K58" s="4617" t="s">
        <v>1171</v>
      </c>
      <c r="L58" s="4618"/>
      <c r="M58" s="4618"/>
      <c r="N58" s="4618"/>
      <c r="O58" s="4618"/>
      <c r="P58" s="4618"/>
      <c r="Q58" s="4618"/>
      <c r="R58" s="4618"/>
      <c r="S58" s="4618"/>
      <c r="T58" s="4619"/>
      <c r="U58" s="3692"/>
      <c r="V58" s="3692"/>
      <c r="W58" s="3692"/>
      <c r="X58" s="3692"/>
      <c r="Y58" s="3692"/>
      <c r="Z58" s="3692"/>
      <c r="AA58" s="3692"/>
      <c r="AB58" s="3692"/>
      <c r="AC58" s="3692"/>
      <c r="AD58" s="3692"/>
      <c r="AE58" s="3692"/>
      <c r="AF58" s="3692"/>
      <c r="AG58" s="3692"/>
      <c r="AH58" s="3692"/>
      <c r="AI58" s="3692"/>
      <c r="AJ58" s="3692"/>
      <c r="AK58" s="3692"/>
      <c r="AL58" s="3692"/>
      <c r="AM58" s="3692"/>
      <c r="AN58" s="3693"/>
    </row>
    <row r="59" spans="1:40" ht="10" customHeight="1">
      <c r="A59" s="4625"/>
      <c r="B59" s="4626"/>
      <c r="C59" s="4630"/>
      <c r="D59" s="1885"/>
      <c r="E59" s="1885"/>
      <c r="F59" s="1885"/>
      <c r="G59" s="1885"/>
      <c r="H59" s="1885"/>
      <c r="I59" s="1885"/>
      <c r="J59" s="4636"/>
      <c r="K59" s="4620"/>
      <c r="L59" s="4621"/>
      <c r="M59" s="4621"/>
      <c r="N59" s="4621"/>
      <c r="O59" s="4621"/>
      <c r="P59" s="4621"/>
      <c r="Q59" s="4621"/>
      <c r="R59" s="4621"/>
      <c r="S59" s="4621"/>
      <c r="T59" s="4622"/>
      <c r="U59" s="3696"/>
      <c r="V59" s="3696"/>
      <c r="W59" s="3696"/>
      <c r="X59" s="3696"/>
      <c r="Y59" s="3696"/>
      <c r="Z59" s="3696"/>
      <c r="AA59" s="3696"/>
      <c r="AB59" s="3696"/>
      <c r="AC59" s="3696"/>
      <c r="AD59" s="3696"/>
      <c r="AE59" s="3696"/>
      <c r="AF59" s="3696"/>
      <c r="AG59" s="3696"/>
      <c r="AH59" s="3696"/>
      <c r="AI59" s="3696"/>
      <c r="AJ59" s="3696"/>
      <c r="AK59" s="3696"/>
      <c r="AL59" s="3696"/>
      <c r="AM59" s="3696"/>
      <c r="AN59" s="3697"/>
    </row>
    <row r="60" spans="1:40" ht="10" customHeight="1">
      <c r="A60" s="4625"/>
      <c r="B60" s="4626"/>
      <c r="C60" s="4630"/>
      <c r="D60" s="1885"/>
      <c r="E60" s="1885"/>
      <c r="F60" s="1885"/>
      <c r="G60" s="1885"/>
      <c r="H60" s="1885"/>
      <c r="I60" s="1885"/>
      <c r="J60" s="4636"/>
      <c r="K60" s="4617" t="s">
        <v>1172</v>
      </c>
      <c r="L60" s="4618"/>
      <c r="M60" s="4618"/>
      <c r="N60" s="4618"/>
      <c r="O60" s="4618"/>
      <c r="P60" s="4618"/>
      <c r="Q60" s="4618"/>
      <c r="R60" s="4618"/>
      <c r="S60" s="4618"/>
      <c r="T60" s="4619"/>
      <c r="U60" s="1985"/>
      <c r="V60" s="1985"/>
      <c r="W60" s="1985"/>
      <c r="X60" s="1985"/>
      <c r="Y60" s="1985"/>
      <c r="Z60" s="1985"/>
      <c r="AA60" s="1985"/>
      <c r="AB60" s="1985"/>
      <c r="AC60" s="1985"/>
      <c r="AD60" s="1985"/>
      <c r="AE60" s="1985"/>
      <c r="AF60" s="1985"/>
      <c r="AG60" s="1985"/>
      <c r="AH60" s="1985"/>
      <c r="AI60" s="1985"/>
      <c r="AJ60" s="1985"/>
      <c r="AK60" s="1985"/>
      <c r="AL60" s="1985"/>
      <c r="AM60" s="1985"/>
      <c r="AN60" s="1986"/>
    </row>
    <row r="61" spans="1:40" ht="10" customHeight="1">
      <c r="A61" s="4625"/>
      <c r="B61" s="4626"/>
      <c r="C61" s="4630"/>
      <c r="D61" s="1885"/>
      <c r="E61" s="1885"/>
      <c r="F61" s="1885"/>
      <c r="G61" s="1885"/>
      <c r="H61" s="1885"/>
      <c r="I61" s="1885"/>
      <c r="J61" s="4636"/>
      <c r="K61" s="4620"/>
      <c r="L61" s="4621"/>
      <c r="M61" s="4621"/>
      <c r="N61" s="4621"/>
      <c r="O61" s="4621"/>
      <c r="P61" s="4621"/>
      <c r="Q61" s="4621"/>
      <c r="R61" s="4621"/>
      <c r="S61" s="4621"/>
      <c r="T61" s="4622"/>
      <c r="U61" s="2244"/>
      <c r="V61" s="2244"/>
      <c r="W61" s="2244"/>
      <c r="X61" s="2244"/>
      <c r="Y61" s="2244"/>
      <c r="Z61" s="2244"/>
      <c r="AA61" s="2244"/>
      <c r="AB61" s="2244"/>
      <c r="AC61" s="2244"/>
      <c r="AD61" s="2244"/>
      <c r="AE61" s="2244"/>
      <c r="AF61" s="2244"/>
      <c r="AG61" s="2244"/>
      <c r="AH61" s="2244"/>
      <c r="AI61" s="2244"/>
      <c r="AJ61" s="2244"/>
      <c r="AK61" s="2244"/>
      <c r="AL61" s="2244"/>
      <c r="AM61" s="2244"/>
      <c r="AN61" s="2245"/>
    </row>
    <row r="62" spans="1:40" ht="10" customHeight="1">
      <c r="A62" s="4625"/>
      <c r="B62" s="4626"/>
      <c r="C62" s="4630"/>
      <c r="D62" s="1885"/>
      <c r="E62" s="1885"/>
      <c r="F62" s="1885"/>
      <c r="G62" s="1885"/>
      <c r="H62" s="1885"/>
      <c r="I62" s="1885"/>
      <c r="J62" s="4636"/>
      <c r="K62" s="4617" t="s">
        <v>1173</v>
      </c>
      <c r="L62" s="4618"/>
      <c r="M62" s="4618"/>
      <c r="N62" s="4618"/>
      <c r="O62" s="4618"/>
      <c r="P62" s="4618"/>
      <c r="Q62" s="4618"/>
      <c r="R62" s="4618"/>
      <c r="S62" s="4618"/>
      <c r="T62" s="4619"/>
      <c r="U62" s="1985"/>
      <c r="V62" s="1985"/>
      <c r="W62" s="1985"/>
      <c r="X62" s="1985"/>
      <c r="Y62" s="1985"/>
      <c r="Z62" s="1985"/>
      <c r="AA62" s="1985"/>
      <c r="AB62" s="1985"/>
      <c r="AC62" s="1985"/>
      <c r="AD62" s="1985"/>
      <c r="AE62" s="1985"/>
      <c r="AF62" s="1985"/>
      <c r="AG62" s="1985"/>
      <c r="AH62" s="1985"/>
      <c r="AI62" s="1985"/>
      <c r="AJ62" s="1985"/>
      <c r="AK62" s="1985"/>
      <c r="AL62" s="1985"/>
      <c r="AM62" s="1985"/>
      <c r="AN62" s="1986"/>
    </row>
    <row r="63" spans="1:40" ht="10" customHeight="1">
      <c r="A63" s="4625"/>
      <c r="B63" s="4626"/>
      <c r="C63" s="4631"/>
      <c r="D63" s="4637"/>
      <c r="E63" s="4637"/>
      <c r="F63" s="4637"/>
      <c r="G63" s="4637"/>
      <c r="H63" s="4637"/>
      <c r="I63" s="4637"/>
      <c r="J63" s="4638"/>
      <c r="K63" s="4620"/>
      <c r="L63" s="4621"/>
      <c r="M63" s="4621"/>
      <c r="N63" s="4621"/>
      <c r="O63" s="4621"/>
      <c r="P63" s="4621"/>
      <c r="Q63" s="4621"/>
      <c r="R63" s="4621"/>
      <c r="S63" s="4621"/>
      <c r="T63" s="4622"/>
      <c r="U63" s="2244"/>
      <c r="V63" s="2244"/>
      <c r="W63" s="2244"/>
      <c r="X63" s="2244"/>
      <c r="Y63" s="2244"/>
      <c r="Z63" s="2244"/>
      <c r="AA63" s="2244"/>
      <c r="AB63" s="2244"/>
      <c r="AC63" s="2244"/>
      <c r="AD63" s="2244"/>
      <c r="AE63" s="2244"/>
      <c r="AF63" s="2244"/>
      <c r="AG63" s="2244"/>
      <c r="AH63" s="2244"/>
      <c r="AI63" s="2244"/>
      <c r="AJ63" s="2244"/>
      <c r="AK63" s="2244"/>
      <c r="AL63" s="2244"/>
      <c r="AM63" s="2244"/>
      <c r="AN63" s="2245"/>
    </row>
    <row r="64" spans="1:40" ht="10" customHeight="1">
      <c r="A64" s="4625"/>
      <c r="B64" s="4626"/>
      <c r="C64" s="4629" t="s">
        <v>1787</v>
      </c>
      <c r="D64" s="4634"/>
      <c r="E64" s="4634"/>
      <c r="F64" s="4634"/>
      <c r="G64" s="4634"/>
      <c r="H64" s="4634"/>
      <c r="I64" s="4634"/>
      <c r="J64" s="4635"/>
      <c r="K64" s="4617" t="s">
        <v>1171</v>
      </c>
      <c r="L64" s="4618"/>
      <c r="M64" s="4618"/>
      <c r="N64" s="4618"/>
      <c r="O64" s="4618"/>
      <c r="P64" s="4618"/>
      <c r="Q64" s="4618"/>
      <c r="R64" s="4618"/>
      <c r="S64" s="4618"/>
      <c r="T64" s="4619"/>
      <c r="U64" s="3692"/>
      <c r="V64" s="3692"/>
      <c r="W64" s="3692"/>
      <c r="X64" s="3692"/>
      <c r="Y64" s="3692"/>
      <c r="Z64" s="3692"/>
      <c r="AA64" s="3692"/>
      <c r="AB64" s="3692"/>
      <c r="AC64" s="3692"/>
      <c r="AD64" s="3692"/>
      <c r="AE64" s="3692"/>
      <c r="AF64" s="3692"/>
      <c r="AG64" s="3692"/>
      <c r="AH64" s="3692"/>
      <c r="AI64" s="3692"/>
      <c r="AJ64" s="3692"/>
      <c r="AK64" s="3692"/>
      <c r="AL64" s="3692"/>
      <c r="AM64" s="3692"/>
      <c r="AN64" s="3693"/>
    </row>
    <row r="65" spans="1:56" ht="10" customHeight="1">
      <c r="A65" s="4625"/>
      <c r="B65" s="4626"/>
      <c r="C65" s="4630"/>
      <c r="D65" s="1885"/>
      <c r="E65" s="1885"/>
      <c r="F65" s="1885"/>
      <c r="G65" s="1885"/>
      <c r="H65" s="1885"/>
      <c r="I65" s="1885"/>
      <c r="J65" s="4636"/>
      <c r="K65" s="4620"/>
      <c r="L65" s="4621"/>
      <c r="M65" s="4621"/>
      <c r="N65" s="4621"/>
      <c r="O65" s="4621"/>
      <c r="P65" s="4621"/>
      <c r="Q65" s="4621"/>
      <c r="R65" s="4621"/>
      <c r="S65" s="4621"/>
      <c r="T65" s="4622"/>
      <c r="U65" s="3696"/>
      <c r="V65" s="3696"/>
      <c r="W65" s="3696"/>
      <c r="X65" s="3696"/>
      <c r="Y65" s="3696"/>
      <c r="Z65" s="3696"/>
      <c r="AA65" s="3696"/>
      <c r="AB65" s="3696"/>
      <c r="AC65" s="3696"/>
      <c r="AD65" s="3696"/>
      <c r="AE65" s="3696"/>
      <c r="AF65" s="3696"/>
      <c r="AG65" s="3696"/>
      <c r="AH65" s="3696"/>
      <c r="AI65" s="3696"/>
      <c r="AJ65" s="3696"/>
      <c r="AK65" s="3696"/>
      <c r="AL65" s="3696"/>
      <c r="AM65" s="3696"/>
      <c r="AN65" s="3697"/>
    </row>
    <row r="66" spans="1:56" ht="10" customHeight="1">
      <c r="A66" s="4625"/>
      <c r="B66" s="4626"/>
      <c r="C66" s="4630"/>
      <c r="D66" s="1885"/>
      <c r="E66" s="1885"/>
      <c r="F66" s="1885"/>
      <c r="G66" s="1885"/>
      <c r="H66" s="1885"/>
      <c r="I66" s="1885"/>
      <c r="J66" s="4636"/>
      <c r="K66" s="4617" t="s">
        <v>1172</v>
      </c>
      <c r="L66" s="4618"/>
      <c r="M66" s="4618"/>
      <c r="N66" s="4618"/>
      <c r="O66" s="4618"/>
      <c r="P66" s="4618"/>
      <c r="Q66" s="4618"/>
      <c r="R66" s="4618"/>
      <c r="S66" s="4618"/>
      <c r="T66" s="4619"/>
      <c r="U66" s="1985"/>
      <c r="V66" s="1985"/>
      <c r="W66" s="1985"/>
      <c r="X66" s="1985"/>
      <c r="Y66" s="1985"/>
      <c r="Z66" s="1985"/>
      <c r="AA66" s="1985"/>
      <c r="AB66" s="1985"/>
      <c r="AC66" s="1985"/>
      <c r="AD66" s="1985"/>
      <c r="AE66" s="1985"/>
      <c r="AF66" s="1985"/>
      <c r="AG66" s="1985"/>
      <c r="AH66" s="1985"/>
      <c r="AI66" s="1985"/>
      <c r="AJ66" s="1985"/>
      <c r="AK66" s="1985"/>
      <c r="AL66" s="1985"/>
      <c r="AM66" s="1985"/>
      <c r="AN66" s="1986"/>
    </row>
    <row r="67" spans="1:56" ht="10" customHeight="1">
      <c r="A67" s="4625"/>
      <c r="B67" s="4626"/>
      <c r="C67" s="4630"/>
      <c r="D67" s="1885"/>
      <c r="E67" s="1885"/>
      <c r="F67" s="1885"/>
      <c r="G67" s="1885"/>
      <c r="H67" s="1885"/>
      <c r="I67" s="1885"/>
      <c r="J67" s="4636"/>
      <c r="K67" s="4620"/>
      <c r="L67" s="4621"/>
      <c r="M67" s="4621"/>
      <c r="N67" s="4621"/>
      <c r="O67" s="4621"/>
      <c r="P67" s="4621"/>
      <c r="Q67" s="4621"/>
      <c r="R67" s="4621"/>
      <c r="S67" s="4621"/>
      <c r="T67" s="4622"/>
      <c r="U67" s="2244"/>
      <c r="V67" s="2244"/>
      <c r="W67" s="2244"/>
      <c r="X67" s="2244"/>
      <c r="Y67" s="2244"/>
      <c r="Z67" s="2244"/>
      <c r="AA67" s="2244"/>
      <c r="AB67" s="2244"/>
      <c r="AC67" s="2244"/>
      <c r="AD67" s="2244"/>
      <c r="AE67" s="2244"/>
      <c r="AF67" s="2244"/>
      <c r="AG67" s="2244"/>
      <c r="AH67" s="2244"/>
      <c r="AI67" s="2244"/>
      <c r="AJ67" s="2244"/>
      <c r="AK67" s="2244"/>
      <c r="AL67" s="2244"/>
      <c r="AM67" s="2244"/>
      <c r="AN67" s="2245"/>
    </row>
    <row r="68" spans="1:56" ht="10" customHeight="1">
      <c r="A68" s="4625"/>
      <c r="B68" s="4626"/>
      <c r="C68" s="4630"/>
      <c r="D68" s="1885"/>
      <c r="E68" s="1885"/>
      <c r="F68" s="1885"/>
      <c r="G68" s="1885"/>
      <c r="H68" s="1885"/>
      <c r="I68" s="1885"/>
      <c r="J68" s="4636"/>
      <c r="K68" s="4617" t="s">
        <v>1173</v>
      </c>
      <c r="L68" s="4618"/>
      <c r="M68" s="4618"/>
      <c r="N68" s="4618"/>
      <c r="O68" s="4618"/>
      <c r="P68" s="4618"/>
      <c r="Q68" s="4618"/>
      <c r="R68" s="4618"/>
      <c r="S68" s="4618"/>
      <c r="T68" s="4619"/>
      <c r="U68" s="1985"/>
      <c r="V68" s="1985"/>
      <c r="W68" s="1985"/>
      <c r="X68" s="1985"/>
      <c r="Y68" s="1985"/>
      <c r="Z68" s="1985"/>
      <c r="AA68" s="1985"/>
      <c r="AB68" s="1985"/>
      <c r="AC68" s="1985"/>
      <c r="AD68" s="1985"/>
      <c r="AE68" s="1985"/>
      <c r="AF68" s="1985"/>
      <c r="AG68" s="1985"/>
      <c r="AH68" s="1985"/>
      <c r="AI68" s="1985"/>
      <c r="AJ68" s="1985"/>
      <c r="AK68" s="1985"/>
      <c r="AL68" s="1985"/>
      <c r="AM68" s="1985"/>
      <c r="AN68" s="1986"/>
    </row>
    <row r="69" spans="1:56" ht="10" customHeight="1">
      <c r="A69" s="4627"/>
      <c r="B69" s="4628"/>
      <c r="C69" s="4631"/>
      <c r="D69" s="4637"/>
      <c r="E69" s="4637"/>
      <c r="F69" s="4637"/>
      <c r="G69" s="4637"/>
      <c r="H69" s="4637"/>
      <c r="I69" s="4637"/>
      <c r="J69" s="4638"/>
      <c r="K69" s="4620"/>
      <c r="L69" s="4621"/>
      <c r="M69" s="4621"/>
      <c r="N69" s="4621"/>
      <c r="O69" s="4621"/>
      <c r="P69" s="4621"/>
      <c r="Q69" s="4621"/>
      <c r="R69" s="4621"/>
      <c r="S69" s="4621"/>
      <c r="T69" s="4622"/>
      <c r="U69" s="2244"/>
      <c r="V69" s="2244"/>
      <c r="W69" s="2244"/>
      <c r="X69" s="2244"/>
      <c r="Y69" s="2244"/>
      <c r="Z69" s="2244"/>
      <c r="AA69" s="2244"/>
      <c r="AB69" s="2244"/>
      <c r="AC69" s="2244"/>
      <c r="AD69" s="2244"/>
      <c r="AE69" s="2244"/>
      <c r="AF69" s="2244"/>
      <c r="AG69" s="2244"/>
      <c r="AH69" s="2244"/>
      <c r="AI69" s="2244"/>
      <c r="AJ69" s="2244"/>
      <c r="AK69" s="2244"/>
      <c r="AL69" s="2244"/>
      <c r="AM69" s="2244"/>
      <c r="AN69" s="2245"/>
    </row>
    <row r="70" spans="1:56" s="524" customFormat="1" ht="12.65" customHeight="1">
      <c r="A70" s="41" t="s">
        <v>1768</v>
      </c>
      <c r="B70" s="41" t="s">
        <v>3067</v>
      </c>
      <c r="C70" s="4642" t="s">
        <v>1794</v>
      </c>
      <c r="D70" s="4642"/>
      <c r="E70" s="4642"/>
      <c r="F70" s="4642"/>
      <c r="G70" s="4642"/>
      <c r="H70" s="4642"/>
      <c r="I70" s="4642"/>
      <c r="J70" s="4642"/>
      <c r="K70" s="4642"/>
      <c r="L70" s="4642"/>
      <c r="M70" s="4642"/>
      <c r="N70" s="4642"/>
      <c r="O70" s="4642"/>
      <c r="P70" s="4642"/>
      <c r="Q70" s="4642"/>
      <c r="R70" s="4642"/>
      <c r="S70" s="4642"/>
      <c r="T70" s="4642"/>
      <c r="U70" s="4642"/>
      <c r="V70" s="4642"/>
      <c r="W70" s="4642"/>
      <c r="X70" s="4642"/>
      <c r="Y70" s="4642"/>
      <c r="Z70" s="4642"/>
      <c r="AA70" s="4642"/>
      <c r="AB70" s="4642"/>
      <c r="AC70" s="4642"/>
      <c r="AD70" s="4642"/>
      <c r="AE70" s="4642"/>
      <c r="AF70" s="4642"/>
      <c r="AG70" s="4642"/>
      <c r="AH70" s="4642"/>
      <c r="AI70" s="4642"/>
      <c r="AJ70" s="4642"/>
      <c r="AK70" s="4642"/>
      <c r="AL70" s="4642"/>
      <c r="AM70" s="4642"/>
      <c r="AN70" s="4642"/>
      <c r="AO70" s="417"/>
      <c r="AP70" s="546"/>
      <c r="AQ70" s="546"/>
      <c r="AR70" s="546"/>
      <c r="AS70" s="546"/>
      <c r="AT70" s="546"/>
      <c r="AU70" s="546"/>
      <c r="AV70" s="546"/>
      <c r="AW70" s="546"/>
      <c r="AX70" s="546"/>
      <c r="AY70" s="546"/>
      <c r="AZ70" s="546"/>
      <c r="BA70" s="546"/>
      <c r="BB70" s="546"/>
      <c r="BC70" s="546"/>
      <c r="BD70" s="546"/>
    </row>
    <row r="71" spans="1:56" s="524" customFormat="1" ht="12.65" customHeight="1">
      <c r="A71" s="547"/>
      <c r="B71" s="548"/>
      <c r="C71" s="4643"/>
      <c r="D71" s="4643"/>
      <c r="E71" s="4643"/>
      <c r="F71" s="4643"/>
      <c r="G71" s="4643"/>
      <c r="H71" s="4643"/>
      <c r="I71" s="4643"/>
      <c r="J71" s="4643"/>
      <c r="K71" s="4643"/>
      <c r="L71" s="4643"/>
      <c r="M71" s="4643"/>
      <c r="N71" s="4643"/>
      <c r="O71" s="4643"/>
      <c r="P71" s="4643"/>
      <c r="Q71" s="4643"/>
      <c r="R71" s="4643"/>
      <c r="S71" s="4643"/>
      <c r="T71" s="4643"/>
      <c r="U71" s="4643"/>
      <c r="V71" s="4643"/>
      <c r="W71" s="4643"/>
      <c r="X71" s="4643"/>
      <c r="Y71" s="4643"/>
      <c r="Z71" s="4643"/>
      <c r="AA71" s="4643"/>
      <c r="AB71" s="4643"/>
      <c r="AC71" s="4643"/>
      <c r="AD71" s="4643"/>
      <c r="AE71" s="4643"/>
      <c r="AF71" s="4643"/>
      <c r="AG71" s="4643"/>
      <c r="AH71" s="4643"/>
      <c r="AI71" s="4643"/>
      <c r="AJ71" s="4643"/>
      <c r="AK71" s="4643"/>
      <c r="AL71" s="4643"/>
      <c r="AM71" s="4643"/>
      <c r="AN71" s="4643"/>
      <c r="AO71" s="417"/>
      <c r="AP71" s="546"/>
      <c r="AQ71" s="546"/>
      <c r="AR71" s="546"/>
      <c r="AS71" s="546"/>
      <c r="AT71" s="546"/>
      <c r="AU71" s="546"/>
      <c r="AV71" s="546"/>
      <c r="AW71" s="546"/>
      <c r="AX71" s="546"/>
      <c r="AY71" s="546"/>
      <c r="AZ71" s="546"/>
      <c r="BA71" s="546"/>
      <c r="BB71" s="546"/>
      <c r="BC71" s="546"/>
      <c r="BD71" s="546"/>
    </row>
    <row r="72" spans="1:56" s="524" customFormat="1" ht="12.65" customHeight="1">
      <c r="A72" s="548"/>
      <c r="B72" s="548"/>
      <c r="C72" s="4643"/>
      <c r="D72" s="4643"/>
      <c r="E72" s="4643"/>
      <c r="F72" s="4643"/>
      <c r="G72" s="4643"/>
      <c r="H72" s="4643"/>
      <c r="I72" s="4643"/>
      <c r="J72" s="4643"/>
      <c r="K72" s="4643"/>
      <c r="L72" s="4643"/>
      <c r="M72" s="4643"/>
      <c r="N72" s="4643"/>
      <c r="O72" s="4643"/>
      <c r="P72" s="4643"/>
      <c r="Q72" s="4643"/>
      <c r="R72" s="4643"/>
      <c r="S72" s="4643"/>
      <c r="T72" s="4643"/>
      <c r="U72" s="4643"/>
      <c r="V72" s="4643"/>
      <c r="W72" s="4643"/>
      <c r="X72" s="4643"/>
      <c r="Y72" s="4643"/>
      <c r="Z72" s="4643"/>
      <c r="AA72" s="4643"/>
      <c r="AB72" s="4643"/>
      <c r="AC72" s="4643"/>
      <c r="AD72" s="4643"/>
      <c r="AE72" s="4643"/>
      <c r="AF72" s="4643"/>
      <c r="AG72" s="4643"/>
      <c r="AH72" s="4643"/>
      <c r="AI72" s="4643"/>
      <c r="AJ72" s="4643"/>
      <c r="AK72" s="4643"/>
      <c r="AL72" s="4643"/>
      <c r="AM72" s="4643"/>
      <c r="AN72" s="4643"/>
      <c r="AO72" s="417"/>
      <c r="AP72" s="546"/>
      <c r="AQ72" s="546"/>
      <c r="AR72" s="546"/>
      <c r="AS72" s="546"/>
      <c r="AT72" s="546"/>
      <c r="AU72" s="546"/>
      <c r="AV72" s="546"/>
      <c r="AW72" s="546"/>
      <c r="AX72" s="546"/>
      <c r="AY72" s="546"/>
      <c r="AZ72" s="546"/>
      <c r="BA72" s="546"/>
      <c r="BB72" s="546"/>
      <c r="BC72" s="546"/>
      <c r="BD72" s="546"/>
    </row>
    <row r="73" spans="1:56" s="524" customFormat="1" ht="12.65" customHeight="1">
      <c r="A73" s="548"/>
      <c r="B73" s="548"/>
      <c r="C73" s="4643"/>
      <c r="D73" s="4643"/>
      <c r="E73" s="4643"/>
      <c r="F73" s="4643"/>
      <c r="G73" s="4643"/>
      <c r="H73" s="4643"/>
      <c r="I73" s="4643"/>
      <c r="J73" s="4643"/>
      <c r="K73" s="4643"/>
      <c r="L73" s="4643"/>
      <c r="M73" s="4643"/>
      <c r="N73" s="4643"/>
      <c r="O73" s="4643"/>
      <c r="P73" s="4643"/>
      <c r="Q73" s="4643"/>
      <c r="R73" s="4643"/>
      <c r="S73" s="4643"/>
      <c r="T73" s="4643"/>
      <c r="U73" s="4643"/>
      <c r="V73" s="4643"/>
      <c r="W73" s="4643"/>
      <c r="X73" s="4643"/>
      <c r="Y73" s="4643"/>
      <c r="Z73" s="4643"/>
      <c r="AA73" s="4643"/>
      <c r="AB73" s="4643"/>
      <c r="AC73" s="4643"/>
      <c r="AD73" s="4643"/>
      <c r="AE73" s="4643"/>
      <c r="AF73" s="4643"/>
      <c r="AG73" s="4643"/>
      <c r="AH73" s="4643"/>
      <c r="AI73" s="4643"/>
      <c r="AJ73" s="4643"/>
      <c r="AK73" s="4643"/>
      <c r="AL73" s="4643"/>
      <c r="AM73" s="4643"/>
      <c r="AN73" s="4643"/>
      <c r="AO73" s="417"/>
      <c r="AP73" s="546"/>
      <c r="AQ73" s="546"/>
      <c r="AR73" s="546"/>
      <c r="AS73" s="546"/>
      <c r="AT73" s="546"/>
      <c r="AU73" s="546"/>
      <c r="AV73" s="546"/>
      <c r="AW73" s="546"/>
      <c r="AX73" s="546"/>
      <c r="AY73" s="546"/>
      <c r="AZ73" s="546"/>
      <c r="BA73" s="546"/>
      <c r="BB73" s="546"/>
      <c r="BC73" s="546"/>
      <c r="BD73" s="546"/>
    </row>
    <row r="74" spans="1:56" s="524" customFormat="1" ht="12.65" customHeight="1">
      <c r="A74" s="548"/>
      <c r="B74" s="548"/>
      <c r="C74" s="4643"/>
      <c r="D74" s="4643"/>
      <c r="E74" s="4643"/>
      <c r="F74" s="4643"/>
      <c r="G74" s="4643"/>
      <c r="H74" s="4643"/>
      <c r="I74" s="4643"/>
      <c r="J74" s="4643"/>
      <c r="K74" s="4643"/>
      <c r="L74" s="4643"/>
      <c r="M74" s="4643"/>
      <c r="N74" s="4643"/>
      <c r="O74" s="4643"/>
      <c r="P74" s="4643"/>
      <c r="Q74" s="4643"/>
      <c r="R74" s="4643"/>
      <c r="S74" s="4643"/>
      <c r="T74" s="4643"/>
      <c r="U74" s="4643"/>
      <c r="V74" s="4643"/>
      <c r="W74" s="4643"/>
      <c r="X74" s="4643"/>
      <c r="Y74" s="4643"/>
      <c r="Z74" s="4643"/>
      <c r="AA74" s="4643"/>
      <c r="AB74" s="4643"/>
      <c r="AC74" s="4643"/>
      <c r="AD74" s="4643"/>
      <c r="AE74" s="4643"/>
      <c r="AF74" s="4643"/>
      <c r="AG74" s="4643"/>
      <c r="AH74" s="4643"/>
      <c r="AI74" s="4643"/>
      <c r="AJ74" s="4643"/>
      <c r="AK74" s="4643"/>
      <c r="AL74" s="4643"/>
      <c r="AM74" s="4643"/>
      <c r="AN74" s="4643"/>
      <c r="AO74" s="417"/>
      <c r="AP74" s="546"/>
      <c r="AQ74" s="546"/>
      <c r="AR74" s="546"/>
      <c r="AS74" s="546"/>
      <c r="AT74" s="546"/>
      <c r="AU74" s="546"/>
      <c r="AV74" s="546"/>
      <c r="AW74" s="546"/>
      <c r="AX74" s="546"/>
      <c r="AY74" s="546"/>
      <c r="AZ74" s="546"/>
      <c r="BA74" s="546"/>
      <c r="BB74" s="546"/>
      <c r="BC74" s="546"/>
      <c r="BD74" s="546"/>
    </row>
    <row r="75" spans="1:56" s="524" customFormat="1" ht="12.65" customHeight="1">
      <c r="A75" s="548"/>
      <c r="B75" s="548"/>
      <c r="C75" s="4643"/>
      <c r="D75" s="4643"/>
      <c r="E75" s="4643"/>
      <c r="F75" s="4643"/>
      <c r="G75" s="4643"/>
      <c r="H75" s="4643"/>
      <c r="I75" s="4643"/>
      <c r="J75" s="4643"/>
      <c r="K75" s="4643"/>
      <c r="L75" s="4643"/>
      <c r="M75" s="4643"/>
      <c r="N75" s="4643"/>
      <c r="O75" s="4643"/>
      <c r="P75" s="4643"/>
      <c r="Q75" s="4643"/>
      <c r="R75" s="4643"/>
      <c r="S75" s="4643"/>
      <c r="T75" s="4643"/>
      <c r="U75" s="4643"/>
      <c r="V75" s="4643"/>
      <c r="W75" s="4643"/>
      <c r="X75" s="4643"/>
      <c r="Y75" s="4643"/>
      <c r="Z75" s="4643"/>
      <c r="AA75" s="4643"/>
      <c r="AB75" s="4643"/>
      <c r="AC75" s="4643"/>
      <c r="AD75" s="4643"/>
      <c r="AE75" s="4643"/>
      <c r="AF75" s="4643"/>
      <c r="AG75" s="4643"/>
      <c r="AH75" s="4643"/>
      <c r="AI75" s="4643"/>
      <c r="AJ75" s="4643"/>
      <c r="AK75" s="4643"/>
      <c r="AL75" s="4643"/>
      <c r="AM75" s="4643"/>
      <c r="AN75" s="4643"/>
      <c r="AO75" s="417"/>
      <c r="AP75" s="546"/>
      <c r="AQ75" s="546"/>
      <c r="AR75" s="546"/>
      <c r="AS75" s="546"/>
      <c r="AT75" s="546"/>
      <c r="AU75" s="546"/>
      <c r="AV75" s="546"/>
      <c r="AW75" s="546"/>
      <c r="AX75" s="546"/>
      <c r="AY75" s="546"/>
      <c r="AZ75" s="546"/>
      <c r="BA75" s="546"/>
      <c r="BB75" s="546"/>
      <c r="BC75" s="546"/>
      <c r="BD75" s="546"/>
    </row>
    <row r="76" spans="1:56" s="524" customFormat="1" ht="12.65" customHeight="1" thickBot="1">
      <c r="A76" s="548"/>
      <c r="B76" s="548"/>
      <c r="C76" s="4643"/>
      <c r="D76" s="4643"/>
      <c r="E76" s="4643"/>
      <c r="F76" s="4643"/>
      <c r="G76" s="4643"/>
      <c r="H76" s="4643"/>
      <c r="I76" s="4643"/>
      <c r="J76" s="4643"/>
      <c r="K76" s="4643"/>
      <c r="L76" s="4643"/>
      <c r="M76" s="4643"/>
      <c r="N76" s="4643"/>
      <c r="O76" s="4643"/>
      <c r="P76" s="4643"/>
      <c r="Q76" s="4643"/>
      <c r="R76" s="4643"/>
      <c r="S76" s="4643"/>
      <c r="T76" s="4643"/>
      <c r="U76" s="4643"/>
      <c r="V76" s="4643"/>
      <c r="W76" s="4643"/>
      <c r="X76" s="4643"/>
      <c r="Y76" s="4643"/>
      <c r="Z76" s="4643"/>
      <c r="AA76" s="4643"/>
      <c r="AB76" s="4643"/>
      <c r="AC76" s="4643"/>
      <c r="AD76" s="4643"/>
      <c r="AE76" s="4643"/>
      <c r="AF76" s="4643"/>
      <c r="AG76" s="4643"/>
      <c r="AH76" s="4643"/>
      <c r="AI76" s="4643"/>
      <c r="AJ76" s="4643"/>
      <c r="AK76" s="4643"/>
      <c r="AL76" s="4643"/>
      <c r="AM76" s="4643"/>
      <c r="AN76" s="4643"/>
      <c r="AO76" s="417"/>
      <c r="AP76" s="546"/>
      <c r="AQ76" s="546"/>
      <c r="AR76" s="546"/>
      <c r="AS76" s="546"/>
      <c r="AT76" s="546"/>
      <c r="AU76" s="546"/>
      <c r="AV76" s="546"/>
      <c r="AW76" s="546"/>
      <c r="AX76" s="546"/>
      <c r="AY76" s="546"/>
      <c r="AZ76" s="546"/>
      <c r="BA76" s="546"/>
      <c r="BB76" s="546"/>
      <c r="BC76" s="546"/>
      <c r="BD76" s="546"/>
    </row>
    <row r="77" spans="1:56" s="524" customFormat="1" ht="12.65" customHeight="1">
      <c r="A77" s="4612" t="s">
        <v>3068</v>
      </c>
      <c r="B77" s="4613"/>
      <c r="C77" s="4613"/>
      <c r="D77" s="4613"/>
      <c r="E77" s="4613"/>
      <c r="F77" s="4613"/>
      <c r="G77" s="4613"/>
      <c r="H77" s="4613"/>
      <c r="I77" s="4613"/>
      <c r="J77" s="4613"/>
      <c r="K77" s="4613"/>
      <c r="L77" s="4613"/>
      <c r="M77" s="4613"/>
      <c r="N77" s="4613"/>
      <c r="O77" s="4613"/>
      <c r="P77" s="4613"/>
      <c r="Q77" s="4613"/>
      <c r="R77" s="4613"/>
      <c r="S77" s="4613"/>
      <c r="T77" s="4613"/>
      <c r="U77" s="4613"/>
      <c r="V77" s="4613"/>
      <c r="W77" s="4613"/>
      <c r="X77" s="4613"/>
      <c r="Y77" s="4613"/>
      <c r="Z77" s="4613"/>
      <c r="AA77" s="4613"/>
      <c r="AB77" s="4613"/>
      <c r="AC77" s="4613"/>
      <c r="AD77" s="4613"/>
      <c r="AE77" s="4613"/>
      <c r="AF77" s="4613"/>
      <c r="AG77" s="4613"/>
      <c r="AH77" s="4613"/>
      <c r="AI77" s="4613"/>
      <c r="AJ77" s="4613"/>
      <c r="AK77" s="4613"/>
      <c r="AL77" s="4613"/>
      <c r="AM77" s="4613"/>
      <c r="AN77" s="4614"/>
      <c r="AO77" s="417"/>
      <c r="AP77" s="546"/>
      <c r="AQ77" s="546"/>
      <c r="AR77" s="546"/>
      <c r="AS77" s="546"/>
      <c r="AT77" s="546"/>
      <c r="AU77" s="546"/>
      <c r="AV77" s="546"/>
      <c r="AW77" s="546"/>
      <c r="AX77" s="546"/>
      <c r="AY77" s="546"/>
      <c r="AZ77" s="546"/>
      <c r="BA77" s="546"/>
      <c r="BB77" s="546"/>
      <c r="BC77" s="546"/>
      <c r="BD77" s="546"/>
    </row>
    <row r="78" spans="1:56" s="524" customFormat="1" ht="12.65" customHeight="1" thickBot="1">
      <c r="A78" s="4615"/>
      <c r="B78" s="2163"/>
      <c r="C78" s="2163"/>
      <c r="D78" s="2163"/>
      <c r="E78" s="2163"/>
      <c r="F78" s="2163"/>
      <c r="G78" s="2163"/>
      <c r="H78" s="2163"/>
      <c r="I78" s="2163"/>
      <c r="J78" s="2163"/>
      <c r="K78" s="2163"/>
      <c r="L78" s="2163"/>
      <c r="M78" s="2163"/>
      <c r="N78" s="2163"/>
      <c r="O78" s="2163"/>
      <c r="P78" s="2163"/>
      <c r="Q78" s="2163"/>
      <c r="R78" s="2163"/>
      <c r="S78" s="2163"/>
      <c r="T78" s="2163"/>
      <c r="U78" s="2163"/>
      <c r="V78" s="2163"/>
      <c r="W78" s="2163"/>
      <c r="X78" s="2163"/>
      <c r="Y78" s="2163"/>
      <c r="Z78" s="2163"/>
      <c r="AA78" s="2163"/>
      <c r="AB78" s="2163"/>
      <c r="AC78" s="2163"/>
      <c r="AD78" s="2163"/>
      <c r="AE78" s="2163"/>
      <c r="AF78" s="2163"/>
      <c r="AG78" s="2163"/>
      <c r="AH78" s="2163"/>
      <c r="AI78" s="2163"/>
      <c r="AJ78" s="2163"/>
      <c r="AK78" s="2163"/>
      <c r="AL78" s="2163"/>
      <c r="AM78" s="2163"/>
      <c r="AN78" s="4616"/>
      <c r="AO78" s="417"/>
      <c r="AP78" s="546"/>
      <c r="AQ78" s="546"/>
      <c r="AR78" s="546"/>
      <c r="AS78" s="546"/>
      <c r="AT78" s="546"/>
      <c r="AU78" s="546"/>
      <c r="AV78" s="546"/>
      <c r="AW78" s="546"/>
      <c r="AX78" s="546"/>
      <c r="AY78" s="546"/>
      <c r="AZ78" s="546"/>
      <c r="BA78" s="546"/>
      <c r="BB78" s="546"/>
      <c r="BC78" s="546"/>
      <c r="BD78" s="546"/>
    </row>
  </sheetData>
  <mergeCells count="10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 ref="K52:T53"/>
    <mergeCell ref="U52:AN53"/>
    <mergeCell ref="K56:T57"/>
    <mergeCell ref="U56:AN57"/>
    <mergeCell ref="K58:T59"/>
    <mergeCell ref="U58:AN59"/>
    <mergeCell ref="AN32:AN33"/>
    <mergeCell ref="AI32:AM33"/>
    <mergeCell ref="Z32:AD33"/>
    <mergeCell ref="AE32:AE33"/>
    <mergeCell ref="K36:T37"/>
    <mergeCell ref="A28:M29"/>
    <mergeCell ref="A24:M25"/>
    <mergeCell ref="A22:M23"/>
    <mergeCell ref="A26:M27"/>
    <mergeCell ref="K42:T43"/>
    <mergeCell ref="N22:AN23"/>
    <mergeCell ref="N24:AN25"/>
    <mergeCell ref="AM26:AN27"/>
    <mergeCell ref="AM28:AN29"/>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s>
  <phoneticPr fontId="67"/>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
  <sheetData/>
  <phoneticPr fontId="67"/>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view="pageLayout" zoomScaleNormal="100" zoomScaleSheetLayoutView="115" workbookViewId="0">
      <selection activeCell="AO29" sqref="AO29"/>
    </sheetView>
  </sheetViews>
  <sheetFormatPr defaultColWidth="8.7265625" defaultRowHeight="13"/>
  <cols>
    <col min="1" max="41" width="2.08984375" style="1661" customWidth="1"/>
    <col min="42" max="16384" width="8.7265625" style="1661"/>
  </cols>
  <sheetData>
    <row r="1" spans="1:42" s="1658" customFormat="1" ht="15" customHeight="1">
      <c r="AE1" s="1659"/>
      <c r="AI1" s="1658" t="s">
        <v>258</v>
      </c>
      <c r="AL1" s="1658" t="s">
        <v>3150</v>
      </c>
      <c r="AO1" s="1658" t="s">
        <v>260</v>
      </c>
    </row>
    <row r="2" spans="1:42" s="1658" customFormat="1" ht="15" customHeight="1">
      <c r="AE2" s="1659"/>
    </row>
    <row r="3" spans="1:42" ht="18" customHeight="1">
      <c r="A3" s="2036" t="s">
        <v>3151</v>
      </c>
      <c r="B3" s="2036"/>
      <c r="C3" s="2036"/>
      <c r="D3" s="2036"/>
      <c r="E3" s="2036"/>
      <c r="F3" s="2036"/>
      <c r="G3" s="2036"/>
      <c r="H3" s="2036"/>
      <c r="I3" s="2036"/>
      <c r="J3" s="2036"/>
      <c r="K3" s="2036"/>
      <c r="L3" s="2036"/>
      <c r="M3" s="2036"/>
      <c r="N3" s="2036"/>
      <c r="O3" s="2036"/>
      <c r="P3" s="2036"/>
      <c r="Q3" s="2036"/>
      <c r="R3" s="2036"/>
      <c r="S3" s="2036"/>
      <c r="T3" s="2036"/>
      <c r="U3" s="2036"/>
      <c r="V3" s="2036"/>
      <c r="W3" s="2036"/>
      <c r="X3" s="2036"/>
      <c r="Y3" s="2036"/>
      <c r="Z3" s="2036"/>
      <c r="AA3" s="2036"/>
      <c r="AB3" s="2036"/>
      <c r="AC3" s="2036"/>
      <c r="AD3" s="2036"/>
      <c r="AE3" s="2036"/>
      <c r="AF3" s="2036"/>
      <c r="AG3" s="2036"/>
      <c r="AH3" s="2036"/>
      <c r="AI3" s="2036"/>
      <c r="AJ3" s="2036"/>
      <c r="AK3" s="2036"/>
      <c r="AL3" s="2036"/>
      <c r="AM3" s="2036"/>
      <c r="AN3" s="2036"/>
      <c r="AO3" s="2036"/>
      <c r="AP3" s="1660"/>
    </row>
    <row r="4" spans="1:42" ht="4.5" customHeight="1">
      <c r="A4" s="1662"/>
      <c r="B4" s="1662"/>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c r="AD4" s="1662"/>
      <c r="AE4" s="1662"/>
      <c r="AF4" s="1662"/>
      <c r="AG4" s="1662"/>
      <c r="AH4" s="1662"/>
      <c r="AI4" s="1662"/>
      <c r="AJ4" s="1662"/>
      <c r="AK4" s="1662"/>
      <c r="AL4" s="1662"/>
      <c r="AM4" s="1662"/>
      <c r="AN4" s="1662"/>
      <c r="AO4" s="1662"/>
    </row>
    <row r="5" spans="1:42" ht="18" customHeight="1">
      <c r="A5" s="2002" t="s">
        <v>3152</v>
      </c>
      <c r="B5" s="2003"/>
      <c r="C5" s="2003"/>
      <c r="D5" s="2003"/>
      <c r="E5" s="2004"/>
      <c r="F5" s="1998" t="s">
        <v>2315</v>
      </c>
      <c r="G5" s="1999"/>
      <c r="H5" s="1999"/>
      <c r="I5" s="1999"/>
      <c r="J5" s="1999"/>
      <c r="K5" s="1663" t="s">
        <v>258</v>
      </c>
      <c r="L5" s="1999"/>
      <c r="M5" s="1999"/>
      <c r="N5" s="1663" t="s">
        <v>2147</v>
      </c>
      <c r="O5" s="1999"/>
      <c r="P5" s="1999"/>
      <c r="Q5" s="1663" t="s">
        <v>260</v>
      </c>
      <c r="R5" s="1999" t="s">
        <v>3153</v>
      </c>
      <c r="S5" s="1999"/>
      <c r="T5" s="1999"/>
      <c r="U5" s="1999" t="s">
        <v>2315</v>
      </c>
      <c r="V5" s="1999"/>
      <c r="W5" s="1999"/>
      <c r="X5" s="1999"/>
      <c r="Y5" s="1663" t="s">
        <v>258</v>
      </c>
      <c r="Z5" s="1999"/>
      <c r="AA5" s="1999"/>
      <c r="AB5" s="1663" t="s">
        <v>2147</v>
      </c>
      <c r="AC5" s="1999"/>
      <c r="AD5" s="1999"/>
      <c r="AE5" s="1663" t="s">
        <v>260</v>
      </c>
      <c r="AF5" s="1664"/>
      <c r="AG5" s="1998"/>
      <c r="AH5" s="1999"/>
      <c r="AI5" s="1999"/>
      <c r="AJ5" s="1999"/>
      <c r="AK5" s="1999"/>
      <c r="AL5" s="1999"/>
      <c r="AM5" s="1999"/>
      <c r="AN5" s="1999"/>
      <c r="AO5" s="2000"/>
    </row>
    <row r="6" spans="1:42" ht="11.15" customHeight="1">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42" s="1563" customFormat="1" ht="15" customHeight="1">
      <c r="A7" s="2030" t="s">
        <v>3154</v>
      </c>
      <c r="B7" s="2031"/>
      <c r="C7" s="2031"/>
      <c r="D7" s="2031"/>
      <c r="E7" s="2032"/>
      <c r="F7" s="2002" t="s">
        <v>3155</v>
      </c>
      <c r="G7" s="2003"/>
      <c r="H7" s="2003"/>
      <c r="I7" s="2003"/>
      <c r="J7" s="2003"/>
      <c r="K7" s="2003"/>
      <c r="L7" s="2003"/>
      <c r="M7" s="2003"/>
      <c r="N7" s="2004"/>
      <c r="O7" s="1990"/>
      <c r="P7" s="1990"/>
      <c r="Q7" s="1990"/>
      <c r="R7" s="1990"/>
      <c r="S7" s="1990"/>
      <c r="T7" s="1990"/>
      <c r="U7" s="1990"/>
      <c r="V7" s="1990"/>
      <c r="W7" s="1990"/>
      <c r="X7" s="1990"/>
      <c r="Y7" s="1990"/>
      <c r="Z7" s="1990"/>
      <c r="AA7" s="1990"/>
      <c r="AB7" s="1990"/>
      <c r="AC7" s="1990"/>
      <c r="AD7" s="1990"/>
      <c r="AE7" s="1990"/>
      <c r="AF7" s="1990"/>
      <c r="AG7" s="1990"/>
      <c r="AH7" s="1990"/>
      <c r="AI7" s="1990"/>
      <c r="AJ7" s="1990"/>
      <c r="AK7" s="1990"/>
      <c r="AL7" s="1990"/>
      <c r="AM7" s="1990"/>
      <c r="AN7" s="1990"/>
      <c r="AO7" s="1989"/>
    </row>
    <row r="8" spans="1:42" s="1563" customFormat="1" ht="15" customHeight="1">
      <c r="A8" s="2033"/>
      <c r="B8" s="2034"/>
      <c r="C8" s="2034"/>
      <c r="D8" s="2034"/>
      <c r="E8" s="2035"/>
      <c r="F8" s="2002" t="s">
        <v>3156</v>
      </c>
      <c r="G8" s="2003"/>
      <c r="H8" s="2003"/>
      <c r="I8" s="2003"/>
      <c r="J8" s="2003"/>
      <c r="K8" s="2003"/>
      <c r="L8" s="2003"/>
      <c r="M8" s="2003"/>
      <c r="N8" s="2004"/>
      <c r="O8" s="2026"/>
      <c r="P8" s="2027"/>
      <c r="Q8" s="2027"/>
      <c r="R8" s="2027"/>
      <c r="S8" s="2027"/>
      <c r="T8" s="2027"/>
      <c r="U8" s="2027"/>
      <c r="V8" s="2027"/>
      <c r="W8" s="2027"/>
      <c r="X8" s="2027"/>
      <c r="Y8" s="2027"/>
      <c r="Z8" s="2027"/>
      <c r="AA8" s="2027"/>
      <c r="AB8" s="2027"/>
      <c r="AC8" s="2027"/>
      <c r="AD8" s="2027"/>
      <c r="AE8" s="2027"/>
      <c r="AF8" s="2027"/>
      <c r="AG8" s="2027"/>
      <c r="AH8" s="2027"/>
      <c r="AI8" s="2027"/>
      <c r="AJ8" s="2027"/>
      <c r="AK8" s="2027"/>
      <c r="AL8" s="2027"/>
      <c r="AM8" s="2027"/>
      <c r="AN8" s="2027"/>
      <c r="AO8" s="2028"/>
    </row>
    <row r="9" spans="1:42" s="1563" customFormat="1" ht="15" customHeight="1">
      <c r="A9" s="2024" t="s">
        <v>3157</v>
      </c>
      <c r="B9" s="2024"/>
      <c r="C9" s="2024"/>
      <c r="D9" s="2024"/>
      <c r="E9" s="2024"/>
      <c r="F9" s="2008" t="s">
        <v>3158</v>
      </c>
      <c r="G9" s="2008"/>
      <c r="H9" s="2008"/>
      <c r="I9" s="2008"/>
      <c r="J9" s="2008"/>
      <c r="K9" s="2008"/>
      <c r="L9" s="2008"/>
      <c r="M9" s="2008"/>
      <c r="N9" s="2008"/>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c r="AM9" s="2025"/>
      <c r="AN9" s="2025"/>
      <c r="AO9" s="2025"/>
    </row>
    <row r="10" spans="1:42" s="1563" customFormat="1" ht="15" customHeight="1">
      <c r="A10" s="2024"/>
      <c r="B10" s="2024"/>
      <c r="C10" s="2024"/>
      <c r="D10" s="2024"/>
      <c r="E10" s="2024"/>
      <c r="F10" s="2008" t="s">
        <v>3159</v>
      </c>
      <c r="G10" s="2008"/>
      <c r="H10" s="2008"/>
      <c r="I10" s="2008"/>
      <c r="J10" s="2008"/>
      <c r="K10" s="2008"/>
      <c r="L10" s="2008"/>
      <c r="M10" s="2008"/>
      <c r="N10" s="2008"/>
      <c r="O10" s="2026"/>
      <c r="P10" s="2027"/>
      <c r="Q10" s="2027"/>
      <c r="R10" s="2027"/>
      <c r="S10" s="2027"/>
      <c r="T10" s="2027"/>
      <c r="U10" s="2027"/>
      <c r="V10" s="2027"/>
      <c r="W10" s="2027"/>
      <c r="X10" s="2027"/>
      <c r="Y10" s="2027"/>
      <c r="Z10" s="2027"/>
      <c r="AA10" s="2027"/>
      <c r="AB10" s="2027"/>
      <c r="AC10" s="2027"/>
      <c r="AD10" s="2027"/>
      <c r="AE10" s="2027"/>
      <c r="AF10" s="2028"/>
      <c r="AG10" s="2005" t="s">
        <v>3160</v>
      </c>
      <c r="AH10" s="2006"/>
      <c r="AI10" s="2006"/>
      <c r="AJ10" s="2006"/>
      <c r="AK10" s="2006"/>
      <c r="AL10" s="2006"/>
      <c r="AM10" s="2006"/>
      <c r="AN10" s="2006"/>
      <c r="AO10" s="2007"/>
    </row>
    <row r="11" spans="1:42" s="1563" customFormat="1" ht="31" customHeight="1">
      <c r="A11" s="2024"/>
      <c r="B11" s="2024"/>
      <c r="C11" s="2024"/>
      <c r="D11" s="2024"/>
      <c r="E11" s="2024"/>
      <c r="F11" s="2008" t="s">
        <v>3161</v>
      </c>
      <c r="G11" s="2008"/>
      <c r="H11" s="2008"/>
      <c r="I11" s="2008"/>
      <c r="J11" s="2008"/>
      <c r="K11" s="2008"/>
      <c r="L11" s="2008"/>
      <c r="M11" s="2008"/>
      <c r="N11" s="2008"/>
      <c r="O11" s="2029" t="s">
        <v>3162</v>
      </c>
      <c r="P11" s="2029"/>
      <c r="Q11" s="2029"/>
      <c r="R11" s="2029"/>
      <c r="S11" s="2029"/>
      <c r="T11" s="2029"/>
      <c r="U11" s="2029"/>
      <c r="V11" s="2029"/>
      <c r="W11" s="2029"/>
      <c r="X11" s="2029"/>
      <c r="Y11" s="2029"/>
      <c r="Z11" s="2029"/>
      <c r="AA11" s="2029"/>
      <c r="AB11" s="2029" t="s">
        <v>3163</v>
      </c>
      <c r="AC11" s="2029"/>
      <c r="AD11" s="2029"/>
      <c r="AE11" s="2029"/>
      <c r="AF11" s="2029"/>
      <c r="AG11" s="1995"/>
      <c r="AH11" s="1995"/>
      <c r="AI11" s="1995"/>
      <c r="AJ11" s="1995"/>
      <c r="AK11" s="1995"/>
      <c r="AL11" s="1995"/>
      <c r="AM11" s="1995"/>
      <c r="AN11" s="1995"/>
      <c r="AO11" s="1995"/>
    </row>
    <row r="12" spans="1:42" s="1563" customFormat="1" ht="15" customHeight="1"/>
    <row r="13" spans="1:42" s="1563" customFormat="1" ht="15" customHeight="1">
      <c r="A13" s="2001" t="s">
        <v>3164</v>
      </c>
      <c r="B13" s="2001"/>
      <c r="C13" s="2001"/>
      <c r="D13" s="2001"/>
      <c r="E13" s="2001"/>
      <c r="F13" s="1994" t="s">
        <v>3165</v>
      </c>
      <c r="G13" s="1994"/>
      <c r="H13" s="1994"/>
      <c r="I13" s="1994"/>
      <c r="J13" s="1994"/>
      <c r="K13" s="1994"/>
      <c r="L13" s="1994"/>
      <c r="M13" s="1994"/>
      <c r="N13" s="1994"/>
      <c r="O13" s="1994"/>
      <c r="P13" s="1994"/>
      <c r="Q13" s="1994"/>
      <c r="R13" s="1994"/>
      <c r="S13" s="1994"/>
      <c r="T13" s="1994"/>
      <c r="U13" s="1994"/>
      <c r="V13" s="1994"/>
      <c r="W13" s="1994"/>
      <c r="X13" s="1994"/>
      <c r="Y13" s="1994"/>
      <c r="Z13" s="1994"/>
      <c r="AA13" s="1994"/>
      <c r="AB13" s="1994"/>
      <c r="AC13" s="1994"/>
      <c r="AD13" s="1994"/>
      <c r="AE13" s="1994"/>
      <c r="AF13" s="1994"/>
      <c r="AG13" s="1994"/>
      <c r="AH13" s="1994"/>
      <c r="AI13" s="1994"/>
      <c r="AJ13" s="1994"/>
      <c r="AK13" s="1994"/>
      <c r="AL13" s="1994"/>
      <c r="AM13" s="1994"/>
      <c r="AN13" s="1994"/>
      <c r="AO13" s="1994"/>
    </row>
    <row r="14" spans="1:42" s="1563" customFormat="1" ht="15" customHeight="1">
      <c r="A14" s="2001"/>
      <c r="B14" s="2001"/>
      <c r="C14" s="2001"/>
      <c r="D14" s="2001"/>
      <c r="E14" s="2001"/>
      <c r="F14" s="1994" t="s">
        <v>3166</v>
      </c>
      <c r="G14" s="1994"/>
      <c r="H14" s="1994"/>
      <c r="I14" s="1994"/>
      <c r="J14" s="1994"/>
      <c r="K14" s="1994"/>
      <c r="L14" s="1994"/>
      <c r="M14" s="1994"/>
      <c r="N14" s="1994"/>
      <c r="O14" s="1994"/>
      <c r="P14" s="1994"/>
      <c r="Q14" s="1994"/>
      <c r="R14" s="1994"/>
      <c r="S14" s="1994"/>
      <c r="T14" s="1994"/>
      <c r="U14" s="1994"/>
      <c r="V14" s="1994"/>
      <c r="W14" s="1994"/>
      <c r="X14" s="1994"/>
      <c r="Y14" s="1994"/>
      <c r="Z14" s="1994"/>
      <c r="AA14" s="1994"/>
      <c r="AB14" s="1994"/>
      <c r="AC14" s="1994"/>
      <c r="AD14" s="1994"/>
      <c r="AE14" s="1994"/>
      <c r="AF14" s="1994"/>
      <c r="AG14" s="1994"/>
      <c r="AH14" s="1994"/>
      <c r="AI14" s="1994"/>
      <c r="AJ14" s="1994"/>
      <c r="AK14" s="1994"/>
      <c r="AL14" s="1994"/>
      <c r="AM14" s="1994"/>
      <c r="AN14" s="1994"/>
      <c r="AO14" s="1994"/>
    </row>
    <row r="15" spans="1:42" s="1563" customFormat="1" ht="15" customHeight="1">
      <c r="A15" s="2001"/>
      <c r="B15" s="2001"/>
      <c r="C15" s="2001"/>
      <c r="D15" s="2001"/>
      <c r="E15" s="2001"/>
      <c r="F15" s="2015" t="s">
        <v>3167</v>
      </c>
      <c r="G15" s="2016"/>
      <c r="H15" s="2016"/>
      <c r="I15" s="2016"/>
      <c r="J15" s="2016"/>
      <c r="K15" s="2016"/>
      <c r="L15" s="2016"/>
      <c r="M15" s="2016"/>
      <c r="N15" s="2017"/>
      <c r="O15" s="2002" t="s">
        <v>15</v>
      </c>
      <c r="P15" s="2003"/>
      <c r="Q15" s="2003"/>
      <c r="R15" s="2004"/>
      <c r="S15" s="2002"/>
      <c r="T15" s="2003"/>
      <c r="U15" s="2003"/>
      <c r="V15" s="2003"/>
      <c r="W15" s="2003"/>
      <c r="X15" s="2003"/>
      <c r="Y15" s="2003"/>
      <c r="Z15" s="2003"/>
      <c r="AA15" s="2003"/>
      <c r="AB15" s="2003"/>
      <c r="AC15" s="2003"/>
      <c r="AD15" s="2003"/>
      <c r="AE15" s="2003"/>
      <c r="AF15" s="2004"/>
      <c r="AG15" s="2018" t="s">
        <v>3168</v>
      </c>
      <c r="AH15" s="2019"/>
      <c r="AI15" s="2019"/>
      <c r="AJ15" s="2019"/>
      <c r="AK15" s="2019"/>
      <c r="AL15" s="2019"/>
      <c r="AM15" s="2019"/>
      <c r="AN15" s="2019"/>
      <c r="AO15" s="2020"/>
    </row>
    <row r="16" spans="1:42" s="1563" customFormat="1" ht="15" customHeight="1">
      <c r="A16" s="2001"/>
      <c r="B16" s="2001"/>
      <c r="C16" s="2001"/>
      <c r="D16" s="2001"/>
      <c r="E16" s="2001"/>
      <c r="F16" s="2012"/>
      <c r="G16" s="2013"/>
      <c r="H16" s="2013"/>
      <c r="I16" s="2013"/>
      <c r="J16" s="2013"/>
      <c r="K16" s="2013"/>
      <c r="L16" s="2013"/>
      <c r="M16" s="2013"/>
      <c r="N16" s="2014"/>
      <c r="O16" s="2012" t="s">
        <v>3169</v>
      </c>
      <c r="P16" s="2013"/>
      <c r="Q16" s="2013"/>
      <c r="R16" s="2014"/>
      <c r="S16" s="1998"/>
      <c r="T16" s="1999"/>
      <c r="U16" s="1999"/>
      <c r="V16" s="1999"/>
      <c r="W16" s="1999"/>
      <c r="X16" s="1999"/>
      <c r="Y16" s="1999"/>
      <c r="Z16" s="1999"/>
      <c r="AA16" s="1999"/>
      <c r="AB16" s="1999"/>
      <c r="AC16" s="1999"/>
      <c r="AD16" s="1999"/>
      <c r="AE16" s="1999"/>
      <c r="AF16" s="2000"/>
      <c r="AG16" s="2021"/>
      <c r="AH16" s="2022"/>
      <c r="AI16" s="2022"/>
      <c r="AJ16" s="2022"/>
      <c r="AK16" s="2022"/>
      <c r="AL16" s="2022"/>
      <c r="AM16" s="2022"/>
      <c r="AN16" s="2022"/>
      <c r="AO16" s="2023"/>
    </row>
    <row r="17" spans="1:41" s="1563" customFormat="1" ht="15" customHeight="1">
      <c r="A17" s="2001"/>
      <c r="B17" s="2001"/>
      <c r="C17" s="2001"/>
      <c r="D17" s="2001"/>
      <c r="E17" s="2001"/>
      <c r="F17" s="1994" t="s">
        <v>3170</v>
      </c>
      <c r="G17" s="1994"/>
      <c r="H17" s="1994"/>
      <c r="I17" s="1994"/>
      <c r="J17" s="1994"/>
      <c r="K17" s="1994"/>
      <c r="L17" s="1994"/>
      <c r="M17" s="1994"/>
      <c r="N17" s="1994"/>
      <c r="O17" s="2002"/>
      <c r="P17" s="2003"/>
      <c r="Q17" s="2003"/>
      <c r="R17" s="2003"/>
      <c r="S17" s="2003"/>
      <c r="T17" s="2003"/>
      <c r="U17" s="2003"/>
      <c r="V17" s="2003"/>
      <c r="W17" s="2003"/>
      <c r="X17" s="2003"/>
      <c r="Y17" s="2003"/>
      <c r="Z17" s="2003"/>
      <c r="AA17" s="2003"/>
      <c r="AB17" s="2003"/>
      <c r="AC17" s="2003"/>
      <c r="AD17" s="2003"/>
      <c r="AE17" s="2003"/>
      <c r="AF17" s="2004"/>
      <c r="AG17" s="2005" t="s">
        <v>3171</v>
      </c>
      <c r="AH17" s="2006"/>
      <c r="AI17" s="2006"/>
      <c r="AJ17" s="2006"/>
      <c r="AK17" s="2006"/>
      <c r="AL17" s="2006"/>
      <c r="AM17" s="2006"/>
      <c r="AN17" s="2006"/>
      <c r="AO17" s="2007"/>
    </row>
    <row r="18" spans="1:41" s="1563" customFormat="1" ht="15" customHeight="1">
      <c r="A18" s="2001"/>
      <c r="B18" s="2001"/>
      <c r="C18" s="2001"/>
      <c r="D18" s="2001"/>
      <c r="E18" s="2001"/>
      <c r="F18" s="1994" t="s">
        <v>3172</v>
      </c>
      <c r="G18" s="1994"/>
      <c r="H18" s="1994"/>
      <c r="I18" s="1994"/>
      <c r="J18" s="1994"/>
      <c r="K18" s="1994"/>
      <c r="L18" s="1994"/>
      <c r="M18" s="1994"/>
      <c r="N18" s="1994"/>
      <c r="O18" s="2002"/>
      <c r="P18" s="2003"/>
      <c r="Q18" s="2003"/>
      <c r="R18" s="2003"/>
      <c r="S18" s="2003"/>
      <c r="T18" s="2003"/>
      <c r="U18" s="2003"/>
      <c r="V18" s="2003"/>
      <c r="W18" s="2003"/>
      <c r="X18" s="2003"/>
      <c r="Y18" s="2003"/>
      <c r="Z18" s="2003"/>
      <c r="AA18" s="2003"/>
      <c r="AB18" s="2003"/>
      <c r="AC18" s="2003"/>
      <c r="AD18" s="2003"/>
      <c r="AE18" s="2003"/>
      <c r="AF18" s="2004"/>
      <c r="AG18" s="2009" t="s">
        <v>3173</v>
      </c>
      <c r="AH18" s="2010"/>
      <c r="AI18" s="2010"/>
      <c r="AJ18" s="2010"/>
      <c r="AK18" s="2010"/>
      <c r="AL18" s="2010"/>
      <c r="AM18" s="2010"/>
      <c r="AN18" s="2010"/>
      <c r="AO18" s="2011"/>
    </row>
    <row r="19" spans="1:41" s="1563" customFormat="1" ht="15" customHeight="1">
      <c r="A19" s="2001"/>
      <c r="B19" s="2001"/>
      <c r="C19" s="2001"/>
      <c r="D19" s="2001"/>
      <c r="E19" s="2001"/>
      <c r="F19" s="1994" t="s">
        <v>3174</v>
      </c>
      <c r="G19" s="1994"/>
      <c r="H19" s="1994"/>
      <c r="I19" s="1994"/>
      <c r="J19" s="1994"/>
      <c r="K19" s="1994"/>
      <c r="L19" s="1994"/>
      <c r="M19" s="1994"/>
      <c r="N19" s="1994"/>
      <c r="O19" s="2002"/>
      <c r="P19" s="2003"/>
      <c r="Q19" s="2003"/>
      <c r="R19" s="2003"/>
      <c r="S19" s="2003"/>
      <c r="T19" s="2003"/>
      <c r="U19" s="2003"/>
      <c r="V19" s="2003"/>
      <c r="W19" s="2003"/>
      <c r="X19" s="2003"/>
      <c r="Y19" s="2003"/>
      <c r="Z19" s="2003"/>
      <c r="AA19" s="2003"/>
      <c r="AB19" s="2003"/>
      <c r="AC19" s="2003"/>
      <c r="AD19" s="2003"/>
      <c r="AE19" s="2003"/>
      <c r="AF19" s="2004"/>
      <c r="AG19" s="2009" t="s">
        <v>3175</v>
      </c>
      <c r="AH19" s="2010"/>
      <c r="AI19" s="2010"/>
      <c r="AJ19" s="2010"/>
      <c r="AK19" s="2010"/>
      <c r="AL19" s="2010"/>
      <c r="AM19" s="2010"/>
      <c r="AN19" s="2010"/>
      <c r="AO19" s="2011"/>
    </row>
    <row r="20" spans="1:41" s="1563" customFormat="1" ht="15" customHeight="1">
      <c r="A20" s="2001"/>
      <c r="B20" s="2001"/>
      <c r="C20" s="2001"/>
      <c r="D20" s="2001"/>
      <c r="E20" s="2001"/>
      <c r="F20" s="1994" t="s">
        <v>3176</v>
      </c>
      <c r="G20" s="1994"/>
      <c r="H20" s="1994"/>
      <c r="I20" s="1994"/>
      <c r="J20" s="1994"/>
      <c r="K20" s="1994"/>
      <c r="L20" s="1994"/>
      <c r="M20" s="1994"/>
      <c r="N20" s="1994"/>
      <c r="O20" s="2002"/>
      <c r="P20" s="2003"/>
      <c r="Q20" s="2003"/>
      <c r="R20" s="2003"/>
      <c r="S20" s="2003"/>
      <c r="T20" s="2003"/>
      <c r="U20" s="2003"/>
      <c r="V20" s="2003"/>
      <c r="W20" s="2003"/>
      <c r="X20" s="2003"/>
      <c r="Y20" s="2003"/>
      <c r="Z20" s="2003"/>
      <c r="AA20" s="2003"/>
      <c r="AB20" s="2003"/>
      <c r="AC20" s="2003"/>
      <c r="AD20" s="2003"/>
      <c r="AE20" s="2003"/>
      <c r="AF20" s="2004"/>
      <c r="AG20" s="2005" t="s">
        <v>3177</v>
      </c>
      <c r="AH20" s="2006"/>
      <c r="AI20" s="2006"/>
      <c r="AJ20" s="2006"/>
      <c r="AK20" s="2006"/>
      <c r="AL20" s="2006"/>
      <c r="AM20" s="2006"/>
      <c r="AN20" s="2006"/>
      <c r="AO20" s="2007"/>
    </row>
    <row r="21" spans="1:41" s="1563" customFormat="1" ht="25" customHeight="1">
      <c r="A21" s="2001"/>
      <c r="B21" s="2001"/>
      <c r="C21" s="2001"/>
      <c r="D21" s="2001"/>
      <c r="E21" s="2001"/>
      <c r="F21" s="2008" t="s">
        <v>3178</v>
      </c>
      <c r="G21" s="2008"/>
      <c r="H21" s="2008"/>
      <c r="I21" s="2008"/>
      <c r="J21" s="2008"/>
      <c r="K21" s="2008"/>
      <c r="L21" s="2008"/>
      <c r="M21" s="2008"/>
      <c r="N21" s="2008"/>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c r="AN21" s="1994"/>
      <c r="AO21" s="1994"/>
    </row>
    <row r="22" spans="1:41" s="1563" customFormat="1" ht="20.149999999999999" customHeight="1">
      <c r="A22" s="2001"/>
      <c r="B22" s="2001"/>
      <c r="C22" s="2001"/>
      <c r="D22" s="2001"/>
      <c r="E22" s="2001"/>
      <c r="F22" s="1994" t="s">
        <v>3179</v>
      </c>
      <c r="G22" s="1994"/>
      <c r="H22" s="1994"/>
      <c r="I22" s="1994"/>
      <c r="J22" s="1994"/>
      <c r="K22" s="1994"/>
      <c r="L22" s="1994"/>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c r="AN22" s="1994"/>
      <c r="AO22" s="1994"/>
    </row>
    <row r="23" spans="1:41" s="1563" customFormat="1" ht="15" customHeight="1">
      <c r="A23" s="2001"/>
      <c r="B23" s="2001"/>
      <c r="C23" s="2001"/>
      <c r="D23" s="2001"/>
      <c r="E23" s="2001"/>
      <c r="F23" s="1994" t="s">
        <v>3180</v>
      </c>
      <c r="G23" s="1994"/>
      <c r="H23" s="1994"/>
      <c r="I23" s="1994"/>
      <c r="J23" s="1994"/>
      <c r="K23" s="1994"/>
      <c r="L23" s="1994"/>
      <c r="M23" s="1994"/>
      <c r="N23" s="1994"/>
      <c r="O23" s="1994" t="s">
        <v>1874</v>
      </c>
      <c r="P23" s="1994"/>
      <c r="Q23" s="1994"/>
      <c r="R23" s="1994"/>
      <c r="S23" s="1994"/>
      <c r="T23" s="1995"/>
      <c r="U23" s="1995"/>
      <c r="V23" s="1995"/>
      <c r="W23" s="1995"/>
      <c r="X23" s="1995"/>
      <c r="Y23" s="1995"/>
      <c r="Z23" s="1995"/>
      <c r="AA23" s="1995"/>
      <c r="AB23" s="1995"/>
      <c r="AC23" s="1995"/>
      <c r="AD23" s="1995"/>
      <c r="AE23" s="1995"/>
      <c r="AF23" s="1995"/>
      <c r="AG23" s="1995"/>
      <c r="AH23" s="1995"/>
      <c r="AI23" s="1995"/>
      <c r="AJ23" s="1995"/>
      <c r="AK23" s="1995"/>
      <c r="AL23" s="1995"/>
      <c r="AM23" s="1995"/>
      <c r="AN23" s="1995"/>
      <c r="AO23" s="1995"/>
    </row>
    <row r="24" spans="1:41" s="1563" customFormat="1" ht="15" customHeight="1">
      <c r="A24" s="2001"/>
      <c r="B24" s="2001"/>
      <c r="C24" s="2001"/>
      <c r="D24" s="2001"/>
      <c r="E24" s="2001"/>
      <c r="F24" s="1994"/>
      <c r="G24" s="1994"/>
      <c r="H24" s="1994"/>
      <c r="I24" s="1994"/>
      <c r="J24" s="1994"/>
      <c r="K24" s="1994"/>
      <c r="L24" s="1994"/>
      <c r="M24" s="1994"/>
      <c r="N24" s="1994"/>
      <c r="O24" s="1994" t="s">
        <v>3181</v>
      </c>
      <c r="P24" s="1994"/>
      <c r="Q24" s="1994"/>
      <c r="R24" s="1994"/>
      <c r="S24" s="1994"/>
      <c r="T24" s="1995"/>
      <c r="U24" s="1995"/>
      <c r="V24" s="1995"/>
      <c r="W24" s="1995"/>
      <c r="X24" s="1995"/>
      <c r="Y24" s="1995"/>
      <c r="Z24" s="1995"/>
      <c r="AA24" s="1995"/>
      <c r="AB24" s="1995"/>
      <c r="AC24" s="1995"/>
      <c r="AD24" s="1995"/>
      <c r="AE24" s="1995"/>
      <c r="AF24" s="1995"/>
      <c r="AG24" s="1995"/>
      <c r="AH24" s="1995"/>
      <c r="AI24" s="1995"/>
      <c r="AJ24" s="1995"/>
      <c r="AK24" s="1995"/>
      <c r="AL24" s="1995"/>
      <c r="AM24" s="1995"/>
      <c r="AN24" s="1995"/>
      <c r="AO24" s="1995"/>
    </row>
    <row r="25" spans="1:41" s="1563" customFormat="1" ht="15" customHeight="1">
      <c r="A25" s="2001"/>
      <c r="B25" s="2001"/>
      <c r="C25" s="2001"/>
      <c r="D25" s="2001"/>
      <c r="E25" s="2001"/>
      <c r="F25" s="1994"/>
      <c r="G25" s="1994"/>
      <c r="H25" s="1994"/>
      <c r="I25" s="1994"/>
      <c r="J25" s="1994"/>
      <c r="K25" s="1994"/>
      <c r="L25" s="1994"/>
      <c r="M25" s="1994"/>
      <c r="N25" s="1994"/>
      <c r="O25" s="1996" t="s">
        <v>3182</v>
      </c>
      <c r="P25" s="1997"/>
      <c r="Q25" s="1997"/>
      <c r="R25" s="1997"/>
      <c r="S25" s="1997"/>
      <c r="T25" s="1998" t="s">
        <v>265</v>
      </c>
      <c r="U25" s="1999"/>
      <c r="V25" s="1999"/>
      <c r="W25" s="1999"/>
      <c r="X25" s="1999"/>
      <c r="Y25" s="1999"/>
      <c r="Z25" s="1999"/>
      <c r="AA25" s="1999"/>
      <c r="AB25" s="1999"/>
      <c r="AC25" s="1999"/>
      <c r="AD25" s="2000"/>
      <c r="AE25" s="1998" t="s">
        <v>3183</v>
      </c>
      <c r="AF25" s="1999"/>
      <c r="AG25" s="1999"/>
      <c r="AH25" s="1999"/>
      <c r="AI25" s="1999"/>
      <c r="AJ25" s="1999"/>
      <c r="AK25" s="1999"/>
      <c r="AL25" s="1999"/>
      <c r="AM25" s="1999"/>
      <c r="AN25" s="1999"/>
      <c r="AO25" s="2000"/>
    </row>
    <row r="26" spans="1:41" s="1563" customFormat="1" ht="15" customHeight="1">
      <c r="A26" s="2001"/>
      <c r="B26" s="2001"/>
      <c r="C26" s="2001"/>
      <c r="D26" s="2001"/>
      <c r="E26" s="2001"/>
      <c r="F26" s="1994"/>
      <c r="G26" s="1994"/>
      <c r="H26" s="1994"/>
      <c r="I26" s="1994"/>
      <c r="J26" s="1994"/>
      <c r="K26" s="1994"/>
      <c r="L26" s="1994"/>
      <c r="M26" s="1994"/>
      <c r="N26" s="1994"/>
      <c r="O26" s="1997"/>
      <c r="P26" s="1997"/>
      <c r="Q26" s="1997"/>
      <c r="R26" s="1997"/>
      <c r="S26" s="1997"/>
      <c r="T26" s="1988"/>
      <c r="U26" s="1990"/>
      <c r="V26" s="1990"/>
      <c r="W26" s="1990"/>
      <c r="X26" s="1990"/>
      <c r="Y26" s="1990"/>
      <c r="Z26" s="1990"/>
      <c r="AA26" s="1990"/>
      <c r="AB26" s="1990"/>
      <c r="AC26" s="1990"/>
      <c r="AD26" s="1989"/>
      <c r="AE26" s="1988"/>
      <c r="AF26" s="1989"/>
      <c r="AG26" s="1665" t="s">
        <v>258</v>
      </c>
      <c r="AH26" s="1665"/>
      <c r="AI26" s="1665" t="s">
        <v>3150</v>
      </c>
      <c r="AJ26" s="1665" t="s">
        <v>3153</v>
      </c>
      <c r="AK26" s="1988"/>
      <c r="AL26" s="1989"/>
      <c r="AM26" s="1665" t="s">
        <v>258</v>
      </c>
      <c r="AN26" s="1665"/>
      <c r="AO26" s="1666" t="s">
        <v>2147</v>
      </c>
    </row>
    <row r="27" spans="1:41" s="1563" customFormat="1" ht="15" customHeight="1">
      <c r="A27" s="2001"/>
      <c r="B27" s="2001"/>
      <c r="C27" s="2001"/>
      <c r="D27" s="2001"/>
      <c r="E27" s="2001"/>
      <c r="F27" s="1994"/>
      <c r="G27" s="1994"/>
      <c r="H27" s="1994"/>
      <c r="I27" s="1994"/>
      <c r="J27" s="1994"/>
      <c r="K27" s="1994"/>
      <c r="L27" s="1994"/>
      <c r="M27" s="1994"/>
      <c r="N27" s="1994"/>
      <c r="O27" s="1997"/>
      <c r="P27" s="1997"/>
      <c r="Q27" s="1997"/>
      <c r="R27" s="1997"/>
      <c r="S27" s="1997"/>
      <c r="T27" s="1988"/>
      <c r="U27" s="1990"/>
      <c r="V27" s="1990"/>
      <c r="W27" s="1990"/>
      <c r="X27" s="1990"/>
      <c r="Y27" s="1990"/>
      <c r="Z27" s="1990"/>
      <c r="AA27" s="1990"/>
      <c r="AB27" s="1990"/>
      <c r="AC27" s="1990"/>
      <c r="AD27" s="1989"/>
      <c r="AE27" s="1988"/>
      <c r="AF27" s="1989"/>
      <c r="AG27" s="1665" t="s">
        <v>258</v>
      </c>
      <c r="AH27" s="1665"/>
      <c r="AI27" s="1665" t="s">
        <v>3150</v>
      </c>
      <c r="AJ27" s="1665" t="s">
        <v>3153</v>
      </c>
      <c r="AK27" s="1988"/>
      <c r="AL27" s="1989"/>
      <c r="AM27" s="1665" t="s">
        <v>258</v>
      </c>
      <c r="AN27" s="1665"/>
      <c r="AO27" s="1666" t="s">
        <v>2147</v>
      </c>
    </row>
    <row r="28" spans="1:41" s="1563" customFormat="1" ht="15" customHeight="1">
      <c r="A28" s="2001"/>
      <c r="B28" s="2001"/>
      <c r="C28" s="2001"/>
      <c r="D28" s="2001"/>
      <c r="E28" s="2001"/>
      <c r="F28" s="1994"/>
      <c r="G28" s="1994"/>
      <c r="H28" s="1994"/>
      <c r="I28" s="1994"/>
      <c r="J28" s="1994"/>
      <c r="K28" s="1994"/>
      <c r="L28" s="1994"/>
      <c r="M28" s="1994"/>
      <c r="N28" s="1994"/>
      <c r="O28" s="1997"/>
      <c r="P28" s="1997"/>
      <c r="Q28" s="1997"/>
      <c r="R28" s="1997"/>
      <c r="S28" s="1997"/>
      <c r="T28" s="1991" t="s">
        <v>3184</v>
      </c>
      <c r="U28" s="1992"/>
      <c r="V28" s="1992"/>
      <c r="W28" s="1992"/>
      <c r="X28" s="1992"/>
      <c r="Y28" s="1992"/>
      <c r="Z28" s="1992"/>
      <c r="AA28" s="1992"/>
      <c r="AB28" s="1992"/>
      <c r="AC28" s="1992"/>
      <c r="AD28" s="1992"/>
      <c r="AE28" s="1992"/>
      <c r="AF28" s="1992"/>
      <c r="AG28" s="1992"/>
      <c r="AH28" s="1992"/>
      <c r="AI28" s="1993"/>
      <c r="AJ28" s="1988"/>
      <c r="AK28" s="1989"/>
      <c r="AL28" s="1666" t="s">
        <v>258</v>
      </c>
      <c r="AM28" s="1988"/>
      <c r="AN28" s="1989"/>
      <c r="AO28" s="1666" t="s">
        <v>2147</v>
      </c>
    </row>
    <row r="29" spans="1:41" s="1563" customFormat="1" ht="15" customHeight="1">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673"/>
      <c r="AM29" s="1673"/>
      <c r="AN29" s="1673"/>
      <c r="AO29" s="1674"/>
    </row>
    <row r="30" spans="1:41" ht="15" customHeight="1">
      <c r="A30" s="2001" t="s">
        <v>3185</v>
      </c>
      <c r="B30" s="2001"/>
      <c r="C30" s="2001"/>
      <c r="D30" s="2001"/>
      <c r="E30" s="2001"/>
      <c r="F30" s="1994" t="s">
        <v>3165</v>
      </c>
      <c r="G30" s="1994"/>
      <c r="H30" s="1994"/>
      <c r="I30" s="1994"/>
      <c r="J30" s="1994"/>
      <c r="K30" s="1994"/>
      <c r="L30" s="1994"/>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1994"/>
      <c r="AO30" s="1994"/>
    </row>
    <row r="31" spans="1:41" ht="15" customHeight="1">
      <c r="A31" s="2001"/>
      <c r="B31" s="2001"/>
      <c r="C31" s="2001"/>
      <c r="D31" s="2001"/>
      <c r="E31" s="2001"/>
      <c r="F31" s="1994" t="s">
        <v>3186</v>
      </c>
      <c r="G31" s="1994"/>
      <c r="H31" s="1994"/>
      <c r="I31" s="1994"/>
      <c r="J31" s="1994"/>
      <c r="K31" s="1994"/>
      <c r="L31" s="1994"/>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1994"/>
      <c r="AO31" s="1994"/>
    </row>
    <row r="32" spans="1:41" ht="15" customHeight="1">
      <c r="A32" s="2001"/>
      <c r="B32" s="2001"/>
      <c r="C32" s="2001"/>
      <c r="D32" s="2001"/>
      <c r="E32" s="2001"/>
      <c r="F32" s="1994" t="s">
        <v>3170</v>
      </c>
      <c r="G32" s="1994"/>
      <c r="H32" s="1994"/>
      <c r="I32" s="1994"/>
      <c r="J32" s="1994"/>
      <c r="K32" s="1994"/>
      <c r="L32" s="1994"/>
      <c r="M32" s="1994"/>
      <c r="N32" s="1994"/>
      <c r="O32" s="2002"/>
      <c r="P32" s="2003"/>
      <c r="Q32" s="2003"/>
      <c r="R32" s="2003"/>
      <c r="S32" s="2003"/>
      <c r="T32" s="2003"/>
      <c r="U32" s="2003"/>
      <c r="V32" s="2003"/>
      <c r="W32" s="2003"/>
      <c r="X32" s="2003"/>
      <c r="Y32" s="2003"/>
      <c r="Z32" s="2003"/>
      <c r="AA32" s="2003"/>
      <c r="AB32" s="2003"/>
      <c r="AC32" s="2003"/>
      <c r="AD32" s="2003"/>
      <c r="AE32" s="2003"/>
      <c r="AF32" s="2004"/>
      <c r="AG32" s="2005" t="s">
        <v>3171</v>
      </c>
      <c r="AH32" s="2006"/>
      <c r="AI32" s="2006"/>
      <c r="AJ32" s="2006"/>
      <c r="AK32" s="2006"/>
      <c r="AL32" s="2006"/>
      <c r="AM32" s="2006"/>
      <c r="AN32" s="2006"/>
      <c r="AO32" s="2007"/>
    </row>
    <row r="33" spans="1:41" ht="15" customHeight="1">
      <c r="A33" s="2001"/>
      <c r="B33" s="2001"/>
      <c r="C33" s="2001"/>
      <c r="D33" s="2001"/>
      <c r="E33" s="2001"/>
      <c r="F33" s="1994" t="s">
        <v>3172</v>
      </c>
      <c r="G33" s="1994"/>
      <c r="H33" s="1994"/>
      <c r="I33" s="1994"/>
      <c r="J33" s="1994"/>
      <c r="K33" s="1994"/>
      <c r="L33" s="1994"/>
      <c r="M33" s="1994"/>
      <c r="N33" s="1994"/>
      <c r="O33" s="2002"/>
      <c r="P33" s="2003"/>
      <c r="Q33" s="2003"/>
      <c r="R33" s="2003"/>
      <c r="S33" s="2003"/>
      <c r="T33" s="2003"/>
      <c r="U33" s="2003"/>
      <c r="V33" s="2003"/>
      <c r="W33" s="2003"/>
      <c r="X33" s="2003"/>
      <c r="Y33" s="2003"/>
      <c r="Z33" s="2003"/>
      <c r="AA33" s="2003"/>
      <c r="AB33" s="2003"/>
      <c r="AC33" s="2003"/>
      <c r="AD33" s="2003"/>
      <c r="AE33" s="2003"/>
      <c r="AF33" s="2004"/>
      <c r="AG33" s="2009" t="s">
        <v>3173</v>
      </c>
      <c r="AH33" s="2010"/>
      <c r="AI33" s="2010"/>
      <c r="AJ33" s="2010"/>
      <c r="AK33" s="2010"/>
      <c r="AL33" s="2010"/>
      <c r="AM33" s="2010"/>
      <c r="AN33" s="2010"/>
      <c r="AO33" s="2011"/>
    </row>
    <row r="34" spans="1:41" ht="15" customHeight="1">
      <c r="A34" s="2001"/>
      <c r="B34" s="2001"/>
      <c r="C34" s="2001"/>
      <c r="D34" s="2001"/>
      <c r="E34" s="2001"/>
      <c r="F34" s="1994" t="s">
        <v>3174</v>
      </c>
      <c r="G34" s="1994"/>
      <c r="H34" s="1994"/>
      <c r="I34" s="1994"/>
      <c r="J34" s="1994"/>
      <c r="K34" s="1994"/>
      <c r="L34" s="1994"/>
      <c r="M34" s="1994"/>
      <c r="N34" s="1994"/>
      <c r="O34" s="2002"/>
      <c r="P34" s="2003"/>
      <c r="Q34" s="2003"/>
      <c r="R34" s="2003"/>
      <c r="S34" s="2003"/>
      <c r="T34" s="2003"/>
      <c r="U34" s="2003"/>
      <c r="V34" s="2003"/>
      <c r="W34" s="2003"/>
      <c r="X34" s="2003"/>
      <c r="Y34" s="2003"/>
      <c r="Z34" s="2003"/>
      <c r="AA34" s="2003"/>
      <c r="AB34" s="2003"/>
      <c r="AC34" s="2003"/>
      <c r="AD34" s="2003"/>
      <c r="AE34" s="2003"/>
      <c r="AF34" s="2004"/>
      <c r="AG34" s="2009" t="s">
        <v>3175</v>
      </c>
      <c r="AH34" s="2010"/>
      <c r="AI34" s="2010"/>
      <c r="AJ34" s="2010"/>
      <c r="AK34" s="2010"/>
      <c r="AL34" s="2010"/>
      <c r="AM34" s="2010"/>
      <c r="AN34" s="2010"/>
      <c r="AO34" s="2011"/>
    </row>
    <row r="35" spans="1:41" ht="15" customHeight="1">
      <c r="A35" s="2001"/>
      <c r="B35" s="2001"/>
      <c r="C35" s="2001"/>
      <c r="D35" s="2001"/>
      <c r="E35" s="2001"/>
      <c r="F35" s="1994" t="s">
        <v>3176</v>
      </c>
      <c r="G35" s="1994"/>
      <c r="H35" s="1994"/>
      <c r="I35" s="1994"/>
      <c r="J35" s="1994"/>
      <c r="K35" s="1994"/>
      <c r="L35" s="1994"/>
      <c r="M35" s="1994"/>
      <c r="N35" s="1994"/>
      <c r="O35" s="2002"/>
      <c r="P35" s="2003"/>
      <c r="Q35" s="2003"/>
      <c r="R35" s="2003"/>
      <c r="S35" s="2003"/>
      <c r="T35" s="2003"/>
      <c r="U35" s="2003"/>
      <c r="V35" s="2003"/>
      <c r="W35" s="2003"/>
      <c r="X35" s="2003"/>
      <c r="Y35" s="2003"/>
      <c r="Z35" s="2003"/>
      <c r="AA35" s="2003"/>
      <c r="AB35" s="2003"/>
      <c r="AC35" s="2003"/>
      <c r="AD35" s="2003"/>
      <c r="AE35" s="2003"/>
      <c r="AF35" s="2004"/>
      <c r="AG35" s="2005" t="s">
        <v>3177</v>
      </c>
      <c r="AH35" s="2006"/>
      <c r="AI35" s="2006"/>
      <c r="AJ35" s="2006"/>
      <c r="AK35" s="2006"/>
      <c r="AL35" s="2006"/>
      <c r="AM35" s="2006"/>
      <c r="AN35" s="2006"/>
      <c r="AO35" s="2007"/>
    </row>
    <row r="36" spans="1:41" ht="25" customHeight="1">
      <c r="A36" s="2001"/>
      <c r="B36" s="2001"/>
      <c r="C36" s="2001"/>
      <c r="D36" s="2001"/>
      <c r="E36" s="2001"/>
      <c r="F36" s="2008" t="s">
        <v>3178</v>
      </c>
      <c r="G36" s="2008"/>
      <c r="H36" s="2008"/>
      <c r="I36" s="2008"/>
      <c r="J36" s="2008"/>
      <c r="K36" s="2008"/>
      <c r="L36" s="2008"/>
      <c r="M36" s="2008"/>
      <c r="N36" s="2008"/>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c r="AN36" s="1994"/>
      <c r="AO36" s="1994"/>
    </row>
    <row r="37" spans="1:41" ht="15" customHeight="1">
      <c r="A37" s="2001"/>
      <c r="B37" s="2001"/>
      <c r="C37" s="2001"/>
      <c r="D37" s="2001"/>
      <c r="E37" s="2001"/>
      <c r="F37" s="1994" t="s">
        <v>3179</v>
      </c>
      <c r="G37" s="1994"/>
      <c r="H37" s="1994"/>
      <c r="I37" s="1994"/>
      <c r="J37" s="1994"/>
      <c r="K37" s="1994"/>
      <c r="L37" s="1994"/>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c r="AN37" s="1994"/>
      <c r="AO37" s="1994"/>
    </row>
    <row r="38" spans="1:41" ht="15" customHeight="1">
      <c r="A38" s="2001"/>
      <c r="B38" s="2001"/>
      <c r="C38" s="2001"/>
      <c r="D38" s="2001"/>
      <c r="E38" s="2001"/>
      <c r="F38" s="1994" t="s">
        <v>3180</v>
      </c>
      <c r="G38" s="1994"/>
      <c r="H38" s="1994"/>
      <c r="I38" s="1994"/>
      <c r="J38" s="1994"/>
      <c r="K38" s="1994"/>
      <c r="L38" s="1994"/>
      <c r="M38" s="1994"/>
      <c r="N38" s="1994"/>
      <c r="O38" s="1994" t="s">
        <v>1874</v>
      </c>
      <c r="P38" s="1994"/>
      <c r="Q38" s="1994"/>
      <c r="R38" s="1994"/>
      <c r="S38" s="1994"/>
      <c r="T38" s="1995"/>
      <c r="U38" s="1995"/>
      <c r="V38" s="1995"/>
      <c r="W38" s="1995"/>
      <c r="X38" s="1995"/>
      <c r="Y38" s="1995"/>
      <c r="Z38" s="1995"/>
      <c r="AA38" s="1995"/>
      <c r="AB38" s="1995"/>
      <c r="AC38" s="1995"/>
      <c r="AD38" s="1995"/>
      <c r="AE38" s="1995"/>
      <c r="AF38" s="1995"/>
      <c r="AG38" s="1995"/>
      <c r="AH38" s="1995"/>
      <c r="AI38" s="1995"/>
      <c r="AJ38" s="1995"/>
      <c r="AK38" s="1995"/>
      <c r="AL38" s="1995"/>
      <c r="AM38" s="1995"/>
      <c r="AN38" s="1995"/>
      <c r="AO38" s="1995"/>
    </row>
    <row r="39" spans="1:41" ht="15" customHeight="1">
      <c r="A39" s="2001"/>
      <c r="B39" s="2001"/>
      <c r="C39" s="2001"/>
      <c r="D39" s="2001"/>
      <c r="E39" s="2001"/>
      <c r="F39" s="1994"/>
      <c r="G39" s="1994"/>
      <c r="H39" s="1994"/>
      <c r="I39" s="1994"/>
      <c r="J39" s="1994"/>
      <c r="K39" s="1994"/>
      <c r="L39" s="1994"/>
      <c r="M39" s="1994"/>
      <c r="N39" s="1994"/>
      <c r="O39" s="1994" t="s">
        <v>3181</v>
      </c>
      <c r="P39" s="1994"/>
      <c r="Q39" s="1994"/>
      <c r="R39" s="1994"/>
      <c r="S39" s="1994"/>
      <c r="T39" s="1995"/>
      <c r="U39" s="1995"/>
      <c r="V39" s="1995"/>
      <c r="W39" s="1995"/>
      <c r="X39" s="1995"/>
      <c r="Y39" s="1995"/>
      <c r="Z39" s="1995"/>
      <c r="AA39" s="1995"/>
      <c r="AB39" s="1995"/>
      <c r="AC39" s="1995"/>
      <c r="AD39" s="1995"/>
      <c r="AE39" s="1995"/>
      <c r="AF39" s="1995"/>
      <c r="AG39" s="1995"/>
      <c r="AH39" s="1995"/>
      <c r="AI39" s="1995"/>
      <c r="AJ39" s="1995"/>
      <c r="AK39" s="1995"/>
      <c r="AL39" s="1995"/>
      <c r="AM39" s="1995"/>
      <c r="AN39" s="1995"/>
      <c r="AO39" s="1995"/>
    </row>
    <row r="40" spans="1:41" ht="15" customHeight="1">
      <c r="A40" s="2001"/>
      <c r="B40" s="2001"/>
      <c r="C40" s="2001"/>
      <c r="D40" s="2001"/>
      <c r="E40" s="2001"/>
      <c r="F40" s="1994"/>
      <c r="G40" s="1994"/>
      <c r="H40" s="1994"/>
      <c r="I40" s="1994"/>
      <c r="J40" s="1994"/>
      <c r="K40" s="1994"/>
      <c r="L40" s="1994"/>
      <c r="M40" s="1994"/>
      <c r="N40" s="1994"/>
      <c r="O40" s="1996" t="s">
        <v>3182</v>
      </c>
      <c r="P40" s="1997"/>
      <c r="Q40" s="1997"/>
      <c r="R40" s="1997"/>
      <c r="S40" s="1997"/>
      <c r="T40" s="1998" t="s">
        <v>265</v>
      </c>
      <c r="U40" s="1999"/>
      <c r="V40" s="1999"/>
      <c r="W40" s="1999"/>
      <c r="X40" s="1999"/>
      <c r="Y40" s="1999"/>
      <c r="Z40" s="1999"/>
      <c r="AA40" s="1999"/>
      <c r="AB40" s="1999"/>
      <c r="AC40" s="1999"/>
      <c r="AD40" s="2000"/>
      <c r="AE40" s="1998" t="s">
        <v>3183</v>
      </c>
      <c r="AF40" s="1999"/>
      <c r="AG40" s="1999"/>
      <c r="AH40" s="1999"/>
      <c r="AI40" s="1999"/>
      <c r="AJ40" s="1999"/>
      <c r="AK40" s="1999"/>
      <c r="AL40" s="1999"/>
      <c r="AM40" s="1999"/>
      <c r="AN40" s="1999"/>
      <c r="AO40" s="2000"/>
    </row>
    <row r="41" spans="1:41" ht="15" customHeight="1">
      <c r="A41" s="2001"/>
      <c r="B41" s="2001"/>
      <c r="C41" s="2001"/>
      <c r="D41" s="2001"/>
      <c r="E41" s="2001"/>
      <c r="F41" s="1994"/>
      <c r="G41" s="1994"/>
      <c r="H41" s="1994"/>
      <c r="I41" s="1994"/>
      <c r="J41" s="1994"/>
      <c r="K41" s="1994"/>
      <c r="L41" s="1994"/>
      <c r="M41" s="1994"/>
      <c r="N41" s="1994"/>
      <c r="O41" s="1997"/>
      <c r="P41" s="1997"/>
      <c r="Q41" s="1997"/>
      <c r="R41" s="1997"/>
      <c r="S41" s="1997"/>
      <c r="T41" s="1988"/>
      <c r="U41" s="1990"/>
      <c r="V41" s="1990"/>
      <c r="W41" s="1990"/>
      <c r="X41" s="1990"/>
      <c r="Y41" s="1990"/>
      <c r="Z41" s="1990"/>
      <c r="AA41" s="1990"/>
      <c r="AB41" s="1990"/>
      <c r="AC41" s="1990"/>
      <c r="AD41" s="1989"/>
      <c r="AE41" s="1988"/>
      <c r="AF41" s="1989"/>
      <c r="AG41" s="1665" t="s">
        <v>258</v>
      </c>
      <c r="AH41" s="1665"/>
      <c r="AI41" s="1665" t="s">
        <v>3150</v>
      </c>
      <c r="AJ41" s="1665" t="s">
        <v>3153</v>
      </c>
      <c r="AK41" s="1988"/>
      <c r="AL41" s="1989"/>
      <c r="AM41" s="1665" t="s">
        <v>258</v>
      </c>
      <c r="AN41" s="1665"/>
      <c r="AO41" s="1666" t="s">
        <v>2147</v>
      </c>
    </row>
    <row r="42" spans="1:41" ht="15" customHeight="1">
      <c r="A42" s="2001"/>
      <c r="B42" s="2001"/>
      <c r="C42" s="2001"/>
      <c r="D42" s="2001"/>
      <c r="E42" s="2001"/>
      <c r="F42" s="1994"/>
      <c r="G42" s="1994"/>
      <c r="H42" s="1994"/>
      <c r="I42" s="1994"/>
      <c r="J42" s="1994"/>
      <c r="K42" s="1994"/>
      <c r="L42" s="1994"/>
      <c r="M42" s="1994"/>
      <c r="N42" s="1994"/>
      <c r="O42" s="1997"/>
      <c r="P42" s="1997"/>
      <c r="Q42" s="1997"/>
      <c r="R42" s="1997"/>
      <c r="S42" s="1997"/>
      <c r="T42" s="1988"/>
      <c r="U42" s="1990"/>
      <c r="V42" s="1990"/>
      <c r="W42" s="1990"/>
      <c r="X42" s="1990"/>
      <c r="Y42" s="1990"/>
      <c r="Z42" s="1990"/>
      <c r="AA42" s="1990"/>
      <c r="AB42" s="1990"/>
      <c r="AC42" s="1990"/>
      <c r="AD42" s="1989"/>
      <c r="AE42" s="1988"/>
      <c r="AF42" s="1989"/>
      <c r="AG42" s="1665" t="s">
        <v>258</v>
      </c>
      <c r="AH42" s="1665"/>
      <c r="AI42" s="1665" t="s">
        <v>3150</v>
      </c>
      <c r="AJ42" s="1665" t="s">
        <v>3153</v>
      </c>
      <c r="AK42" s="1988"/>
      <c r="AL42" s="1989"/>
      <c r="AM42" s="1665" t="s">
        <v>258</v>
      </c>
      <c r="AN42" s="1665"/>
      <c r="AO42" s="1666" t="s">
        <v>2147</v>
      </c>
    </row>
    <row r="43" spans="1:41" ht="15" customHeight="1">
      <c r="A43" s="2001"/>
      <c r="B43" s="2001"/>
      <c r="C43" s="2001"/>
      <c r="D43" s="2001"/>
      <c r="E43" s="2001"/>
      <c r="F43" s="1994"/>
      <c r="G43" s="1994"/>
      <c r="H43" s="1994"/>
      <c r="I43" s="1994"/>
      <c r="J43" s="1994"/>
      <c r="K43" s="1994"/>
      <c r="L43" s="1994"/>
      <c r="M43" s="1994"/>
      <c r="N43" s="1994"/>
      <c r="O43" s="1997"/>
      <c r="P43" s="1997"/>
      <c r="Q43" s="1997"/>
      <c r="R43" s="1997"/>
      <c r="S43" s="1997"/>
      <c r="T43" s="1991" t="s">
        <v>3184</v>
      </c>
      <c r="U43" s="1992"/>
      <c r="V43" s="1992"/>
      <c r="W43" s="1992"/>
      <c r="X43" s="1992"/>
      <c r="Y43" s="1992"/>
      <c r="Z43" s="1992"/>
      <c r="AA43" s="1992"/>
      <c r="AB43" s="1992"/>
      <c r="AC43" s="1992"/>
      <c r="AD43" s="1992"/>
      <c r="AE43" s="1992"/>
      <c r="AF43" s="1992"/>
      <c r="AG43" s="1992"/>
      <c r="AH43" s="1992"/>
      <c r="AI43" s="1993"/>
      <c r="AJ43" s="1988"/>
      <c r="AK43" s="1989"/>
      <c r="AL43" s="1666" t="s">
        <v>258</v>
      </c>
      <c r="AM43" s="1988"/>
      <c r="AN43" s="1989"/>
      <c r="AO43" s="1666" t="s">
        <v>2147</v>
      </c>
    </row>
    <row r="44" spans="1:41">
      <c r="A44" s="1667" t="s">
        <v>3187</v>
      </c>
      <c r="B44" s="1668"/>
      <c r="C44" s="1668"/>
      <c r="D44" s="1668"/>
      <c r="E44" s="1668"/>
      <c r="F44" s="1669"/>
      <c r="G44" s="1669"/>
      <c r="H44" s="1669"/>
      <c r="I44" s="1669"/>
      <c r="J44" s="1669"/>
      <c r="K44" s="1669"/>
      <c r="L44" s="1669"/>
      <c r="M44" s="1669"/>
      <c r="N44" s="1669"/>
      <c r="O44" s="1668"/>
      <c r="P44" s="1668"/>
      <c r="Q44" s="1668"/>
      <c r="R44" s="1668"/>
      <c r="S44" s="1668"/>
      <c r="T44" s="1670"/>
      <c r="U44" s="1670"/>
      <c r="V44" s="1670"/>
      <c r="W44" s="1670"/>
      <c r="X44" s="1670"/>
      <c r="Y44" s="1670"/>
      <c r="Z44" s="1670"/>
      <c r="AA44" s="1670"/>
      <c r="AB44" s="1670"/>
      <c r="AC44" s="1670"/>
      <c r="AD44" s="1670"/>
      <c r="AE44" s="1670"/>
      <c r="AF44" s="1670"/>
      <c r="AG44" s="1670"/>
      <c r="AH44" s="1670"/>
      <c r="AI44" s="1670"/>
      <c r="AJ44" s="1671"/>
      <c r="AK44" s="1671"/>
      <c r="AL44" s="1671"/>
      <c r="AM44" s="1672"/>
      <c r="AN44" s="1672"/>
      <c r="AO44" s="1672"/>
    </row>
    <row r="45" spans="1:41">
      <c r="A45" s="1667" t="s">
        <v>3188</v>
      </c>
      <c r="AM45" s="1987" t="s">
        <v>3189</v>
      </c>
      <c r="AN45" s="1987"/>
      <c r="AO45" s="1987"/>
    </row>
  </sheetData>
  <mergeCells count="111">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O20:AF20"/>
    <mergeCell ref="AG20:AO20"/>
    <mergeCell ref="O16:R16"/>
    <mergeCell ref="S16:AF16"/>
    <mergeCell ref="F17:N17"/>
    <mergeCell ref="O17:AF17"/>
    <mergeCell ref="AG17:AO17"/>
    <mergeCell ref="F18:N18"/>
    <mergeCell ref="O18:AF18"/>
    <mergeCell ref="AG18:AO18"/>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s>
  <phoneticPr fontId="67"/>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3"/>
  <sheetViews>
    <sheetView topLeftCell="A28" workbookViewId="0"/>
  </sheetViews>
  <sheetFormatPr defaultColWidth="2.08984375" defaultRowHeight="12.65" customHeight="1"/>
  <cols>
    <col min="1" max="80" width="2.08984375" style="89" customWidth="1"/>
    <col min="81" max="16384" width="2.08984375" style="89"/>
  </cols>
  <sheetData>
    <row r="1" spans="1:80" ht="12.65" customHeight="1">
      <c r="A1" s="89" t="s">
        <v>154</v>
      </c>
      <c r="AO1" s="446" t="s">
        <v>1755</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5" customHeight="1">
      <c r="AO2" s="446" t="s">
        <v>1756</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5" customHeight="1">
      <c r="A3" s="2055" t="s">
        <v>2093</v>
      </c>
      <c r="B3" s="2055"/>
      <c r="C3" s="2055"/>
      <c r="D3" s="2055"/>
      <c r="E3" s="2055"/>
      <c r="F3" s="2055"/>
      <c r="G3" s="2055"/>
      <c r="H3" s="2055"/>
      <c r="I3" s="2055"/>
      <c r="J3" s="2055"/>
      <c r="K3" s="2055"/>
      <c r="L3" s="2055"/>
      <c r="M3" s="2055"/>
      <c r="N3" s="2055"/>
      <c r="O3" s="2055"/>
      <c r="P3" s="2055"/>
      <c r="Q3" s="2055"/>
      <c r="R3" s="2055"/>
      <c r="S3" s="2055"/>
      <c r="T3" s="2055"/>
      <c r="U3" s="2055"/>
      <c r="V3" s="2055"/>
      <c r="W3" s="2055"/>
      <c r="X3" s="2055"/>
      <c r="Y3" s="2055"/>
      <c r="Z3" s="2055"/>
      <c r="AA3" s="2055"/>
      <c r="AB3" s="2055"/>
      <c r="AC3" s="2055"/>
      <c r="AD3" s="2055"/>
      <c r="AE3" s="2055"/>
      <c r="AF3" s="2055"/>
      <c r="AG3" s="2055"/>
      <c r="AH3" s="2055"/>
      <c r="AI3" s="2055"/>
      <c r="AJ3" s="2055"/>
      <c r="AK3" s="2055"/>
      <c r="AL3" s="2055"/>
      <c r="AM3" s="2055"/>
      <c r="AN3" s="2055"/>
      <c r="AO3" s="491" t="s">
        <v>1757</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5" customHeight="1">
      <c r="A4" s="2055"/>
      <c r="B4" s="2055"/>
      <c r="C4" s="2055"/>
      <c r="D4" s="2055"/>
      <c r="E4" s="2055"/>
      <c r="F4" s="2055"/>
      <c r="G4" s="2055"/>
      <c r="H4" s="2055"/>
      <c r="I4" s="2055"/>
      <c r="J4" s="2055"/>
      <c r="K4" s="2055"/>
      <c r="L4" s="2055"/>
      <c r="M4" s="2055"/>
      <c r="N4" s="2055"/>
      <c r="O4" s="2055"/>
      <c r="P4" s="2055"/>
      <c r="Q4" s="2055"/>
      <c r="R4" s="2055"/>
      <c r="S4" s="2055"/>
      <c r="T4" s="2055"/>
      <c r="U4" s="2055"/>
      <c r="V4" s="2055"/>
      <c r="W4" s="2055"/>
      <c r="X4" s="2055"/>
      <c r="Y4" s="2055"/>
      <c r="Z4" s="2055"/>
      <c r="AA4" s="2055"/>
      <c r="AB4" s="2055"/>
      <c r="AC4" s="2055"/>
      <c r="AD4" s="2055"/>
      <c r="AE4" s="2055"/>
      <c r="AF4" s="2055"/>
      <c r="AG4" s="2055"/>
      <c r="AH4" s="2055"/>
      <c r="AI4" s="2055"/>
      <c r="AJ4" s="2055"/>
      <c r="AK4" s="2055"/>
      <c r="AL4" s="2055"/>
      <c r="AM4" s="2055"/>
      <c r="AN4" s="2055"/>
      <c r="AO4" s="491" t="s">
        <v>1758</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5" customHeight="1">
      <c r="A5" s="2055"/>
      <c r="B5" s="2055"/>
      <c r="C5" s="2055"/>
      <c r="D5" s="2055"/>
      <c r="E5" s="2055"/>
      <c r="F5" s="2055"/>
      <c r="G5" s="2055"/>
      <c r="H5" s="2055"/>
      <c r="I5" s="2055"/>
      <c r="J5" s="2055"/>
      <c r="K5" s="2055"/>
      <c r="L5" s="2055"/>
      <c r="M5" s="2055"/>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c r="AL5" s="2055"/>
      <c r="AM5" s="2055"/>
      <c r="AN5" s="2055"/>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5"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5" customHeight="1">
      <c r="A7" s="2056" t="s">
        <v>73</v>
      </c>
      <c r="B7" s="1746"/>
      <c r="C7" s="1746"/>
      <c r="D7" s="1746"/>
      <c r="E7" s="1746"/>
      <c r="F7" s="1746"/>
      <c r="G7" s="1746"/>
      <c r="H7" s="1746"/>
      <c r="I7" s="1746"/>
      <c r="J7" s="1748"/>
      <c r="K7" s="58"/>
      <c r="L7" s="59"/>
      <c r="M7" s="59"/>
      <c r="N7" s="59"/>
      <c r="T7" s="2061" t="str">
        <f>CONCATENATE(一括入力シート!B11,一括入力シート!C11," - ",一括入力シート!D11)</f>
        <v xml:space="preserve"> - </v>
      </c>
      <c r="U7" s="2061"/>
      <c r="V7" s="2061"/>
      <c r="W7" s="2061"/>
      <c r="X7" s="2061"/>
      <c r="Y7" s="2061"/>
      <c r="Z7" s="2061"/>
      <c r="AA7" s="2061"/>
      <c r="AB7" s="2061"/>
      <c r="AC7" s="59"/>
      <c r="AD7" s="59"/>
      <c r="AN7" s="60"/>
      <c r="AO7" s="2049"/>
      <c r="AP7" s="2050"/>
      <c r="AQ7" s="2050"/>
      <c r="AR7" s="2050"/>
      <c r="AS7" s="2050"/>
      <c r="AT7" s="2050"/>
      <c r="AU7" s="2050"/>
      <c r="AV7" s="2050"/>
      <c r="AW7" s="2050"/>
      <c r="AX7" s="2050"/>
      <c r="AY7" s="491"/>
      <c r="AZ7" s="491"/>
      <c r="BA7" s="491"/>
      <c r="BB7" s="491"/>
      <c r="BC7" s="425"/>
      <c r="BD7" s="425"/>
      <c r="BE7" s="425"/>
      <c r="BF7" s="425"/>
      <c r="BG7" s="425"/>
      <c r="BH7" s="2051"/>
      <c r="BI7" s="2051"/>
      <c r="BJ7" s="2051"/>
      <c r="BK7" s="2051"/>
      <c r="BL7" s="2051"/>
      <c r="BM7" s="2051"/>
      <c r="BN7" s="2051"/>
      <c r="BO7" s="2051"/>
      <c r="BP7" s="2051"/>
      <c r="BQ7" s="491"/>
      <c r="BR7" s="491"/>
      <c r="BS7" s="425"/>
      <c r="BT7" s="425"/>
      <c r="BU7" s="425"/>
      <c r="BV7" s="425"/>
      <c r="BW7" s="425"/>
      <c r="BX7" s="425"/>
      <c r="BY7" s="425"/>
      <c r="BZ7" s="425"/>
      <c r="CA7" s="425"/>
      <c r="CB7" s="491"/>
    </row>
    <row r="8" spans="1:80" s="53" customFormat="1" ht="12.65" customHeight="1">
      <c r="A8" s="2056"/>
      <c r="B8" s="1746"/>
      <c r="C8" s="1746"/>
      <c r="D8" s="1746"/>
      <c r="E8" s="1746"/>
      <c r="F8" s="1746"/>
      <c r="G8" s="1746"/>
      <c r="H8" s="1746"/>
      <c r="I8" s="1746"/>
      <c r="J8" s="1748"/>
      <c r="K8" s="58"/>
      <c r="L8" s="59"/>
      <c r="M8" s="59"/>
      <c r="N8" s="59"/>
      <c r="T8" s="2061"/>
      <c r="U8" s="2061"/>
      <c r="V8" s="2061"/>
      <c r="W8" s="2061"/>
      <c r="X8" s="2061"/>
      <c r="Y8" s="2061"/>
      <c r="Z8" s="2061"/>
      <c r="AA8" s="2061"/>
      <c r="AB8" s="2061"/>
      <c r="AC8" s="59"/>
      <c r="AD8" s="59"/>
      <c r="AN8" s="60"/>
      <c r="AO8" s="2049"/>
      <c r="AP8" s="2050"/>
      <c r="AQ8" s="2050"/>
      <c r="AR8" s="2050"/>
      <c r="AS8" s="2050"/>
      <c r="AT8" s="2050"/>
      <c r="AU8" s="2050"/>
      <c r="AV8" s="2050"/>
      <c r="AW8" s="2050"/>
      <c r="AX8" s="2050"/>
      <c r="AY8" s="491"/>
      <c r="AZ8" s="491"/>
      <c r="BA8" s="491"/>
      <c r="BB8" s="491"/>
      <c r="BC8" s="425"/>
      <c r="BD8" s="425"/>
      <c r="BE8" s="425"/>
      <c r="BF8" s="425"/>
      <c r="BG8" s="425"/>
      <c r="BH8" s="2051"/>
      <c r="BI8" s="2051"/>
      <c r="BJ8" s="2051"/>
      <c r="BK8" s="2051"/>
      <c r="BL8" s="2051"/>
      <c r="BM8" s="2051"/>
      <c r="BN8" s="2051"/>
      <c r="BO8" s="2051"/>
      <c r="BP8" s="2051"/>
      <c r="BQ8" s="491"/>
      <c r="BR8" s="491"/>
      <c r="BS8" s="425"/>
      <c r="BT8" s="425"/>
      <c r="BU8" s="425"/>
      <c r="BV8" s="425"/>
      <c r="BW8" s="425"/>
      <c r="BX8" s="425"/>
      <c r="BY8" s="425"/>
      <c r="BZ8" s="425"/>
      <c r="CA8" s="425"/>
      <c r="CB8" s="491"/>
    </row>
    <row r="9" spans="1:80" s="53" customFormat="1" ht="12.65"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5"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5" customHeight="1">
      <c r="A11" s="2056" t="s">
        <v>74</v>
      </c>
      <c r="B11" s="1746"/>
      <c r="C11" s="1746"/>
      <c r="D11" s="1746"/>
      <c r="E11" s="1746"/>
      <c r="F11" s="1746"/>
      <c r="G11" s="1746"/>
      <c r="H11" s="1746"/>
      <c r="I11" s="1746"/>
      <c r="J11" s="1748"/>
      <c r="K11" s="58"/>
      <c r="L11" s="59"/>
      <c r="M11" s="59"/>
      <c r="N11" s="59"/>
      <c r="O11" s="2044" t="s">
        <v>155</v>
      </c>
      <c r="P11" s="2044"/>
      <c r="Q11" s="2059">
        <f>一括入力シート!B69</f>
        <v>0</v>
      </c>
      <c r="R11" s="2059"/>
      <c r="S11" s="2059"/>
      <c r="T11" s="2059"/>
      <c r="U11" s="2059"/>
      <c r="V11" s="2059"/>
      <c r="W11" s="2059"/>
      <c r="X11" s="2059"/>
      <c r="Y11" s="2059"/>
      <c r="Z11" s="2059"/>
      <c r="AA11" s="2059"/>
      <c r="AB11" s="2059"/>
      <c r="AC11" s="2059"/>
      <c r="AD11" s="2059"/>
      <c r="AE11" s="2059"/>
      <c r="AF11" s="2059"/>
      <c r="AG11" s="2059"/>
      <c r="AH11" s="2059"/>
      <c r="AI11" s="59"/>
      <c r="AJ11" s="59"/>
      <c r="AK11" s="59"/>
      <c r="AL11" s="59"/>
      <c r="AM11" s="59"/>
      <c r="AN11" s="60"/>
      <c r="AO11" s="2049"/>
      <c r="AP11" s="2050"/>
      <c r="AQ11" s="2050"/>
      <c r="AR11" s="2050"/>
      <c r="AS11" s="2050"/>
      <c r="AT11" s="2050"/>
      <c r="AU11" s="2050"/>
      <c r="AV11" s="2050"/>
      <c r="AW11" s="2050"/>
      <c r="AX11" s="2050"/>
      <c r="AY11" s="491"/>
      <c r="AZ11" s="491"/>
      <c r="BA11" s="491"/>
      <c r="BB11" s="491"/>
      <c r="BC11" s="2052"/>
      <c r="BD11" s="2052"/>
      <c r="BE11" s="2053"/>
      <c r="BF11" s="2053"/>
      <c r="BG11" s="2053"/>
      <c r="BH11" s="2053"/>
      <c r="BI11" s="2053"/>
      <c r="BJ11" s="2053"/>
      <c r="BK11" s="2053"/>
      <c r="BL11" s="2053"/>
      <c r="BM11" s="2053"/>
      <c r="BN11" s="2053"/>
      <c r="BO11" s="2053"/>
      <c r="BP11" s="2053"/>
      <c r="BQ11" s="2053"/>
      <c r="BR11" s="2053"/>
      <c r="BS11" s="2053"/>
      <c r="BT11" s="2053"/>
      <c r="BU11" s="2053"/>
      <c r="BV11" s="2053"/>
      <c r="BW11" s="491"/>
      <c r="BX11" s="491"/>
      <c r="BY11" s="491"/>
      <c r="BZ11" s="491"/>
      <c r="CA11" s="491"/>
      <c r="CB11" s="491"/>
    </row>
    <row r="12" spans="1:80" s="53" customFormat="1" ht="12.65" customHeight="1">
      <c r="A12" s="2056"/>
      <c r="B12" s="1746"/>
      <c r="C12" s="1746"/>
      <c r="D12" s="1746"/>
      <c r="E12" s="1746"/>
      <c r="F12" s="1746"/>
      <c r="G12" s="1746"/>
      <c r="H12" s="1746"/>
      <c r="I12" s="1746"/>
      <c r="J12" s="1748"/>
      <c r="K12" s="58"/>
      <c r="L12" s="59"/>
      <c r="M12" s="59"/>
      <c r="N12" s="59"/>
      <c r="O12" s="2062"/>
      <c r="P12" s="2062"/>
      <c r="Q12" s="2060"/>
      <c r="R12" s="2060"/>
      <c r="S12" s="2060"/>
      <c r="T12" s="2060"/>
      <c r="U12" s="2060"/>
      <c r="V12" s="2060"/>
      <c r="W12" s="2060"/>
      <c r="X12" s="2060"/>
      <c r="Y12" s="2060"/>
      <c r="Z12" s="2060"/>
      <c r="AA12" s="2060"/>
      <c r="AB12" s="2060"/>
      <c r="AC12" s="2060"/>
      <c r="AD12" s="2060"/>
      <c r="AE12" s="2060"/>
      <c r="AF12" s="2060"/>
      <c r="AG12" s="2060"/>
      <c r="AH12" s="2060"/>
      <c r="AI12" s="62"/>
      <c r="AJ12" s="62"/>
      <c r="AK12" s="59"/>
      <c r="AL12" s="59"/>
      <c r="AM12" s="59"/>
      <c r="AN12" s="60"/>
      <c r="AO12" s="2049"/>
      <c r="AP12" s="2050"/>
      <c r="AQ12" s="2050"/>
      <c r="AR12" s="2050"/>
      <c r="AS12" s="2050"/>
      <c r="AT12" s="2050"/>
      <c r="AU12" s="2050"/>
      <c r="AV12" s="2050"/>
      <c r="AW12" s="2050"/>
      <c r="AX12" s="2050"/>
      <c r="AY12" s="491"/>
      <c r="AZ12" s="491"/>
      <c r="BA12" s="491"/>
      <c r="BB12" s="491"/>
      <c r="BC12" s="2052"/>
      <c r="BD12" s="2052"/>
      <c r="BE12" s="2053"/>
      <c r="BF12" s="2053"/>
      <c r="BG12" s="2053"/>
      <c r="BH12" s="2053"/>
      <c r="BI12" s="2053"/>
      <c r="BJ12" s="2053"/>
      <c r="BK12" s="2053"/>
      <c r="BL12" s="2053"/>
      <c r="BM12" s="2053"/>
      <c r="BN12" s="2053"/>
      <c r="BO12" s="2053"/>
      <c r="BP12" s="2053"/>
      <c r="BQ12" s="2053"/>
      <c r="BR12" s="2053"/>
      <c r="BS12" s="2053"/>
      <c r="BT12" s="2053"/>
      <c r="BU12" s="2053"/>
      <c r="BV12" s="2053"/>
      <c r="BW12" s="491"/>
      <c r="BX12" s="491"/>
      <c r="BY12" s="491"/>
      <c r="BZ12" s="491"/>
      <c r="CA12" s="491"/>
      <c r="CB12" s="491"/>
    </row>
    <row r="13" spans="1:80" s="53" customFormat="1" ht="12.65"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1759</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5"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5"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5"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5"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5"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5"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5"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5"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5"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5"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5"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5" customHeight="1">
      <c r="A26" s="77"/>
      <c r="B26" s="59"/>
      <c r="C26" s="59"/>
      <c r="D26" s="59"/>
      <c r="E26" s="59"/>
      <c r="F26" s="59"/>
      <c r="G26" s="59"/>
      <c r="H26" s="59"/>
      <c r="I26" s="2040" t="s">
        <v>79</v>
      </c>
      <c r="J26" s="2041"/>
      <c r="K26" s="2041"/>
      <c r="L26" s="2041"/>
      <c r="M26" s="2041"/>
      <c r="N26" s="2041"/>
      <c r="O26" s="2041"/>
      <c r="P26" s="2041"/>
      <c r="Q26" s="2041"/>
      <c r="R26" s="2041"/>
      <c r="S26" s="2041"/>
      <c r="T26" s="2041"/>
      <c r="U26" s="2041"/>
      <c r="V26" s="2041"/>
      <c r="W26" s="2041"/>
      <c r="X26" s="2041"/>
      <c r="Y26" s="2041"/>
      <c r="Z26" s="2041"/>
      <c r="AA26" s="2041"/>
      <c r="AB26" s="2041"/>
      <c r="AC26" s="2041"/>
      <c r="AD26" s="2041"/>
      <c r="AE26" s="2041"/>
      <c r="AF26" s="2042"/>
      <c r="AJ26" s="59"/>
      <c r="AK26" s="59"/>
      <c r="AL26" s="59"/>
      <c r="AM26" s="59"/>
      <c r="AN26" s="60"/>
      <c r="AO26" s="77"/>
      <c r="AP26" s="59"/>
      <c r="AQ26" s="59"/>
      <c r="AR26" s="59"/>
      <c r="AS26" s="59"/>
      <c r="AT26" s="59"/>
      <c r="AU26" s="59"/>
      <c r="AV26" s="59"/>
      <c r="AW26" s="2040" t="s">
        <v>79</v>
      </c>
      <c r="AX26" s="2041"/>
      <c r="AY26" s="2041"/>
      <c r="AZ26" s="2041"/>
      <c r="BA26" s="2041"/>
      <c r="BB26" s="2041"/>
      <c r="BC26" s="2041"/>
      <c r="BD26" s="2041"/>
      <c r="BE26" s="2041"/>
      <c r="BF26" s="2041"/>
      <c r="BG26" s="2041"/>
      <c r="BH26" s="2041"/>
      <c r="BI26" s="2041"/>
      <c r="BJ26" s="2041"/>
      <c r="BK26" s="2041"/>
      <c r="BL26" s="2041"/>
      <c r="BM26" s="2041"/>
      <c r="BN26" s="2041"/>
      <c r="BO26" s="2041"/>
      <c r="BP26" s="2041"/>
      <c r="BQ26" s="2041"/>
      <c r="BR26" s="2041"/>
      <c r="BS26" s="2041"/>
      <c r="BT26" s="2042"/>
      <c r="BU26" s="528"/>
      <c r="BV26" s="528"/>
      <c r="BW26" s="528"/>
      <c r="BX26" s="59"/>
      <c r="BY26" s="59"/>
      <c r="BZ26" s="59"/>
      <c r="CA26" s="59"/>
      <c r="CB26" s="60"/>
    </row>
    <row r="27" spans="1:80" s="53" customFormat="1" ht="12.65" customHeight="1">
      <c r="A27" s="77"/>
      <c r="B27" s="78"/>
      <c r="C27" s="78"/>
      <c r="D27" s="78"/>
      <c r="E27" s="78"/>
      <c r="F27" s="78"/>
      <c r="G27" s="78"/>
      <c r="H27" s="78"/>
      <c r="I27" s="2043"/>
      <c r="J27" s="2044"/>
      <c r="K27" s="2044"/>
      <c r="L27" s="2044"/>
      <c r="M27" s="2044"/>
      <c r="N27" s="2044"/>
      <c r="O27" s="2044"/>
      <c r="P27" s="2044"/>
      <c r="Q27" s="2044"/>
      <c r="R27" s="2044"/>
      <c r="S27" s="2044"/>
      <c r="T27" s="2044"/>
      <c r="U27" s="2044"/>
      <c r="V27" s="2044"/>
      <c r="W27" s="2044"/>
      <c r="X27" s="2044"/>
      <c r="Y27" s="2044"/>
      <c r="Z27" s="2044"/>
      <c r="AA27" s="2044"/>
      <c r="AB27" s="2044"/>
      <c r="AC27" s="2044"/>
      <c r="AD27" s="2044"/>
      <c r="AE27" s="2044"/>
      <c r="AF27" s="2045"/>
      <c r="AG27" s="78"/>
      <c r="AH27" s="78"/>
      <c r="AI27" s="78"/>
      <c r="AJ27" s="78"/>
      <c r="AK27" s="78"/>
      <c r="AL27" s="78"/>
      <c r="AM27" s="78"/>
      <c r="AN27" s="79"/>
      <c r="AO27" s="77"/>
      <c r="AP27" s="515"/>
      <c r="AQ27" s="515"/>
      <c r="AR27" s="515"/>
      <c r="AS27" s="515"/>
      <c r="AT27" s="515"/>
      <c r="AU27" s="515"/>
      <c r="AV27" s="515"/>
      <c r="AW27" s="2043"/>
      <c r="AX27" s="2044"/>
      <c r="AY27" s="2044"/>
      <c r="AZ27" s="2044"/>
      <c r="BA27" s="2044"/>
      <c r="BB27" s="2044"/>
      <c r="BC27" s="2044"/>
      <c r="BD27" s="2044"/>
      <c r="BE27" s="2044"/>
      <c r="BF27" s="2044"/>
      <c r="BG27" s="2044"/>
      <c r="BH27" s="2044"/>
      <c r="BI27" s="2044"/>
      <c r="BJ27" s="2044"/>
      <c r="BK27" s="2044"/>
      <c r="BL27" s="2044"/>
      <c r="BM27" s="2044"/>
      <c r="BN27" s="2044"/>
      <c r="BO27" s="2044"/>
      <c r="BP27" s="2044"/>
      <c r="BQ27" s="2044"/>
      <c r="BR27" s="2044"/>
      <c r="BS27" s="2044"/>
      <c r="BT27" s="2045"/>
      <c r="BU27" s="515"/>
      <c r="BV27" s="515"/>
      <c r="BW27" s="515"/>
      <c r="BX27" s="515"/>
      <c r="BY27" s="515"/>
      <c r="BZ27" s="515"/>
      <c r="CA27" s="515"/>
      <c r="CB27" s="516"/>
    </row>
    <row r="28" spans="1:80" s="53" customFormat="1" ht="12.65" customHeight="1">
      <c r="A28" s="77"/>
      <c r="B28" s="78"/>
      <c r="C28" s="78"/>
      <c r="D28" s="78"/>
      <c r="E28" s="78"/>
      <c r="F28" s="78"/>
      <c r="G28" s="78"/>
      <c r="H28" s="78"/>
      <c r="I28" s="2043"/>
      <c r="J28" s="2044"/>
      <c r="K28" s="2044"/>
      <c r="L28" s="2044"/>
      <c r="M28" s="2044"/>
      <c r="N28" s="2044"/>
      <c r="O28" s="2044"/>
      <c r="P28" s="2044"/>
      <c r="Q28" s="2044"/>
      <c r="R28" s="2044"/>
      <c r="S28" s="2044"/>
      <c r="T28" s="2044"/>
      <c r="U28" s="2044"/>
      <c r="V28" s="2044"/>
      <c r="W28" s="2044"/>
      <c r="X28" s="2044"/>
      <c r="Y28" s="2044"/>
      <c r="Z28" s="2044"/>
      <c r="AA28" s="2044"/>
      <c r="AB28" s="2044"/>
      <c r="AC28" s="2044"/>
      <c r="AD28" s="2044"/>
      <c r="AE28" s="2044"/>
      <c r="AF28" s="2045"/>
      <c r="AG28" s="78"/>
      <c r="AH28" s="78"/>
      <c r="AI28" s="78"/>
      <c r="AJ28" s="78"/>
      <c r="AK28" s="78"/>
      <c r="AL28" s="78"/>
      <c r="AM28" s="78"/>
      <c r="AN28" s="79"/>
      <c r="AO28" s="77"/>
      <c r="AP28" s="515"/>
      <c r="AQ28" s="515"/>
      <c r="AR28" s="515"/>
      <c r="AS28" s="515"/>
      <c r="AT28" s="515"/>
      <c r="AU28" s="515"/>
      <c r="AV28" s="515"/>
      <c r="AW28" s="2043"/>
      <c r="AX28" s="2044"/>
      <c r="AY28" s="2044"/>
      <c r="AZ28" s="2044"/>
      <c r="BA28" s="2044"/>
      <c r="BB28" s="2044"/>
      <c r="BC28" s="2044"/>
      <c r="BD28" s="2044"/>
      <c r="BE28" s="2044"/>
      <c r="BF28" s="2044"/>
      <c r="BG28" s="2044"/>
      <c r="BH28" s="2044"/>
      <c r="BI28" s="2044"/>
      <c r="BJ28" s="2044"/>
      <c r="BK28" s="2044"/>
      <c r="BL28" s="2044"/>
      <c r="BM28" s="2044"/>
      <c r="BN28" s="2044"/>
      <c r="BO28" s="2044"/>
      <c r="BP28" s="2044"/>
      <c r="BQ28" s="2044"/>
      <c r="BR28" s="2044"/>
      <c r="BS28" s="2044"/>
      <c r="BT28" s="2045"/>
      <c r="BU28" s="515"/>
      <c r="BV28" s="515"/>
      <c r="BW28" s="515"/>
      <c r="BX28" s="515"/>
      <c r="BY28" s="515"/>
      <c r="BZ28" s="515"/>
      <c r="CA28" s="515"/>
      <c r="CB28" s="516"/>
    </row>
    <row r="29" spans="1:80" s="53" customFormat="1" ht="12.65" customHeight="1">
      <c r="A29" s="77"/>
      <c r="B29" s="78"/>
      <c r="C29" s="78"/>
      <c r="D29" s="78"/>
      <c r="E29" s="78"/>
      <c r="F29" s="78"/>
      <c r="G29" s="78"/>
      <c r="H29" s="78"/>
      <c r="I29" s="2046"/>
      <c r="J29" s="2047"/>
      <c r="K29" s="2047"/>
      <c r="L29" s="2047"/>
      <c r="M29" s="2047"/>
      <c r="N29" s="2047"/>
      <c r="O29" s="2047"/>
      <c r="P29" s="2047"/>
      <c r="Q29" s="2047"/>
      <c r="R29" s="2047"/>
      <c r="S29" s="2047"/>
      <c r="T29" s="2047"/>
      <c r="U29" s="2047"/>
      <c r="V29" s="2047"/>
      <c r="W29" s="2047"/>
      <c r="X29" s="2047"/>
      <c r="Y29" s="2047"/>
      <c r="Z29" s="2047"/>
      <c r="AA29" s="2047"/>
      <c r="AB29" s="2047"/>
      <c r="AC29" s="2047"/>
      <c r="AD29" s="2047"/>
      <c r="AE29" s="2047"/>
      <c r="AF29" s="2048"/>
      <c r="AG29" s="78"/>
      <c r="AH29" s="78"/>
      <c r="AI29" s="78"/>
      <c r="AJ29" s="78"/>
      <c r="AK29" s="78"/>
      <c r="AL29" s="78"/>
      <c r="AM29" s="78"/>
      <c r="AN29" s="79"/>
      <c r="AO29" s="77"/>
      <c r="AP29" s="515"/>
      <c r="AQ29" s="515"/>
      <c r="AR29" s="515"/>
      <c r="AS29" s="515"/>
      <c r="AT29" s="515"/>
      <c r="AU29" s="515"/>
      <c r="AV29" s="515"/>
      <c r="AW29" s="2046"/>
      <c r="AX29" s="2047"/>
      <c r="AY29" s="2047"/>
      <c r="AZ29" s="2047"/>
      <c r="BA29" s="2047"/>
      <c r="BB29" s="2047"/>
      <c r="BC29" s="2047"/>
      <c r="BD29" s="2047"/>
      <c r="BE29" s="2047"/>
      <c r="BF29" s="2047"/>
      <c r="BG29" s="2047"/>
      <c r="BH29" s="2047"/>
      <c r="BI29" s="2047"/>
      <c r="BJ29" s="2047"/>
      <c r="BK29" s="2047"/>
      <c r="BL29" s="2047"/>
      <c r="BM29" s="2047"/>
      <c r="BN29" s="2047"/>
      <c r="BO29" s="2047"/>
      <c r="BP29" s="2047"/>
      <c r="BQ29" s="2047"/>
      <c r="BR29" s="2047"/>
      <c r="BS29" s="2047"/>
      <c r="BT29" s="2048"/>
      <c r="BU29" s="515"/>
      <c r="BV29" s="515"/>
      <c r="BW29" s="515"/>
      <c r="BX29" s="515"/>
      <c r="BY29" s="515"/>
      <c r="BZ29" s="515"/>
      <c r="CA29" s="515"/>
      <c r="CB29" s="516"/>
    </row>
    <row r="30" spans="1:80" s="53" customFormat="1" ht="12.65"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5"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5"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5"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5"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5"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5"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5"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5"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5"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5"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5"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5"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5"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5"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5"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5"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5"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5"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5"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5"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5"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5"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5"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5" customHeight="1">
      <c r="A54" s="2057" t="s">
        <v>2</v>
      </c>
      <c r="B54" s="2058"/>
      <c r="C54" s="2058"/>
      <c r="D54" s="2058"/>
      <c r="E54" s="2037" t="s">
        <v>54</v>
      </c>
      <c r="F54" s="2037"/>
      <c r="G54" s="2037"/>
      <c r="H54" s="2037"/>
      <c r="I54" s="2037"/>
      <c r="J54" s="2037"/>
      <c r="K54" s="2037"/>
      <c r="L54" s="2038">
        <f>一括入力シート!B44</f>
        <v>0</v>
      </c>
      <c r="M54" s="2038"/>
      <c r="N54" s="2038"/>
      <c r="O54" s="2038"/>
      <c r="P54" s="2038"/>
      <c r="Q54" s="2038"/>
      <c r="R54" s="2038"/>
      <c r="S54" s="2038"/>
      <c r="T54" s="2038"/>
      <c r="U54" s="2038"/>
      <c r="V54" s="2038"/>
      <c r="W54" s="2038"/>
      <c r="X54" s="2038"/>
      <c r="Y54" s="2038"/>
      <c r="Z54" s="2038"/>
      <c r="AA54" s="2038"/>
      <c r="AB54" s="2038"/>
      <c r="AC54" s="2038"/>
      <c r="AD54" s="2038"/>
      <c r="AE54" s="2038"/>
      <c r="AF54" s="2038"/>
      <c r="AG54" s="2038"/>
      <c r="AH54" s="2038"/>
      <c r="AI54" s="2038"/>
      <c r="AJ54" s="2038"/>
      <c r="AK54" s="2038"/>
      <c r="AL54" s="2038"/>
      <c r="AM54" s="2038"/>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5" customHeight="1">
      <c r="A55" s="2057"/>
      <c r="B55" s="2058"/>
      <c r="C55" s="2058"/>
      <c r="D55" s="2058"/>
      <c r="E55" s="2037"/>
      <c r="F55" s="2037"/>
      <c r="G55" s="2037"/>
      <c r="H55" s="2037"/>
      <c r="I55" s="2037"/>
      <c r="J55" s="2037"/>
      <c r="K55" s="2037"/>
      <c r="L55" s="2039"/>
      <c r="M55" s="2039"/>
      <c r="N55" s="2039"/>
      <c r="O55" s="2039"/>
      <c r="P55" s="2039"/>
      <c r="Q55" s="2039"/>
      <c r="R55" s="2039"/>
      <c r="S55" s="2039"/>
      <c r="T55" s="2039"/>
      <c r="U55" s="2039"/>
      <c r="V55" s="2039"/>
      <c r="W55" s="2039"/>
      <c r="X55" s="2039"/>
      <c r="Y55" s="2039"/>
      <c r="Z55" s="2039"/>
      <c r="AA55" s="2039"/>
      <c r="AB55" s="2039"/>
      <c r="AC55" s="2039"/>
      <c r="AD55" s="2039"/>
      <c r="AE55" s="2039"/>
      <c r="AF55" s="2039"/>
      <c r="AG55" s="2039"/>
      <c r="AH55" s="2039"/>
      <c r="AI55" s="2039"/>
      <c r="AJ55" s="2039"/>
      <c r="AK55" s="2039"/>
      <c r="AL55" s="2039"/>
      <c r="AM55" s="2039"/>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5" customHeight="1">
      <c r="A56" s="90"/>
      <c r="B56" s="66"/>
      <c r="C56" s="66"/>
      <c r="D56" s="66"/>
      <c r="E56" s="2037" t="s">
        <v>53</v>
      </c>
      <c r="F56" s="2037"/>
      <c r="G56" s="2037"/>
      <c r="H56" s="2037"/>
      <c r="I56" s="2037"/>
      <c r="J56" s="2037"/>
      <c r="K56" s="2037"/>
      <c r="L56" s="2054">
        <f>一括入力シート!B45</f>
        <v>0</v>
      </c>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5" customHeight="1">
      <c r="A57" s="90"/>
      <c r="B57" s="66"/>
      <c r="C57" s="66"/>
      <c r="D57" s="66"/>
      <c r="E57" s="2037"/>
      <c r="F57" s="2037"/>
      <c r="G57" s="2037"/>
      <c r="H57" s="2037"/>
      <c r="I57" s="2037"/>
      <c r="J57" s="2037"/>
      <c r="K57" s="2037"/>
      <c r="L57" s="2038"/>
      <c r="M57" s="2038"/>
      <c r="N57" s="2038"/>
      <c r="O57" s="2038"/>
      <c r="P57" s="2038"/>
      <c r="Q57" s="2038"/>
      <c r="R57" s="2038"/>
      <c r="S57" s="2038"/>
      <c r="T57" s="2038"/>
      <c r="U57" s="2038"/>
      <c r="V57" s="2038"/>
      <c r="W57" s="2038"/>
      <c r="X57" s="2038"/>
      <c r="Y57" s="2038"/>
      <c r="Z57" s="2038"/>
      <c r="AA57" s="2038"/>
      <c r="AB57" s="2038"/>
      <c r="AC57" s="2038"/>
      <c r="AD57" s="2038"/>
      <c r="AE57" s="2038"/>
      <c r="AF57" s="2038"/>
      <c r="AG57" s="2038"/>
      <c r="AH57" s="2038"/>
      <c r="AI57" s="2038"/>
      <c r="AJ57" s="2038"/>
      <c r="AK57" s="2038"/>
      <c r="AL57" s="2038"/>
      <c r="AM57" s="2038"/>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5" customHeight="1">
      <c r="A58" s="90"/>
      <c r="B58" s="66"/>
      <c r="C58" s="66"/>
      <c r="D58" s="66"/>
      <c r="E58" s="2037"/>
      <c r="F58" s="2037"/>
      <c r="G58" s="2037"/>
      <c r="H58" s="2037"/>
      <c r="I58" s="2037"/>
      <c r="J58" s="2037"/>
      <c r="K58" s="2037"/>
      <c r="L58" s="2039"/>
      <c r="M58" s="2039"/>
      <c r="N58" s="2039"/>
      <c r="O58" s="2039"/>
      <c r="P58" s="2039"/>
      <c r="Q58" s="2039"/>
      <c r="R58" s="2039"/>
      <c r="S58" s="2039"/>
      <c r="T58" s="2039"/>
      <c r="U58" s="2039"/>
      <c r="V58" s="2039"/>
      <c r="W58" s="2039"/>
      <c r="X58" s="2039"/>
      <c r="Y58" s="2039"/>
      <c r="Z58" s="2039"/>
      <c r="AA58" s="2039"/>
      <c r="AB58" s="2039"/>
      <c r="AC58" s="2039"/>
      <c r="AD58" s="2039"/>
      <c r="AE58" s="2039"/>
      <c r="AF58" s="2039"/>
      <c r="AG58" s="2039"/>
      <c r="AH58" s="2039"/>
      <c r="AI58" s="2039"/>
      <c r="AJ58" s="2039"/>
      <c r="AK58" s="2039"/>
      <c r="AL58" s="2039"/>
      <c r="AM58" s="2039"/>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5" customHeight="1">
      <c r="A59" s="90"/>
      <c r="B59" s="66"/>
      <c r="C59" s="66"/>
      <c r="D59" s="66"/>
      <c r="E59" s="2037" t="s">
        <v>55</v>
      </c>
      <c r="F59" s="2037"/>
      <c r="G59" s="2037"/>
      <c r="H59" s="2037"/>
      <c r="I59" s="2037"/>
      <c r="J59" s="2037"/>
      <c r="K59" s="2037"/>
      <c r="L59" s="2054" t="str">
        <f>IF(一括入力シート!B46="","",一括入力シート!B46&amp;"　　　　　")</f>
        <v/>
      </c>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5" customHeight="1">
      <c r="A60" s="92"/>
      <c r="B60" s="53"/>
      <c r="C60" s="53"/>
      <c r="D60" s="126"/>
      <c r="E60" s="2037"/>
      <c r="F60" s="2037"/>
      <c r="G60" s="2037"/>
      <c r="H60" s="2037"/>
      <c r="I60" s="2037"/>
      <c r="J60" s="2037"/>
      <c r="K60" s="2037"/>
      <c r="L60" s="2038"/>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5" customHeight="1">
      <c r="A61" s="92"/>
      <c r="B61" s="53"/>
      <c r="C61" s="53"/>
      <c r="D61" s="126"/>
      <c r="E61" s="2037"/>
      <c r="F61" s="2037"/>
      <c r="G61" s="2037"/>
      <c r="H61" s="2037"/>
      <c r="I61" s="2037"/>
      <c r="J61" s="2037"/>
      <c r="K61" s="2037"/>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5" customHeight="1">
      <c r="A62" s="92"/>
      <c r="B62" s="938"/>
      <c r="C62" s="938"/>
      <c r="D62" s="923"/>
      <c r="E62" s="2037" t="s">
        <v>2452</v>
      </c>
      <c r="F62" s="2037"/>
      <c r="G62" s="2037"/>
      <c r="H62" s="2037"/>
      <c r="I62" s="2037"/>
      <c r="J62" s="2037"/>
      <c r="K62" s="2037"/>
      <c r="L62" s="2038" t="str">
        <f>CONCATENATE(一括入力シート!B49," - ",一括入力シート!C49," - ",一括入力シート!D49)</f>
        <v xml:space="preserve">078 -  - </v>
      </c>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5" customHeight="1">
      <c r="A63" s="58"/>
      <c r="B63" s="59"/>
      <c r="C63" s="59"/>
      <c r="D63" s="59"/>
      <c r="E63" s="2037"/>
      <c r="F63" s="2037"/>
      <c r="G63" s="2037"/>
      <c r="H63" s="2037"/>
      <c r="I63" s="2037"/>
      <c r="J63" s="2037"/>
      <c r="K63" s="2037"/>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5"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5"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5" customHeight="1">
      <c r="A66" s="53" t="s">
        <v>2544</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5" customHeight="1">
      <c r="A67" s="53" t="s">
        <v>2545</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5"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5"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A3:AN5"/>
    <mergeCell ref="A7:J8"/>
    <mergeCell ref="A54:D55"/>
    <mergeCell ref="E54:K55"/>
    <mergeCell ref="Q11:AH12"/>
    <mergeCell ref="L54:AM55"/>
    <mergeCell ref="A11:J12"/>
    <mergeCell ref="T7:AB8"/>
    <mergeCell ref="O11:P12"/>
    <mergeCell ref="I26:AF29"/>
    <mergeCell ref="E62:K63"/>
    <mergeCell ref="L62:AM63"/>
    <mergeCell ref="AW26:BT29"/>
    <mergeCell ref="AO7:AX8"/>
    <mergeCell ref="BH7:BP8"/>
    <mergeCell ref="AO11:AX12"/>
    <mergeCell ref="BC11:BD12"/>
    <mergeCell ref="BE11:BV12"/>
    <mergeCell ref="E56:K58"/>
    <mergeCell ref="E59:K61"/>
    <mergeCell ref="L56:AM58"/>
    <mergeCell ref="L59:AM61"/>
  </mergeCells>
  <phoneticPr fontId="8"/>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01"/>
  <sheetViews>
    <sheetView workbookViewId="0"/>
  </sheetViews>
  <sheetFormatPr defaultColWidth="2.08984375" defaultRowHeight="12.65" customHeight="1"/>
  <cols>
    <col min="1" max="40" width="2.08984375" style="89" customWidth="1"/>
    <col min="41" max="44" width="2.36328125" style="446" bestFit="1" customWidth="1"/>
    <col min="45" max="45" width="3.26953125" style="446" bestFit="1" customWidth="1"/>
    <col min="46" max="46" width="4.08984375" style="446" bestFit="1" customWidth="1"/>
    <col min="47" max="47" width="5.36328125" style="446" bestFit="1" customWidth="1"/>
    <col min="48" max="48" width="6.26953125" style="446" bestFit="1" customWidth="1"/>
    <col min="49" max="49" width="7.08984375" style="446" bestFit="1" customWidth="1"/>
    <col min="50" max="50" width="8.36328125" style="446" bestFit="1" customWidth="1"/>
    <col min="51" max="51" width="9.26953125" style="446" bestFit="1" customWidth="1"/>
    <col min="52" max="59" width="2.08984375" style="446"/>
    <col min="60" max="16384" width="2.08984375" style="89"/>
  </cols>
  <sheetData>
    <row r="1" spans="1:59" ht="12.65" customHeight="1">
      <c r="A1" s="89" t="s">
        <v>182</v>
      </c>
      <c r="AO1" s="446" t="s">
        <v>1751</v>
      </c>
    </row>
    <row r="2" spans="1:59" ht="12.65" customHeight="1">
      <c r="AO2" s="446" t="s">
        <v>1752</v>
      </c>
    </row>
    <row r="3" spans="1:59" s="53" customFormat="1" ht="12.65" customHeight="1">
      <c r="A3" s="2198" t="s">
        <v>82</v>
      </c>
      <c r="B3" s="2199"/>
      <c r="C3" s="2199"/>
      <c r="D3" s="2199"/>
      <c r="E3" s="2199"/>
      <c r="F3" s="2199"/>
      <c r="G3" s="2199"/>
      <c r="H3" s="2199"/>
      <c r="I3" s="2199"/>
      <c r="J3" s="2199"/>
      <c r="K3" s="2199"/>
      <c r="L3" s="2199"/>
      <c r="M3" s="2199"/>
      <c r="N3" s="2199"/>
      <c r="O3" s="2199"/>
      <c r="P3" s="2199"/>
      <c r="Q3" s="2199"/>
      <c r="R3" s="2199"/>
      <c r="S3" s="2199"/>
      <c r="T3" s="2199"/>
      <c r="U3" s="2199"/>
      <c r="V3" s="2199"/>
      <c r="W3" s="2199"/>
      <c r="X3" s="2199"/>
      <c r="Y3" s="2199"/>
      <c r="Z3" s="2199"/>
      <c r="AA3" s="2199"/>
      <c r="AB3" s="2199"/>
      <c r="AC3" s="2199"/>
      <c r="AD3" s="2199"/>
      <c r="AE3" s="2199"/>
      <c r="AF3" s="2199"/>
      <c r="AG3" s="2199"/>
      <c r="AH3" s="2199"/>
      <c r="AI3" s="2199"/>
      <c r="AJ3" s="2199"/>
      <c r="AK3" s="2199"/>
      <c r="AL3" s="2199"/>
      <c r="AM3" s="2199"/>
      <c r="AN3" s="2200"/>
      <c r="AO3" s="425"/>
      <c r="AP3" s="425"/>
      <c r="AQ3" s="425"/>
      <c r="AR3" s="425"/>
      <c r="AS3" s="425"/>
      <c r="AT3" s="425"/>
      <c r="AU3" s="425"/>
      <c r="AV3" s="425"/>
      <c r="AW3" s="425"/>
      <c r="AX3" s="425"/>
      <c r="AY3" s="425"/>
      <c r="AZ3" s="425"/>
      <c r="BA3" s="425"/>
      <c r="BB3" s="425"/>
      <c r="BC3" s="425"/>
      <c r="BD3" s="425"/>
      <c r="BE3" s="425"/>
      <c r="BF3" s="425"/>
      <c r="BG3" s="425"/>
    </row>
    <row r="4" spans="1:59" s="53" customFormat="1" ht="12.65" customHeight="1">
      <c r="A4" s="2201"/>
      <c r="B4" s="2202"/>
      <c r="C4" s="2202"/>
      <c r="D4" s="2202"/>
      <c r="E4" s="2202"/>
      <c r="F4" s="2202"/>
      <c r="G4" s="2202"/>
      <c r="H4" s="2202"/>
      <c r="I4" s="2202"/>
      <c r="J4" s="2202"/>
      <c r="K4" s="2202"/>
      <c r="L4" s="2202"/>
      <c r="M4" s="2202"/>
      <c r="N4" s="2202"/>
      <c r="O4" s="2202"/>
      <c r="P4" s="2202"/>
      <c r="Q4" s="2202"/>
      <c r="R4" s="2202"/>
      <c r="S4" s="2202"/>
      <c r="T4" s="2202"/>
      <c r="U4" s="2202"/>
      <c r="V4" s="2202"/>
      <c r="W4" s="2202"/>
      <c r="X4" s="2202"/>
      <c r="Y4" s="2202"/>
      <c r="Z4" s="2202"/>
      <c r="AA4" s="2202"/>
      <c r="AB4" s="2202"/>
      <c r="AC4" s="2202"/>
      <c r="AD4" s="2202"/>
      <c r="AE4" s="2202"/>
      <c r="AF4" s="2202"/>
      <c r="AG4" s="2202"/>
      <c r="AH4" s="2202"/>
      <c r="AI4" s="2202"/>
      <c r="AJ4" s="2202"/>
      <c r="AK4" s="2202"/>
      <c r="AL4" s="2202"/>
      <c r="AM4" s="2202"/>
      <c r="AN4" s="2203"/>
      <c r="AO4" s="425"/>
      <c r="AP4" s="425"/>
      <c r="AQ4" s="425"/>
      <c r="AR4" s="425"/>
      <c r="AS4" s="425"/>
      <c r="AT4" s="425"/>
      <c r="AU4" s="425"/>
      <c r="AV4" s="425"/>
      <c r="AW4" s="425"/>
      <c r="AX4" s="425"/>
      <c r="AY4" s="425"/>
      <c r="AZ4" s="425"/>
      <c r="BA4" s="425"/>
      <c r="BB4" s="425"/>
      <c r="BC4" s="425"/>
      <c r="BD4" s="425"/>
      <c r="BE4" s="425"/>
      <c r="BF4" s="425"/>
      <c r="BG4" s="425"/>
    </row>
    <row r="5" spans="1:59" s="53" customFormat="1" ht="12.65" customHeight="1">
      <c r="A5" s="2201"/>
      <c r="B5" s="2202"/>
      <c r="C5" s="2202"/>
      <c r="D5" s="2202"/>
      <c r="E5" s="2202"/>
      <c r="F5" s="2202"/>
      <c r="G5" s="2202"/>
      <c r="H5" s="2202"/>
      <c r="I5" s="2202"/>
      <c r="J5" s="2202"/>
      <c r="K5" s="2202"/>
      <c r="L5" s="2202"/>
      <c r="M5" s="2202"/>
      <c r="N5" s="2202"/>
      <c r="O5" s="2202"/>
      <c r="P5" s="2202"/>
      <c r="Q5" s="2202"/>
      <c r="R5" s="2202"/>
      <c r="S5" s="2202"/>
      <c r="T5" s="2202"/>
      <c r="U5" s="2202"/>
      <c r="V5" s="2202"/>
      <c r="W5" s="2202"/>
      <c r="X5" s="2202"/>
      <c r="Y5" s="2202"/>
      <c r="Z5" s="2202"/>
      <c r="AA5" s="2202"/>
      <c r="AB5" s="2202"/>
      <c r="AC5" s="2202"/>
      <c r="AD5" s="2202"/>
      <c r="AE5" s="2202"/>
      <c r="AF5" s="2202"/>
      <c r="AG5" s="2202"/>
      <c r="AH5" s="2202"/>
      <c r="AI5" s="2202"/>
      <c r="AJ5" s="2202"/>
      <c r="AK5" s="2202"/>
      <c r="AL5" s="2202"/>
      <c r="AM5" s="2202"/>
      <c r="AN5" s="2203"/>
      <c r="AO5" s="425"/>
      <c r="AP5" s="425"/>
      <c r="AQ5" s="425"/>
      <c r="AR5" s="425"/>
      <c r="AS5" s="425"/>
      <c r="AT5" s="425"/>
      <c r="AU5" s="425"/>
      <c r="AV5" s="425"/>
      <c r="AW5" s="425"/>
      <c r="AX5" s="425"/>
      <c r="AY5" s="425"/>
      <c r="AZ5" s="425"/>
      <c r="BA5" s="425"/>
      <c r="BB5" s="425"/>
      <c r="BC5" s="425"/>
      <c r="BD5" s="425"/>
      <c r="BE5" s="425"/>
      <c r="BF5" s="425"/>
      <c r="BG5" s="425"/>
    </row>
    <row r="6" spans="1:59" s="53" customFormat="1" ht="12.65" customHeight="1">
      <c r="A6" s="2201"/>
      <c r="B6" s="2202"/>
      <c r="C6" s="2202"/>
      <c r="D6" s="2202"/>
      <c r="E6" s="2202"/>
      <c r="F6" s="2202"/>
      <c r="G6" s="2202"/>
      <c r="H6" s="2202"/>
      <c r="I6" s="2202"/>
      <c r="J6" s="2202"/>
      <c r="K6" s="2202"/>
      <c r="L6" s="2202"/>
      <c r="M6" s="2202"/>
      <c r="N6" s="2202"/>
      <c r="O6" s="2202"/>
      <c r="P6" s="2202"/>
      <c r="Q6" s="2202"/>
      <c r="R6" s="2202"/>
      <c r="S6" s="2202"/>
      <c r="T6" s="2202"/>
      <c r="U6" s="2202"/>
      <c r="V6" s="2202"/>
      <c r="W6" s="2202"/>
      <c r="X6" s="2202"/>
      <c r="Y6" s="2202"/>
      <c r="Z6" s="2202"/>
      <c r="AA6" s="2202"/>
      <c r="AB6" s="2202"/>
      <c r="AC6" s="2202"/>
      <c r="AD6" s="2202"/>
      <c r="AE6" s="2202"/>
      <c r="AF6" s="2202"/>
      <c r="AG6" s="2202"/>
      <c r="AH6" s="2202"/>
      <c r="AI6" s="2202"/>
      <c r="AJ6" s="2202"/>
      <c r="AK6" s="2202"/>
      <c r="AL6" s="2202"/>
      <c r="AM6" s="2202"/>
      <c r="AN6" s="2203"/>
      <c r="AO6" s="425"/>
      <c r="AP6" s="425"/>
      <c r="AQ6" s="425"/>
      <c r="AR6" s="425"/>
      <c r="AS6" s="425"/>
      <c r="AT6" s="425"/>
      <c r="AU6" s="425"/>
      <c r="AV6" s="425"/>
      <c r="AW6" s="425"/>
      <c r="AX6" s="425"/>
      <c r="AY6" s="425"/>
      <c r="AZ6" s="425"/>
      <c r="BA6" s="425"/>
      <c r="BB6" s="425"/>
      <c r="BC6" s="425"/>
      <c r="BD6" s="425"/>
      <c r="BE6" s="425"/>
      <c r="BF6" s="425"/>
      <c r="BG6" s="425"/>
    </row>
    <row r="7" spans="1:59" s="104" customFormat="1" ht="12.65" customHeight="1">
      <c r="A7" s="101"/>
      <c r="B7" s="102"/>
      <c r="C7" s="102"/>
      <c r="D7" s="102"/>
      <c r="E7" s="102"/>
      <c r="F7" s="102"/>
      <c r="G7" s="102"/>
      <c r="H7" s="102"/>
      <c r="I7" s="102"/>
      <c r="J7" s="102"/>
      <c r="K7" s="102"/>
      <c r="L7" s="102"/>
      <c r="M7" s="102"/>
      <c r="N7" s="102"/>
      <c r="O7" s="102"/>
      <c r="P7" s="102"/>
      <c r="Q7" s="102"/>
      <c r="R7" s="102"/>
      <c r="S7" s="102"/>
      <c r="T7" s="102"/>
      <c r="U7" s="2074" t="s">
        <v>2310</v>
      </c>
      <c r="V7" s="2074"/>
      <c r="W7" s="2074"/>
      <c r="X7" s="2101"/>
      <c r="Y7" s="2101"/>
      <c r="Z7" s="2101"/>
      <c r="AA7" s="2074" t="s">
        <v>85</v>
      </c>
      <c r="AB7" s="2074"/>
      <c r="AC7" s="2101"/>
      <c r="AD7" s="2101"/>
      <c r="AE7" s="2101"/>
      <c r="AF7" s="2074" t="s">
        <v>84</v>
      </c>
      <c r="AG7" s="2074"/>
      <c r="AH7" s="2101"/>
      <c r="AI7" s="2101"/>
      <c r="AJ7" s="2101"/>
      <c r="AK7" s="2074" t="s">
        <v>83</v>
      </c>
      <c r="AL7" s="2074"/>
      <c r="AM7" s="102"/>
      <c r="AN7" s="103"/>
      <c r="AO7" s="533" t="s">
        <v>1707</v>
      </c>
      <c r="AP7" s="533"/>
      <c r="AQ7" s="533"/>
      <c r="AR7" s="533"/>
      <c r="AS7" s="533"/>
      <c r="AT7" s="533"/>
      <c r="AU7" s="533"/>
      <c r="AV7" s="533"/>
      <c r="AW7" s="533"/>
      <c r="AX7" s="533"/>
      <c r="AY7" s="533"/>
      <c r="AZ7" s="533"/>
      <c r="BA7" s="533"/>
      <c r="BB7" s="533"/>
      <c r="BC7" s="533"/>
      <c r="BD7" s="533"/>
      <c r="BE7" s="533"/>
      <c r="BF7" s="533"/>
      <c r="BG7" s="533"/>
    </row>
    <row r="8" spans="1:59" s="104" customFormat="1" ht="12.65" customHeight="1">
      <c r="A8" s="101"/>
      <c r="B8" s="102"/>
      <c r="C8" s="102"/>
      <c r="D8" s="102"/>
      <c r="E8" s="102"/>
      <c r="F8" s="102"/>
      <c r="G8" s="102"/>
      <c r="H8" s="102"/>
      <c r="I8" s="102"/>
      <c r="J8" s="102"/>
      <c r="K8" s="102"/>
      <c r="L8" s="102"/>
      <c r="M8" s="102"/>
      <c r="N8" s="102"/>
      <c r="O8" s="102"/>
      <c r="P8" s="102"/>
      <c r="Q8" s="102"/>
      <c r="R8" s="102"/>
      <c r="S8" s="102"/>
      <c r="T8" s="102"/>
      <c r="U8" s="2074"/>
      <c r="V8" s="2074"/>
      <c r="W8" s="2074"/>
      <c r="X8" s="2101"/>
      <c r="Y8" s="2101"/>
      <c r="Z8" s="2101"/>
      <c r="AA8" s="2074"/>
      <c r="AB8" s="2074"/>
      <c r="AC8" s="2101"/>
      <c r="AD8" s="2101"/>
      <c r="AE8" s="2101"/>
      <c r="AF8" s="2074"/>
      <c r="AG8" s="2074"/>
      <c r="AH8" s="2101"/>
      <c r="AI8" s="2101"/>
      <c r="AJ8" s="2101"/>
      <c r="AK8" s="2074"/>
      <c r="AL8" s="2074"/>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5" customHeight="1">
      <c r="A9" s="101"/>
      <c r="B9" s="102"/>
      <c r="C9" s="102"/>
      <c r="D9" s="102"/>
      <c r="E9" s="102"/>
      <c r="F9" s="102"/>
      <c r="G9" s="102"/>
      <c r="H9" s="102"/>
      <c r="I9" s="102"/>
      <c r="J9" s="102"/>
      <c r="K9" s="102"/>
      <c r="L9" s="102"/>
      <c r="M9" s="102"/>
      <c r="N9" s="102"/>
      <c r="O9" s="102"/>
      <c r="P9" s="102"/>
      <c r="Q9" s="102"/>
      <c r="R9" s="102"/>
      <c r="S9" s="102"/>
      <c r="T9" s="102"/>
      <c r="U9" s="2074"/>
      <c r="V9" s="2074"/>
      <c r="W9" s="2074"/>
      <c r="X9" s="2101"/>
      <c r="Y9" s="2101"/>
      <c r="Z9" s="2101"/>
      <c r="AA9" s="2074"/>
      <c r="AB9" s="2074"/>
      <c r="AC9" s="2101"/>
      <c r="AD9" s="2101"/>
      <c r="AE9" s="2101"/>
      <c r="AF9" s="2074"/>
      <c r="AG9" s="2074"/>
      <c r="AH9" s="2101"/>
      <c r="AI9" s="2101"/>
      <c r="AJ9" s="2101"/>
      <c r="AK9" s="2074"/>
      <c r="AL9" s="2074"/>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5"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5" customHeight="1">
      <c r="A11" s="2204" t="s">
        <v>81</v>
      </c>
      <c r="B11" s="2146"/>
      <c r="C11" s="2146"/>
      <c r="D11" s="2146"/>
      <c r="E11" s="2146"/>
      <c r="F11" s="2146"/>
      <c r="G11" s="2146"/>
      <c r="H11" s="2146"/>
      <c r="I11" s="2146"/>
      <c r="J11" s="2146"/>
      <c r="K11" s="2146"/>
      <c r="L11" s="2146"/>
      <c r="M11" s="2146"/>
      <c r="N11" s="2146"/>
      <c r="O11" s="2146"/>
      <c r="P11" s="2146"/>
      <c r="Q11" s="2146"/>
      <c r="R11" s="2146"/>
      <c r="S11" s="2146"/>
      <c r="T11" s="2146"/>
      <c r="U11" s="2146"/>
      <c r="V11" s="2146"/>
      <c r="W11" s="2146"/>
      <c r="X11" s="2146"/>
      <c r="Y11" s="2146"/>
      <c r="Z11" s="2146"/>
      <c r="AA11" s="2146"/>
      <c r="AB11" s="2146"/>
      <c r="AC11" s="2146"/>
      <c r="AD11" s="2146"/>
      <c r="AE11" s="2146"/>
      <c r="AF11" s="2146"/>
      <c r="AG11" s="2146"/>
      <c r="AH11" s="2146"/>
      <c r="AI11" s="2146"/>
      <c r="AJ11" s="2146"/>
      <c r="AK11" s="2146"/>
      <c r="AL11" s="2146"/>
      <c r="AM11" s="2146"/>
      <c r="AN11" s="2205"/>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5" customHeight="1">
      <c r="A12" s="2204"/>
      <c r="B12" s="2146"/>
      <c r="C12" s="2146"/>
      <c r="D12" s="2146"/>
      <c r="E12" s="2146"/>
      <c r="F12" s="2146"/>
      <c r="G12" s="2146"/>
      <c r="H12" s="2146"/>
      <c r="I12" s="2146"/>
      <c r="J12" s="2146"/>
      <c r="K12" s="2146"/>
      <c r="L12" s="2146"/>
      <c r="M12" s="2146"/>
      <c r="N12" s="2146"/>
      <c r="O12" s="2146"/>
      <c r="P12" s="2146"/>
      <c r="Q12" s="2146"/>
      <c r="R12" s="2146"/>
      <c r="S12" s="2146"/>
      <c r="T12" s="2146"/>
      <c r="U12" s="2146"/>
      <c r="V12" s="2146"/>
      <c r="W12" s="2146"/>
      <c r="X12" s="2146"/>
      <c r="Y12" s="2146"/>
      <c r="Z12" s="2146"/>
      <c r="AA12" s="2146"/>
      <c r="AB12" s="2146"/>
      <c r="AC12" s="2146"/>
      <c r="AD12" s="2146"/>
      <c r="AE12" s="2146"/>
      <c r="AF12" s="2146"/>
      <c r="AG12" s="2146"/>
      <c r="AH12" s="2146"/>
      <c r="AI12" s="2146"/>
      <c r="AJ12" s="2146"/>
      <c r="AK12" s="2146"/>
      <c r="AL12" s="2146"/>
      <c r="AM12" s="2146"/>
      <c r="AN12" s="2205"/>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5" customHeight="1">
      <c r="A13" s="2204"/>
      <c r="B13" s="2146"/>
      <c r="C13" s="2146"/>
      <c r="D13" s="2146"/>
      <c r="E13" s="2146"/>
      <c r="F13" s="2146"/>
      <c r="G13" s="2146"/>
      <c r="H13" s="2146"/>
      <c r="I13" s="2146"/>
      <c r="J13" s="2146"/>
      <c r="K13" s="2146"/>
      <c r="L13" s="2146"/>
      <c r="M13" s="2146"/>
      <c r="N13" s="2146"/>
      <c r="O13" s="2146"/>
      <c r="P13" s="2146"/>
      <c r="Q13" s="2146"/>
      <c r="R13" s="2146"/>
      <c r="S13" s="2146"/>
      <c r="T13" s="2146"/>
      <c r="U13" s="2146"/>
      <c r="V13" s="2146"/>
      <c r="W13" s="2146"/>
      <c r="X13" s="2146"/>
      <c r="Y13" s="2146"/>
      <c r="Z13" s="2146"/>
      <c r="AA13" s="2146"/>
      <c r="AB13" s="2146"/>
      <c r="AC13" s="2146"/>
      <c r="AD13" s="2146"/>
      <c r="AE13" s="2146"/>
      <c r="AF13" s="2146"/>
      <c r="AG13" s="2146"/>
      <c r="AH13" s="2146"/>
      <c r="AI13" s="2146"/>
      <c r="AJ13" s="2146"/>
      <c r="AK13" s="2146"/>
      <c r="AL13" s="2146"/>
      <c r="AM13" s="2146"/>
      <c r="AN13" s="2205"/>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5"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5" customHeight="1">
      <c r="A16" s="58"/>
      <c r="B16" s="59"/>
      <c r="C16" s="59"/>
      <c r="D16" s="59"/>
      <c r="E16" s="59"/>
      <c r="F16" s="59"/>
      <c r="G16" s="59"/>
      <c r="H16" s="59"/>
      <c r="I16" s="59"/>
      <c r="J16" s="59"/>
      <c r="K16" s="2091" t="s">
        <v>86</v>
      </c>
      <c r="L16" s="2091"/>
      <c r="M16" s="2091"/>
      <c r="N16" s="2091"/>
      <c r="O16" s="2091"/>
      <c r="P16" s="1746" t="s">
        <v>87</v>
      </c>
      <c r="Q16" s="1746"/>
      <c r="R16" s="1746"/>
      <c r="S16" s="2038">
        <f>一括入力シート!B44</f>
        <v>0</v>
      </c>
      <c r="T16" s="2038"/>
      <c r="U16" s="2038"/>
      <c r="V16" s="2038"/>
      <c r="W16" s="2038"/>
      <c r="X16" s="2038"/>
      <c r="Y16" s="2038"/>
      <c r="Z16" s="2038"/>
      <c r="AA16" s="2038"/>
      <c r="AB16" s="2038"/>
      <c r="AC16" s="2038"/>
      <c r="AD16" s="2038"/>
      <c r="AE16" s="2038"/>
      <c r="AF16" s="2038"/>
      <c r="AG16" s="2038"/>
      <c r="AH16" s="2038"/>
      <c r="AI16" s="2038"/>
      <c r="AJ16" s="2038"/>
      <c r="AK16" s="2038"/>
      <c r="AL16" s="2038"/>
      <c r="AM16" s="2038"/>
      <c r="AN16" s="2063"/>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5" customHeight="1">
      <c r="A17" s="58"/>
      <c r="B17" s="59"/>
      <c r="C17" s="59"/>
      <c r="D17" s="59"/>
      <c r="E17" s="59"/>
      <c r="F17" s="59"/>
      <c r="G17" s="59"/>
      <c r="H17" s="59"/>
      <c r="I17" s="59"/>
      <c r="J17" s="59"/>
      <c r="K17" s="2091"/>
      <c r="L17" s="2091"/>
      <c r="M17" s="2091"/>
      <c r="N17" s="2091"/>
      <c r="O17" s="2091"/>
      <c r="P17" s="1746"/>
      <c r="Q17" s="1746"/>
      <c r="R17" s="1746"/>
      <c r="S17" s="2038"/>
      <c r="T17" s="2038"/>
      <c r="U17" s="2038"/>
      <c r="V17" s="2038"/>
      <c r="W17" s="2038"/>
      <c r="X17" s="2038"/>
      <c r="Y17" s="2038"/>
      <c r="Z17" s="2038"/>
      <c r="AA17" s="2038"/>
      <c r="AB17" s="2038"/>
      <c r="AC17" s="2038"/>
      <c r="AD17" s="2038"/>
      <c r="AE17" s="2038"/>
      <c r="AF17" s="2038"/>
      <c r="AG17" s="2038"/>
      <c r="AH17" s="2038"/>
      <c r="AI17" s="2038"/>
      <c r="AJ17" s="2038"/>
      <c r="AK17" s="2038"/>
      <c r="AL17" s="2038"/>
      <c r="AM17" s="2038"/>
      <c r="AN17" s="2063"/>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5" customHeight="1">
      <c r="A18" s="68"/>
      <c r="B18" s="59"/>
      <c r="C18" s="59"/>
      <c r="D18" s="59"/>
      <c r="E18" s="59"/>
      <c r="F18" s="59"/>
      <c r="G18" s="59"/>
      <c r="H18" s="59"/>
      <c r="I18" s="59"/>
      <c r="J18" s="59"/>
      <c r="K18" s="59"/>
      <c r="L18" s="59"/>
      <c r="M18" s="59"/>
      <c r="N18" s="59"/>
      <c r="O18" s="59"/>
      <c r="P18" s="1746" t="s">
        <v>88</v>
      </c>
      <c r="Q18" s="1746"/>
      <c r="R18" s="1746"/>
      <c r="S18" s="2068">
        <f>一括入力シート!B45</f>
        <v>0</v>
      </c>
      <c r="T18" s="2068"/>
      <c r="U18" s="2068"/>
      <c r="V18" s="2068"/>
      <c r="W18" s="2068"/>
      <c r="X18" s="2068"/>
      <c r="Y18" s="2068"/>
      <c r="Z18" s="2068"/>
      <c r="AA18" s="2068"/>
      <c r="AB18" s="2068"/>
      <c r="AC18" s="2068"/>
      <c r="AD18" s="2068"/>
      <c r="AE18" s="2068"/>
      <c r="AF18" s="2068"/>
      <c r="AG18" s="2068"/>
      <c r="AH18" s="2068"/>
      <c r="AI18" s="2068"/>
      <c r="AJ18" s="2068"/>
      <c r="AK18" s="2068"/>
      <c r="AL18" s="2068"/>
      <c r="AM18" s="2068"/>
      <c r="AN18" s="2069"/>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5" customHeight="1">
      <c r="A19" s="58"/>
      <c r="B19" s="59"/>
      <c r="C19" s="59"/>
      <c r="D19" s="59"/>
      <c r="E19" s="59"/>
      <c r="F19" s="59"/>
      <c r="G19" s="59"/>
      <c r="H19" s="59"/>
      <c r="I19" s="59"/>
      <c r="J19" s="59"/>
      <c r="K19" s="59"/>
      <c r="L19" s="59"/>
      <c r="M19" s="59"/>
      <c r="N19" s="59"/>
      <c r="O19" s="59"/>
      <c r="P19" s="1746"/>
      <c r="Q19" s="1746"/>
      <c r="R19" s="1746"/>
      <c r="S19" s="2068"/>
      <c r="T19" s="2068"/>
      <c r="U19" s="2068"/>
      <c r="V19" s="2068"/>
      <c r="W19" s="2068"/>
      <c r="X19" s="2068"/>
      <c r="Y19" s="2068"/>
      <c r="Z19" s="2068"/>
      <c r="AA19" s="2068"/>
      <c r="AB19" s="2068"/>
      <c r="AC19" s="2068"/>
      <c r="AD19" s="2068"/>
      <c r="AE19" s="2068"/>
      <c r="AF19" s="2068"/>
      <c r="AG19" s="2068"/>
      <c r="AH19" s="2068"/>
      <c r="AI19" s="2068"/>
      <c r="AJ19" s="2068"/>
      <c r="AK19" s="2068"/>
      <c r="AL19" s="2068"/>
      <c r="AM19" s="2068"/>
      <c r="AN19" s="2069"/>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5" customHeight="1">
      <c r="A20" s="98"/>
      <c r="B20" s="78"/>
      <c r="C20" s="78"/>
      <c r="D20" s="78"/>
      <c r="E20" s="78"/>
      <c r="F20" s="78"/>
      <c r="G20" s="78"/>
      <c r="H20" s="78"/>
      <c r="I20" s="78"/>
      <c r="J20" s="78"/>
      <c r="K20" s="78"/>
      <c r="L20" s="78"/>
      <c r="M20" s="78"/>
      <c r="N20" s="78"/>
      <c r="O20" s="78"/>
      <c r="P20" s="1746"/>
      <c r="Q20" s="1746"/>
      <c r="R20" s="1746"/>
      <c r="S20" s="2068" t="str">
        <f>CONCATENATE(一括入力シート!B46,"　　")</f>
        <v>　　</v>
      </c>
      <c r="T20" s="2068"/>
      <c r="U20" s="2068"/>
      <c r="V20" s="2068"/>
      <c r="W20" s="2068"/>
      <c r="X20" s="2068"/>
      <c r="Y20" s="2068"/>
      <c r="Z20" s="2068"/>
      <c r="AA20" s="2068"/>
      <c r="AB20" s="2068"/>
      <c r="AC20" s="2068"/>
      <c r="AD20" s="2068"/>
      <c r="AE20" s="2068"/>
      <c r="AF20" s="2068"/>
      <c r="AG20" s="2068"/>
      <c r="AH20" s="2068"/>
      <c r="AI20" s="2068"/>
      <c r="AJ20" s="2068"/>
      <c r="AK20" s="2068"/>
      <c r="AL20" s="2068"/>
      <c r="AM20" s="2068"/>
      <c r="AN20" s="2069"/>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5" customHeight="1">
      <c r="A21" s="58"/>
      <c r="B21" s="59"/>
      <c r="C21" s="59"/>
      <c r="D21" s="59"/>
      <c r="E21" s="59"/>
      <c r="F21" s="59"/>
      <c r="G21" s="59"/>
      <c r="H21" s="59"/>
      <c r="I21" s="59"/>
      <c r="J21" s="59"/>
      <c r="K21" s="59"/>
      <c r="L21" s="59"/>
      <c r="M21" s="59"/>
      <c r="N21" s="59"/>
      <c r="O21" s="59"/>
      <c r="P21" s="1746"/>
      <c r="Q21" s="1746"/>
      <c r="R21" s="1746"/>
      <c r="S21" s="2068"/>
      <c r="T21" s="2068"/>
      <c r="U21" s="2068"/>
      <c r="V21" s="2068"/>
      <c r="W21" s="2068"/>
      <c r="X21" s="2068"/>
      <c r="Y21" s="2068"/>
      <c r="Z21" s="2068"/>
      <c r="AA21" s="2068"/>
      <c r="AB21" s="2068"/>
      <c r="AC21" s="2068"/>
      <c r="AD21" s="2068"/>
      <c r="AE21" s="2068"/>
      <c r="AF21" s="2068"/>
      <c r="AG21" s="2068"/>
      <c r="AH21" s="2068"/>
      <c r="AI21" s="2068"/>
      <c r="AJ21" s="2068"/>
      <c r="AK21" s="2068"/>
      <c r="AL21" s="2068"/>
      <c r="AM21" s="2068"/>
      <c r="AN21" s="2069"/>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5" customHeight="1">
      <c r="A22" s="58"/>
      <c r="B22" s="59"/>
      <c r="C22" s="59"/>
      <c r="D22" s="59"/>
      <c r="E22" s="59"/>
      <c r="F22" s="59"/>
      <c r="G22" s="59"/>
      <c r="H22" s="59"/>
      <c r="I22" s="59"/>
      <c r="J22" s="59"/>
      <c r="K22" s="59"/>
      <c r="L22" s="59"/>
      <c r="M22" s="59"/>
      <c r="N22" s="59"/>
      <c r="O22" s="59"/>
      <c r="P22" s="1746"/>
      <c r="Q22" s="1746"/>
      <c r="R22" s="1746"/>
      <c r="S22" s="2068"/>
      <c r="T22" s="2068"/>
      <c r="U22" s="2068"/>
      <c r="V22" s="2068"/>
      <c r="W22" s="2068"/>
      <c r="X22" s="2068"/>
      <c r="Y22" s="2068"/>
      <c r="Z22" s="2068"/>
      <c r="AA22" s="2068"/>
      <c r="AB22" s="2068"/>
      <c r="AC22" s="2068"/>
      <c r="AD22" s="2068"/>
      <c r="AE22" s="2068"/>
      <c r="AF22" s="2068"/>
      <c r="AG22" s="2068"/>
      <c r="AH22" s="2068"/>
      <c r="AI22" s="2068"/>
      <c r="AJ22" s="2068"/>
      <c r="AK22" s="2068"/>
      <c r="AL22" s="2068"/>
      <c r="AM22" s="2068"/>
      <c r="AN22" s="2069"/>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5" customHeight="1">
      <c r="A23" s="58"/>
      <c r="B23" s="59"/>
      <c r="C23" s="59"/>
      <c r="D23" s="59"/>
      <c r="E23" s="59"/>
      <c r="F23" s="59"/>
      <c r="G23" s="59"/>
      <c r="H23" s="59"/>
      <c r="I23" s="59"/>
      <c r="J23" s="59"/>
      <c r="K23" s="59"/>
      <c r="L23" s="59"/>
      <c r="M23" s="59"/>
      <c r="N23" s="59"/>
      <c r="O23" s="59"/>
      <c r="P23" s="1746" t="s">
        <v>2453</v>
      </c>
      <c r="Q23" s="1746"/>
      <c r="R23" s="1746"/>
      <c r="S23" s="2038" t="str">
        <f>CONCATENATE(一括入力シート!B49," - ",一括入力シート!C49," - ",一括入力シート!D49)</f>
        <v xml:space="preserve">078 -  - </v>
      </c>
      <c r="T23" s="2038"/>
      <c r="U23" s="2038"/>
      <c r="V23" s="2038"/>
      <c r="W23" s="2038"/>
      <c r="X23" s="2038"/>
      <c r="Y23" s="2038"/>
      <c r="Z23" s="2038"/>
      <c r="AA23" s="2038"/>
      <c r="AB23" s="2038"/>
      <c r="AC23" s="2038"/>
      <c r="AD23" s="2038"/>
      <c r="AE23" s="2038"/>
      <c r="AF23" s="2038"/>
      <c r="AG23" s="2038"/>
      <c r="AH23" s="2038"/>
      <c r="AI23" s="2038"/>
      <c r="AJ23" s="2038"/>
      <c r="AK23" s="2038"/>
      <c r="AL23" s="2038"/>
      <c r="AM23" s="2038"/>
      <c r="AN23" s="2063"/>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5" customHeight="1">
      <c r="A24" s="58"/>
      <c r="B24" s="59"/>
      <c r="C24" s="59"/>
      <c r="D24" s="59"/>
      <c r="E24" s="59"/>
      <c r="F24" s="59"/>
      <c r="G24" s="59"/>
      <c r="H24" s="59"/>
      <c r="I24" s="59"/>
      <c r="J24" s="59"/>
      <c r="K24" s="59"/>
      <c r="L24" s="59"/>
      <c r="M24" s="59"/>
      <c r="N24" s="59"/>
      <c r="O24" s="59"/>
      <c r="P24" s="1746"/>
      <c r="Q24" s="1746"/>
      <c r="R24" s="1746"/>
      <c r="S24" s="2038"/>
      <c r="T24" s="2038"/>
      <c r="U24" s="2038"/>
      <c r="V24" s="2038"/>
      <c r="W24" s="2038"/>
      <c r="X24" s="2038"/>
      <c r="Y24" s="2038"/>
      <c r="Z24" s="2038"/>
      <c r="AA24" s="2038"/>
      <c r="AB24" s="2038"/>
      <c r="AC24" s="2038"/>
      <c r="AD24" s="2038"/>
      <c r="AE24" s="2038"/>
      <c r="AF24" s="2038"/>
      <c r="AG24" s="2038"/>
      <c r="AH24" s="2038"/>
      <c r="AI24" s="2038"/>
      <c r="AJ24" s="2038"/>
      <c r="AK24" s="2038"/>
      <c r="AL24" s="2038"/>
      <c r="AM24" s="2038"/>
      <c r="AN24" s="2063"/>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5"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5" customHeight="1">
      <c r="A26" s="2182" t="s">
        <v>89</v>
      </c>
      <c r="B26" s="2183"/>
      <c r="C26" s="2183"/>
      <c r="D26" s="2183"/>
      <c r="E26" s="2183"/>
      <c r="F26" s="2183"/>
      <c r="G26" s="2183"/>
      <c r="H26" s="2183"/>
      <c r="I26" s="2183"/>
      <c r="J26" s="2183"/>
      <c r="K26" s="2183"/>
      <c r="L26" s="2183"/>
      <c r="M26" s="2183"/>
      <c r="N26" s="2183"/>
      <c r="O26" s="2183"/>
      <c r="P26" s="2183"/>
      <c r="Q26" s="2183"/>
      <c r="R26" s="2183"/>
      <c r="S26" s="2183"/>
      <c r="T26" s="2183"/>
      <c r="U26" s="2183"/>
      <c r="V26" s="2183"/>
      <c r="W26" s="2183"/>
      <c r="X26" s="2183"/>
      <c r="Y26" s="2183"/>
      <c r="Z26" s="2183"/>
      <c r="AA26" s="2183"/>
      <c r="AB26" s="2183"/>
      <c r="AC26" s="2183"/>
      <c r="AD26" s="2183"/>
      <c r="AE26" s="2183"/>
      <c r="AF26" s="2183"/>
      <c r="AG26" s="2183"/>
      <c r="AH26" s="2183"/>
      <c r="AI26" s="2183"/>
      <c r="AJ26" s="2183"/>
      <c r="AK26" s="2183"/>
      <c r="AL26" s="2183"/>
      <c r="AM26" s="2183"/>
      <c r="AN26" s="2184"/>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5" customHeight="1">
      <c r="A27" s="2182"/>
      <c r="B27" s="2183"/>
      <c r="C27" s="2183"/>
      <c r="D27" s="2183"/>
      <c r="E27" s="2183"/>
      <c r="F27" s="2183"/>
      <c r="G27" s="2183"/>
      <c r="H27" s="2183"/>
      <c r="I27" s="2183"/>
      <c r="J27" s="2183"/>
      <c r="K27" s="2183"/>
      <c r="L27" s="2183"/>
      <c r="M27" s="2183"/>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c r="AL27" s="2183"/>
      <c r="AM27" s="2183"/>
      <c r="AN27" s="2184"/>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5" customHeight="1">
      <c r="A28" s="2182" t="s">
        <v>90</v>
      </c>
      <c r="B28" s="2183"/>
      <c r="C28" s="2183"/>
      <c r="D28" s="2183"/>
      <c r="E28" s="2183"/>
      <c r="F28" s="2183"/>
      <c r="G28" s="2183"/>
      <c r="H28" s="2183"/>
      <c r="I28" s="2183"/>
      <c r="J28" s="2183"/>
      <c r="K28" s="2183"/>
      <c r="L28" s="2183"/>
      <c r="M28" s="2183"/>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c r="AL28" s="2183"/>
      <c r="AM28" s="2183"/>
      <c r="AN28" s="2184"/>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5" customHeight="1">
      <c r="A29" s="2182"/>
      <c r="B29" s="2183"/>
      <c r="C29" s="2183"/>
      <c r="D29" s="2183"/>
      <c r="E29" s="2183"/>
      <c r="F29" s="2183"/>
      <c r="G29" s="2183"/>
      <c r="H29" s="2183"/>
      <c r="I29" s="2183"/>
      <c r="J29" s="2183"/>
      <c r="K29" s="2183"/>
      <c r="L29" s="2183"/>
      <c r="M29" s="2183"/>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c r="AL29" s="2183"/>
      <c r="AM29" s="2183"/>
      <c r="AN29" s="2184"/>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5" customHeight="1">
      <c r="A30" s="2182" t="s">
        <v>91</v>
      </c>
      <c r="B30" s="2183"/>
      <c r="C30" s="2183"/>
      <c r="D30" s="2183"/>
      <c r="E30" s="2183"/>
      <c r="F30" s="2183"/>
      <c r="G30" s="2183"/>
      <c r="H30" s="2183"/>
      <c r="I30" s="2183"/>
      <c r="J30" s="2183"/>
      <c r="K30" s="2183"/>
      <c r="L30" s="2183"/>
      <c r="M30" s="2183"/>
      <c r="N30" s="2183"/>
      <c r="O30" s="2183"/>
      <c r="P30" s="2183"/>
      <c r="Q30" s="2183"/>
      <c r="R30" s="2183"/>
      <c r="S30" s="2183"/>
      <c r="T30" s="2183"/>
      <c r="U30" s="2183"/>
      <c r="V30" s="2183"/>
      <c r="W30" s="2183"/>
      <c r="X30" s="2183"/>
      <c r="Y30" s="2183"/>
      <c r="Z30" s="2183"/>
      <c r="AA30" s="2183"/>
      <c r="AB30" s="2183"/>
      <c r="AC30" s="2183"/>
      <c r="AD30" s="2183"/>
      <c r="AE30" s="2183"/>
      <c r="AF30" s="2183"/>
      <c r="AG30" s="2183"/>
      <c r="AH30" s="2183"/>
      <c r="AI30" s="2183"/>
      <c r="AJ30" s="2183"/>
      <c r="AK30" s="2183"/>
      <c r="AL30" s="2183"/>
      <c r="AM30" s="2183"/>
      <c r="AN30" s="2184"/>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5" customHeight="1">
      <c r="A31" s="2182"/>
      <c r="B31" s="2183"/>
      <c r="C31" s="2183"/>
      <c r="D31" s="2183"/>
      <c r="E31" s="2183"/>
      <c r="F31" s="2183"/>
      <c r="G31" s="2183"/>
      <c r="H31" s="2183"/>
      <c r="I31" s="2183"/>
      <c r="J31" s="2183"/>
      <c r="K31" s="2183"/>
      <c r="L31" s="2183"/>
      <c r="M31" s="2183"/>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3"/>
      <c r="AK31" s="2183"/>
      <c r="AL31" s="2183"/>
      <c r="AM31" s="2183"/>
      <c r="AN31" s="2184"/>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5" customHeight="1">
      <c r="A32" s="2220"/>
      <c r="B32" s="2221"/>
      <c r="C32" s="2221"/>
      <c r="D32" s="2221"/>
      <c r="E32" s="2221"/>
      <c r="F32" s="2221"/>
      <c r="G32" s="2221"/>
      <c r="H32" s="2221"/>
      <c r="I32" s="2221"/>
      <c r="J32" s="2221"/>
      <c r="K32" s="2221"/>
      <c r="L32" s="2221"/>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22"/>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5" customHeight="1">
      <c r="A33" s="2220"/>
      <c r="B33" s="2221"/>
      <c r="C33" s="2221"/>
      <c r="D33" s="2221"/>
      <c r="E33" s="2221"/>
      <c r="F33" s="2221"/>
      <c r="G33" s="2221"/>
      <c r="H33" s="2221"/>
      <c r="I33" s="2221"/>
      <c r="J33" s="2221"/>
      <c r="K33" s="2221"/>
      <c r="L33" s="2221"/>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2"/>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5" customHeight="1">
      <c r="A34" s="2185" t="s">
        <v>92</v>
      </c>
      <c r="B34" s="2044"/>
      <c r="C34" s="2044"/>
      <c r="D34" s="2044"/>
      <c r="E34" s="2044"/>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4"/>
      <c r="AK34" s="2044"/>
      <c r="AL34" s="2044"/>
      <c r="AM34" s="2044"/>
      <c r="AN34" s="2186"/>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5" customHeight="1">
      <c r="A35" s="2185"/>
      <c r="B35" s="2044"/>
      <c r="C35" s="2044"/>
      <c r="D35" s="2044"/>
      <c r="E35" s="2044"/>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2044"/>
      <c r="AL35" s="2044"/>
      <c r="AM35" s="2044"/>
      <c r="AN35" s="2186"/>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5" customHeight="1">
      <c r="A36" s="2185"/>
      <c r="B36" s="2044"/>
      <c r="C36" s="2044"/>
      <c r="D36" s="2044"/>
      <c r="E36" s="2044"/>
      <c r="F36" s="2044"/>
      <c r="G36" s="2044"/>
      <c r="H36" s="2044"/>
      <c r="I36" s="2044"/>
      <c r="J36" s="2044"/>
      <c r="K36" s="2044"/>
      <c r="L36" s="2044"/>
      <c r="M36" s="2044"/>
      <c r="N36" s="2044"/>
      <c r="O36" s="2044"/>
      <c r="P36" s="2044"/>
      <c r="Q36" s="2044"/>
      <c r="R36" s="2044"/>
      <c r="S36" s="2044"/>
      <c r="T36" s="2044"/>
      <c r="U36" s="2044"/>
      <c r="V36" s="2044"/>
      <c r="W36" s="2044"/>
      <c r="X36" s="2044"/>
      <c r="Y36" s="2044"/>
      <c r="Z36" s="2044"/>
      <c r="AA36" s="2044"/>
      <c r="AB36" s="2044"/>
      <c r="AC36" s="2044"/>
      <c r="AD36" s="2044"/>
      <c r="AE36" s="2044"/>
      <c r="AF36" s="2044"/>
      <c r="AG36" s="2044"/>
      <c r="AH36" s="2044"/>
      <c r="AI36" s="2044"/>
      <c r="AJ36" s="2044"/>
      <c r="AK36" s="2044"/>
      <c r="AL36" s="2044"/>
      <c r="AM36" s="2044"/>
      <c r="AN36" s="2186"/>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5" customHeight="1">
      <c r="A37" s="105"/>
      <c r="B37" s="2133" t="s">
        <v>93</v>
      </c>
      <c r="C37" s="2133"/>
      <c r="D37" s="2133"/>
      <c r="E37" s="2133"/>
      <c r="F37" s="2133"/>
      <c r="G37" s="2133"/>
      <c r="H37" s="2133"/>
      <c r="I37" s="56"/>
      <c r="J37" s="2189" t="str">
        <f>CONCATENATE(一括入力シート!B11,一括入力シート!C11," - ",一括入力シート!D11)</f>
        <v xml:space="preserve"> - </v>
      </c>
      <c r="K37" s="2190"/>
      <c r="L37" s="2190"/>
      <c r="M37" s="2190"/>
      <c r="N37" s="2190"/>
      <c r="O37" s="2190"/>
      <c r="P37" s="2190"/>
      <c r="Q37" s="2190"/>
      <c r="R37" s="2190"/>
      <c r="S37" s="2190"/>
      <c r="T37" s="2190"/>
      <c r="U37" s="2190"/>
      <c r="V37" s="2190"/>
      <c r="W37" s="2190"/>
      <c r="X37" s="2190"/>
      <c r="Y37" s="2190"/>
      <c r="Z37" s="2190"/>
      <c r="AA37" s="2190"/>
      <c r="AB37" s="2190"/>
      <c r="AC37" s="2190"/>
      <c r="AD37" s="2190"/>
      <c r="AE37" s="2190"/>
      <c r="AF37" s="2190"/>
      <c r="AG37" s="2190"/>
      <c r="AH37" s="2190"/>
      <c r="AI37" s="2190"/>
      <c r="AJ37" s="2190"/>
      <c r="AK37" s="2190"/>
      <c r="AL37" s="2190"/>
      <c r="AM37" s="2190"/>
      <c r="AN37" s="2191"/>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5" customHeight="1">
      <c r="A38" s="68"/>
      <c r="B38" s="2134"/>
      <c r="C38" s="2134"/>
      <c r="D38" s="2134"/>
      <c r="E38" s="2134"/>
      <c r="F38" s="2134"/>
      <c r="G38" s="2134"/>
      <c r="H38" s="2134"/>
      <c r="I38" s="60"/>
      <c r="J38" s="2192"/>
      <c r="K38" s="2193"/>
      <c r="L38" s="2193"/>
      <c r="M38" s="2193"/>
      <c r="N38" s="2193"/>
      <c r="O38" s="2193"/>
      <c r="P38" s="2193"/>
      <c r="Q38" s="2193"/>
      <c r="R38" s="2193"/>
      <c r="S38" s="2193"/>
      <c r="T38" s="2193"/>
      <c r="U38" s="2193"/>
      <c r="V38" s="2193"/>
      <c r="W38" s="2193"/>
      <c r="X38" s="2193"/>
      <c r="Y38" s="2193"/>
      <c r="Z38" s="2193"/>
      <c r="AA38" s="2193"/>
      <c r="AB38" s="2193"/>
      <c r="AC38" s="2193"/>
      <c r="AD38" s="2193"/>
      <c r="AE38" s="2193"/>
      <c r="AF38" s="2193"/>
      <c r="AG38" s="2193"/>
      <c r="AH38" s="2193"/>
      <c r="AI38" s="2193"/>
      <c r="AJ38" s="2193"/>
      <c r="AK38" s="2193"/>
      <c r="AL38" s="2193"/>
      <c r="AM38" s="2193"/>
      <c r="AN38" s="2194"/>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5" customHeight="1">
      <c r="A39" s="61"/>
      <c r="B39" s="2135"/>
      <c r="C39" s="2135"/>
      <c r="D39" s="2135"/>
      <c r="E39" s="2135"/>
      <c r="F39" s="2135"/>
      <c r="G39" s="2135"/>
      <c r="H39" s="2135"/>
      <c r="I39" s="63"/>
      <c r="J39" s="2195"/>
      <c r="K39" s="2196"/>
      <c r="L39" s="2196"/>
      <c r="M39" s="2196"/>
      <c r="N39" s="2196"/>
      <c r="O39" s="2196"/>
      <c r="P39" s="2196"/>
      <c r="Q39" s="2196"/>
      <c r="R39" s="2196"/>
      <c r="S39" s="2196"/>
      <c r="T39" s="2196"/>
      <c r="U39" s="2196"/>
      <c r="V39" s="2196"/>
      <c r="W39" s="2196"/>
      <c r="X39" s="2196"/>
      <c r="Y39" s="2196"/>
      <c r="Z39" s="2196"/>
      <c r="AA39" s="2196"/>
      <c r="AB39" s="2196"/>
      <c r="AC39" s="2196"/>
      <c r="AD39" s="2196"/>
      <c r="AE39" s="2196"/>
      <c r="AF39" s="2196"/>
      <c r="AG39" s="2196"/>
      <c r="AH39" s="2196"/>
      <c r="AI39" s="2196"/>
      <c r="AJ39" s="2196"/>
      <c r="AK39" s="2196"/>
      <c r="AL39" s="2196"/>
      <c r="AM39" s="2196"/>
      <c r="AN39" s="2197"/>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5" customHeight="1">
      <c r="A40" s="105"/>
      <c r="B40" s="2133" t="s">
        <v>94</v>
      </c>
      <c r="C40" s="2133"/>
      <c r="D40" s="2133"/>
      <c r="E40" s="2133"/>
      <c r="F40" s="2133"/>
      <c r="G40" s="2133"/>
      <c r="H40" s="2133"/>
      <c r="I40" s="56"/>
      <c r="J40" s="2169">
        <f>一括入力シート!B6</f>
        <v>0</v>
      </c>
      <c r="K40" s="2170"/>
      <c r="L40" s="2170"/>
      <c r="M40" s="2170"/>
      <c r="N40" s="2170"/>
      <c r="O40" s="2170"/>
      <c r="P40" s="2170"/>
      <c r="Q40" s="2170"/>
      <c r="R40" s="2170"/>
      <c r="S40" s="2170"/>
      <c r="T40" s="2170"/>
      <c r="U40" s="2170"/>
      <c r="V40" s="2170"/>
      <c r="W40" s="2170"/>
      <c r="X40" s="2170"/>
      <c r="Y40" s="2170"/>
      <c r="Z40" s="2170"/>
      <c r="AA40" s="2170"/>
      <c r="AB40" s="2170"/>
      <c r="AC40" s="2170"/>
      <c r="AD40" s="2170"/>
      <c r="AE40" s="2170"/>
      <c r="AF40" s="2170"/>
      <c r="AG40" s="2170"/>
      <c r="AH40" s="2170"/>
      <c r="AI40" s="2170"/>
      <c r="AJ40" s="2170"/>
      <c r="AK40" s="2170"/>
      <c r="AL40" s="2170"/>
      <c r="AM40" s="2170"/>
      <c r="AN40" s="2171"/>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5" customHeight="1">
      <c r="A41" s="68"/>
      <c r="B41" s="2134"/>
      <c r="C41" s="2134"/>
      <c r="D41" s="2134"/>
      <c r="E41" s="2134"/>
      <c r="F41" s="2134"/>
      <c r="G41" s="2134"/>
      <c r="H41" s="2134"/>
      <c r="I41" s="60"/>
      <c r="J41" s="2172"/>
      <c r="K41" s="2173"/>
      <c r="L41" s="2173"/>
      <c r="M41" s="2173"/>
      <c r="N41" s="2173"/>
      <c r="O41" s="2173"/>
      <c r="P41" s="2173"/>
      <c r="Q41" s="2173"/>
      <c r="R41" s="2173"/>
      <c r="S41" s="2173"/>
      <c r="T41" s="2173"/>
      <c r="U41" s="2173"/>
      <c r="V41" s="2173"/>
      <c r="W41" s="2173"/>
      <c r="X41" s="2173"/>
      <c r="Y41" s="2173"/>
      <c r="Z41" s="2173"/>
      <c r="AA41" s="2173"/>
      <c r="AB41" s="2173"/>
      <c r="AC41" s="2173"/>
      <c r="AD41" s="2173"/>
      <c r="AE41" s="2173"/>
      <c r="AF41" s="2173"/>
      <c r="AG41" s="2173"/>
      <c r="AH41" s="2173"/>
      <c r="AI41" s="2173"/>
      <c r="AJ41" s="2173"/>
      <c r="AK41" s="2173"/>
      <c r="AL41" s="2173"/>
      <c r="AM41" s="2173"/>
      <c r="AN41" s="2174"/>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5" customHeight="1">
      <c r="A42" s="61"/>
      <c r="B42" s="2135"/>
      <c r="C42" s="2135"/>
      <c r="D42" s="2135"/>
      <c r="E42" s="2135"/>
      <c r="F42" s="2135"/>
      <c r="G42" s="2135"/>
      <c r="H42" s="2135"/>
      <c r="I42" s="63"/>
      <c r="J42" s="2175"/>
      <c r="K42" s="2176"/>
      <c r="L42" s="2176"/>
      <c r="M42" s="2176"/>
      <c r="N42" s="2176"/>
      <c r="O42" s="2176"/>
      <c r="P42" s="2176"/>
      <c r="Q42" s="2176"/>
      <c r="R42" s="2176"/>
      <c r="S42" s="2176"/>
      <c r="T42" s="2176"/>
      <c r="U42" s="2176"/>
      <c r="V42" s="2176"/>
      <c r="W42" s="2176"/>
      <c r="X42" s="2176"/>
      <c r="Y42" s="2176"/>
      <c r="Z42" s="2176"/>
      <c r="AA42" s="2176"/>
      <c r="AB42" s="2176"/>
      <c r="AC42" s="2176"/>
      <c r="AD42" s="2176"/>
      <c r="AE42" s="2176"/>
      <c r="AF42" s="2176"/>
      <c r="AG42" s="2176"/>
      <c r="AH42" s="2176"/>
      <c r="AI42" s="2176"/>
      <c r="AJ42" s="2176"/>
      <c r="AK42" s="2176"/>
      <c r="AL42" s="2176"/>
      <c r="AM42" s="2176"/>
      <c r="AN42" s="2177"/>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5" customHeight="1">
      <c r="A43" s="105"/>
      <c r="B43" s="2133" t="s">
        <v>95</v>
      </c>
      <c r="C43" s="2133"/>
      <c r="D43" s="2133"/>
      <c r="E43" s="2133"/>
      <c r="F43" s="2133"/>
      <c r="G43" s="2133"/>
      <c r="H43" s="2133"/>
      <c r="I43" s="56"/>
      <c r="J43" s="2077" t="s">
        <v>2310</v>
      </c>
      <c r="K43" s="2077"/>
      <c r="L43" s="2077"/>
      <c r="M43" s="2178">
        <f>一括入力シート!B24</f>
        <v>0</v>
      </c>
      <c r="N43" s="2099"/>
      <c r="O43" s="2099"/>
      <c r="P43" s="2077" t="s">
        <v>85</v>
      </c>
      <c r="Q43" s="2077"/>
      <c r="R43" s="2178">
        <f>一括入力シート!C24</f>
        <v>0</v>
      </c>
      <c r="S43" s="2099"/>
      <c r="T43" s="2099"/>
      <c r="U43" s="2077" t="s">
        <v>84</v>
      </c>
      <c r="V43" s="2077"/>
      <c r="W43" s="2178">
        <f>一括入力シート!D24</f>
        <v>0</v>
      </c>
      <c r="X43" s="2099"/>
      <c r="Y43" s="2099"/>
      <c r="Z43" s="2077" t="s">
        <v>83</v>
      </c>
      <c r="AA43" s="2077"/>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5" customHeight="1">
      <c r="A44" s="68"/>
      <c r="B44" s="2134"/>
      <c r="C44" s="2134"/>
      <c r="D44" s="2134"/>
      <c r="E44" s="2134"/>
      <c r="F44" s="2134"/>
      <c r="G44" s="2134"/>
      <c r="H44" s="2134"/>
      <c r="I44" s="60"/>
      <c r="J44" s="2074"/>
      <c r="K44" s="2074"/>
      <c r="L44" s="2074"/>
      <c r="M44" s="2101"/>
      <c r="N44" s="2101"/>
      <c r="O44" s="2101"/>
      <c r="P44" s="2074"/>
      <c r="Q44" s="2074"/>
      <c r="R44" s="2101"/>
      <c r="S44" s="2101"/>
      <c r="T44" s="2101"/>
      <c r="U44" s="2074"/>
      <c r="V44" s="2074"/>
      <c r="W44" s="2101"/>
      <c r="X44" s="2101"/>
      <c r="Y44" s="2101"/>
      <c r="Z44" s="2074"/>
      <c r="AA44" s="2074"/>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5" customHeight="1">
      <c r="A45" s="61"/>
      <c r="B45" s="2135"/>
      <c r="C45" s="2135"/>
      <c r="D45" s="2135"/>
      <c r="E45" s="2135"/>
      <c r="F45" s="2135"/>
      <c r="G45" s="2135"/>
      <c r="H45" s="2135"/>
      <c r="I45" s="63"/>
      <c r="J45" s="2080"/>
      <c r="K45" s="2080"/>
      <c r="L45" s="2080"/>
      <c r="M45" s="2103"/>
      <c r="N45" s="2103"/>
      <c r="O45" s="2103"/>
      <c r="P45" s="2080"/>
      <c r="Q45" s="2080"/>
      <c r="R45" s="2103"/>
      <c r="S45" s="2103"/>
      <c r="T45" s="2103"/>
      <c r="U45" s="2080"/>
      <c r="V45" s="2080"/>
      <c r="W45" s="2103"/>
      <c r="X45" s="2103"/>
      <c r="Y45" s="2103"/>
      <c r="Z45" s="2080"/>
      <c r="AA45" s="2080"/>
      <c r="AB45" s="84"/>
      <c r="AC45" s="84"/>
      <c r="AD45" s="84"/>
      <c r="AE45" s="84"/>
      <c r="AF45" s="84"/>
      <c r="AG45" s="85"/>
      <c r="AH45" s="85"/>
      <c r="AI45" s="62"/>
      <c r="AJ45" s="62"/>
      <c r="AK45" s="62"/>
      <c r="AL45" s="62"/>
      <c r="AM45" s="62"/>
      <c r="AN45" s="63"/>
    </row>
    <row r="46" spans="1:59" ht="12.65" customHeight="1">
      <c r="A46" s="105"/>
      <c r="B46" s="2133" t="s">
        <v>96</v>
      </c>
      <c r="C46" s="2133"/>
      <c r="D46" s="2133"/>
      <c r="E46" s="2133"/>
      <c r="F46" s="2133"/>
      <c r="G46" s="2133"/>
      <c r="H46" s="2133"/>
      <c r="I46" s="56"/>
      <c r="J46" s="2076" t="s">
        <v>2310</v>
      </c>
      <c r="K46" s="2077"/>
      <c r="L46" s="2077"/>
      <c r="M46" s="2219">
        <f>IF(一括入力シート!B36="",一括入力シート!B28,一括入力シート!B36)</f>
        <v>0</v>
      </c>
      <c r="N46" s="2219"/>
      <c r="O46" s="2219"/>
      <c r="P46" s="2077" t="s">
        <v>85</v>
      </c>
      <c r="Q46" s="2077"/>
      <c r="R46" s="2219">
        <f>IF(一括入力シート!B36="",一括入力シート!C28,一括入力シート!C36)</f>
        <v>0</v>
      </c>
      <c r="S46" s="2219"/>
      <c r="T46" s="2219"/>
      <c r="U46" s="2077" t="s">
        <v>84</v>
      </c>
      <c r="V46" s="2077"/>
      <c r="W46" s="2219">
        <f>IF(一括入力シート!B36="",一括入力シート!D28,一括入力シート!D36)</f>
        <v>0</v>
      </c>
      <c r="X46" s="2219"/>
      <c r="Y46" s="2219"/>
      <c r="Z46" s="2077" t="s">
        <v>83</v>
      </c>
      <c r="AA46" s="2077"/>
      <c r="AB46" s="55"/>
      <c r="AC46" s="55"/>
      <c r="AD46" s="55"/>
      <c r="AE46" s="55"/>
      <c r="AF46" s="55"/>
      <c r="AG46" s="55"/>
      <c r="AH46" s="55"/>
      <c r="AI46" s="55"/>
      <c r="AJ46" s="55"/>
      <c r="AK46" s="55"/>
      <c r="AL46" s="55"/>
      <c r="AM46" s="55"/>
      <c r="AN46" s="56"/>
    </row>
    <row r="47" spans="1:59" ht="12.65" customHeight="1">
      <c r="A47" s="68"/>
      <c r="B47" s="2134"/>
      <c r="C47" s="2134"/>
      <c r="D47" s="2134"/>
      <c r="E47" s="2134"/>
      <c r="F47" s="2134"/>
      <c r="G47" s="2134"/>
      <c r="H47" s="2134"/>
      <c r="I47" s="60"/>
      <c r="J47" s="2073"/>
      <c r="K47" s="2074"/>
      <c r="L47" s="2074"/>
      <c r="M47" s="2061"/>
      <c r="N47" s="2061"/>
      <c r="O47" s="2061"/>
      <c r="P47" s="2074"/>
      <c r="Q47" s="2074"/>
      <c r="R47" s="2061"/>
      <c r="S47" s="2061"/>
      <c r="T47" s="2061"/>
      <c r="U47" s="2074"/>
      <c r="V47" s="2074"/>
      <c r="W47" s="2061"/>
      <c r="X47" s="2061"/>
      <c r="Y47" s="2061"/>
      <c r="Z47" s="2074"/>
      <c r="AA47" s="2074"/>
      <c r="AB47" s="59"/>
      <c r="AC47" s="59"/>
      <c r="AD47" s="59"/>
      <c r="AE47" s="59"/>
      <c r="AF47" s="59"/>
      <c r="AG47" s="59"/>
      <c r="AH47" s="59"/>
      <c r="AI47" s="59"/>
      <c r="AJ47" s="59"/>
      <c r="AK47" s="59"/>
      <c r="AL47" s="59"/>
      <c r="AM47" s="59"/>
      <c r="AN47" s="60"/>
    </row>
    <row r="48" spans="1:59" ht="12.65" customHeight="1">
      <c r="A48" s="61"/>
      <c r="B48" s="2135"/>
      <c r="C48" s="2135"/>
      <c r="D48" s="2135"/>
      <c r="E48" s="2135"/>
      <c r="F48" s="2135"/>
      <c r="G48" s="2135"/>
      <c r="H48" s="2135"/>
      <c r="I48" s="63"/>
      <c r="J48" s="61"/>
      <c r="K48" s="62"/>
      <c r="L48" s="530"/>
      <c r="M48" s="530"/>
      <c r="N48" s="530"/>
      <c r="O48" s="530"/>
      <c r="P48" s="530"/>
      <c r="Q48" s="530"/>
      <c r="R48" s="530"/>
      <c r="S48" s="530"/>
      <c r="T48" s="530"/>
      <c r="U48" s="530"/>
      <c r="V48" s="530"/>
      <c r="W48" s="530"/>
      <c r="X48" s="530"/>
      <c r="Y48" s="530"/>
      <c r="Z48" s="530"/>
      <c r="AA48" s="530"/>
      <c r="AB48" s="530"/>
      <c r="AC48" s="530"/>
      <c r="AD48" s="532" t="s">
        <v>2320</v>
      </c>
      <c r="AE48" s="2164" t="str">
        <f>IF(一括入力シート!B37="","",一括入力シート!B37)</f>
        <v/>
      </c>
      <c r="AF48" s="2164"/>
      <c r="AG48" s="530" t="s">
        <v>1702</v>
      </c>
      <c r="AH48" s="2164" t="str">
        <f>IF(一括入力シート!C37="","",一括入力シート!C37)</f>
        <v/>
      </c>
      <c r="AI48" s="2164"/>
      <c r="AJ48" s="530" t="s">
        <v>1701</v>
      </c>
      <c r="AK48" s="2164" t="str">
        <f>IF(一括入力シート!D37="","",一括入力シート!D37)</f>
        <v/>
      </c>
      <c r="AL48" s="2164"/>
      <c r="AM48" s="530" t="s">
        <v>1700</v>
      </c>
      <c r="AN48" s="531"/>
    </row>
    <row r="49" spans="1:51" ht="12.65" customHeight="1">
      <c r="A49" s="105"/>
      <c r="B49" s="2133" t="s">
        <v>99</v>
      </c>
      <c r="C49" s="2133"/>
      <c r="D49" s="2133"/>
      <c r="E49" s="2133"/>
      <c r="F49" s="2133"/>
      <c r="G49" s="2133"/>
      <c r="H49" s="2133"/>
      <c r="I49" s="56"/>
      <c r="J49" s="2161">
        <f>一括入力シート!B75</f>
        <v>0</v>
      </c>
      <c r="K49" s="2161"/>
      <c r="L49" s="2161"/>
      <c r="M49" s="2161"/>
      <c r="N49" s="2161"/>
      <c r="O49" s="2161"/>
      <c r="P49" s="2161"/>
      <c r="Q49" s="2161"/>
      <c r="R49" s="2161"/>
      <c r="S49" s="2161"/>
      <c r="T49" s="2161"/>
      <c r="U49" s="2161"/>
      <c r="V49" s="2161"/>
      <c r="W49" s="2161"/>
      <c r="X49" s="2161"/>
      <c r="Y49" s="1746" t="s">
        <v>531</v>
      </c>
      <c r="Z49" s="1746"/>
      <c r="AA49" s="1746"/>
      <c r="AH49" s="59"/>
      <c r="AI49" s="59"/>
      <c r="AJ49" s="59"/>
      <c r="AK49" s="59"/>
      <c r="AL49" s="59"/>
      <c r="AM49" s="59"/>
      <c r="AN49" s="60"/>
    </row>
    <row r="50" spans="1:51" ht="12.65" customHeight="1">
      <c r="A50" s="68"/>
      <c r="B50" s="2134"/>
      <c r="C50" s="2134"/>
      <c r="D50" s="2134"/>
      <c r="E50" s="2134"/>
      <c r="F50" s="2134"/>
      <c r="G50" s="2134"/>
      <c r="H50" s="2134"/>
      <c r="I50" s="60"/>
      <c r="J50" s="2161"/>
      <c r="K50" s="2161"/>
      <c r="L50" s="2161"/>
      <c r="M50" s="2161"/>
      <c r="N50" s="2161"/>
      <c r="O50" s="2161"/>
      <c r="P50" s="2161"/>
      <c r="Q50" s="2161"/>
      <c r="R50" s="2161"/>
      <c r="S50" s="2161"/>
      <c r="T50" s="2161"/>
      <c r="U50" s="2161"/>
      <c r="V50" s="2161"/>
      <c r="W50" s="2161"/>
      <c r="X50" s="2161"/>
      <c r="Y50" s="1746"/>
      <c r="Z50" s="1746"/>
      <c r="AA50" s="1746"/>
      <c r="AH50" s="59"/>
      <c r="AI50" s="59"/>
      <c r="AJ50" s="59"/>
      <c r="AK50" s="59"/>
      <c r="AL50" s="59"/>
      <c r="AM50" s="59"/>
      <c r="AN50" s="60"/>
    </row>
    <row r="51" spans="1:51" ht="12.65" customHeight="1" thickBot="1">
      <c r="A51" s="61"/>
      <c r="B51" s="2135"/>
      <c r="C51" s="2135"/>
      <c r="D51" s="2135"/>
      <c r="E51" s="2135"/>
      <c r="F51" s="2135"/>
      <c r="G51" s="2135"/>
      <c r="H51" s="2135"/>
      <c r="I51" s="63"/>
      <c r="J51" s="2162"/>
      <c r="K51" s="2162"/>
      <c r="L51" s="2162"/>
      <c r="M51" s="2162"/>
      <c r="N51" s="2162"/>
      <c r="O51" s="2162"/>
      <c r="P51" s="2162"/>
      <c r="Q51" s="2162"/>
      <c r="R51" s="2162"/>
      <c r="S51" s="2162"/>
      <c r="T51" s="2162"/>
      <c r="U51" s="2162"/>
      <c r="V51" s="2162"/>
      <c r="W51" s="2162"/>
      <c r="X51" s="2162"/>
      <c r="Y51" s="2163"/>
      <c r="Z51" s="2163"/>
      <c r="AA51" s="2163"/>
      <c r="AH51" s="82"/>
      <c r="AI51" s="59"/>
      <c r="AJ51" s="59"/>
      <c r="AK51" s="59"/>
      <c r="AL51" s="59"/>
      <c r="AM51" s="59"/>
      <c r="AN51" s="60"/>
    </row>
    <row r="52" spans="1:51" ht="12.65" customHeight="1">
      <c r="A52" s="105"/>
      <c r="B52" s="2133" t="s">
        <v>97</v>
      </c>
      <c r="C52" s="2133"/>
      <c r="D52" s="2133"/>
      <c r="E52" s="2133"/>
      <c r="F52" s="2133"/>
      <c r="G52" s="2133"/>
      <c r="H52" s="2133"/>
      <c r="I52" s="55"/>
      <c r="J52" s="2165"/>
      <c r="K52" s="2166"/>
      <c r="L52" s="2166"/>
      <c r="M52" s="2166"/>
      <c r="N52" s="2166"/>
      <c r="O52" s="2166"/>
      <c r="P52" s="2166"/>
      <c r="Q52" s="2166"/>
      <c r="R52" s="2166"/>
      <c r="S52" s="2166"/>
      <c r="T52" s="2166"/>
      <c r="U52" s="2166"/>
      <c r="V52" s="2166"/>
      <c r="W52" s="2166"/>
      <c r="X52" s="2166"/>
      <c r="Y52" s="2109" t="s">
        <v>531</v>
      </c>
      <c r="Z52" s="2109"/>
      <c r="AA52" s="2109"/>
      <c r="AB52" s="112"/>
      <c r="AC52" s="112"/>
      <c r="AD52" s="112"/>
      <c r="AE52" s="112"/>
      <c r="AF52" s="112"/>
      <c r="AG52" s="112"/>
      <c r="AH52" s="112"/>
      <c r="AI52" s="112"/>
      <c r="AJ52" s="112"/>
      <c r="AK52" s="112"/>
      <c r="AL52" s="112"/>
      <c r="AM52" s="112"/>
      <c r="AN52" s="116"/>
      <c r="AO52" s="446" t="s">
        <v>1754</v>
      </c>
    </row>
    <row r="53" spans="1:51" ht="12.65" customHeight="1">
      <c r="A53" s="68"/>
      <c r="B53" s="2134"/>
      <c r="C53" s="2134"/>
      <c r="D53" s="2134"/>
      <c r="E53" s="2134"/>
      <c r="F53" s="2134"/>
      <c r="G53" s="2134"/>
      <c r="H53" s="2134"/>
      <c r="I53" s="59"/>
      <c r="J53" s="2167"/>
      <c r="K53" s="2161"/>
      <c r="L53" s="2161"/>
      <c r="M53" s="2161"/>
      <c r="N53" s="2161"/>
      <c r="O53" s="2161"/>
      <c r="P53" s="2161"/>
      <c r="Q53" s="2161"/>
      <c r="R53" s="2161"/>
      <c r="S53" s="2161"/>
      <c r="T53" s="2161"/>
      <c r="U53" s="2161"/>
      <c r="V53" s="2161"/>
      <c r="W53" s="2161"/>
      <c r="X53" s="2161"/>
      <c r="Y53" s="1746"/>
      <c r="Z53" s="1746"/>
      <c r="AA53" s="1746"/>
      <c r="AB53" s="59"/>
      <c r="AC53" s="59"/>
      <c r="AD53" s="59"/>
      <c r="AE53" s="59"/>
      <c r="AF53" s="59"/>
      <c r="AG53" s="59"/>
      <c r="AH53" s="59"/>
      <c r="AI53" s="59"/>
      <c r="AJ53" s="59"/>
      <c r="AK53" s="59"/>
      <c r="AL53" s="59"/>
      <c r="AM53" s="59"/>
      <c r="AN53" s="60"/>
    </row>
    <row r="54" spans="1:51" ht="12.65" customHeight="1" thickBot="1">
      <c r="A54" s="61"/>
      <c r="B54" s="2135"/>
      <c r="C54" s="2135"/>
      <c r="D54" s="2135"/>
      <c r="E54" s="2135"/>
      <c r="F54" s="2135"/>
      <c r="G54" s="2135"/>
      <c r="H54" s="2135"/>
      <c r="I54" s="62"/>
      <c r="J54" s="2168"/>
      <c r="K54" s="2162"/>
      <c r="L54" s="2162"/>
      <c r="M54" s="2162"/>
      <c r="N54" s="2162"/>
      <c r="O54" s="2162"/>
      <c r="P54" s="2162"/>
      <c r="Q54" s="2162"/>
      <c r="R54" s="2162"/>
      <c r="S54" s="2162"/>
      <c r="T54" s="2162"/>
      <c r="U54" s="2162"/>
      <c r="V54" s="2162"/>
      <c r="W54" s="2162"/>
      <c r="X54" s="2162"/>
      <c r="Y54" s="2163"/>
      <c r="Z54" s="2163"/>
      <c r="AA54" s="2163"/>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5" customHeight="1">
      <c r="A55" s="105"/>
      <c r="B55" s="2133" t="s">
        <v>98</v>
      </c>
      <c r="C55" s="2133"/>
      <c r="D55" s="2133"/>
      <c r="E55" s="2133"/>
      <c r="F55" s="2133"/>
      <c r="G55" s="2133"/>
      <c r="H55" s="2133"/>
      <c r="I55" s="56"/>
      <c r="J55" s="2074" t="s">
        <v>2310</v>
      </c>
      <c r="K55" s="2074"/>
      <c r="L55" s="2074"/>
      <c r="M55" s="2101"/>
      <c r="N55" s="2101"/>
      <c r="O55" s="2101"/>
      <c r="P55" s="2074" t="s">
        <v>85</v>
      </c>
      <c r="Q55" s="2074"/>
      <c r="R55" s="2101"/>
      <c r="S55" s="2101"/>
      <c r="T55" s="2101"/>
      <c r="U55" s="2074" t="s">
        <v>84</v>
      </c>
      <c r="V55" s="2074"/>
      <c r="W55" s="2101"/>
      <c r="X55" s="2101"/>
      <c r="Y55" s="2101"/>
      <c r="Z55" s="2074" t="s">
        <v>83</v>
      </c>
      <c r="AA55" s="2074"/>
      <c r="AB55" s="59"/>
      <c r="AC55" s="59"/>
      <c r="AD55" s="59"/>
      <c r="AE55" s="59"/>
      <c r="AF55" s="59"/>
      <c r="AG55" s="59"/>
      <c r="AH55" s="59"/>
      <c r="AI55" s="59"/>
      <c r="AJ55" s="59"/>
      <c r="AK55" s="59"/>
      <c r="AL55" s="59"/>
      <c r="AM55" s="59"/>
      <c r="AN55" s="60"/>
      <c r="AO55" s="446" t="s">
        <v>1753</v>
      </c>
    </row>
    <row r="56" spans="1:51" ht="12.65" customHeight="1">
      <c r="A56" s="68"/>
      <c r="B56" s="2134"/>
      <c r="C56" s="2134"/>
      <c r="D56" s="2134"/>
      <c r="E56" s="2134"/>
      <c r="F56" s="2134"/>
      <c r="G56" s="2134"/>
      <c r="H56" s="2134"/>
      <c r="I56" s="60"/>
      <c r="J56" s="2074"/>
      <c r="K56" s="2074"/>
      <c r="L56" s="2074"/>
      <c r="M56" s="2101"/>
      <c r="N56" s="2101"/>
      <c r="O56" s="2101"/>
      <c r="P56" s="2074"/>
      <c r="Q56" s="2074"/>
      <c r="R56" s="2101"/>
      <c r="S56" s="2101"/>
      <c r="T56" s="2101"/>
      <c r="U56" s="2074"/>
      <c r="V56" s="2074"/>
      <c r="W56" s="2101"/>
      <c r="X56" s="2101"/>
      <c r="Y56" s="2101"/>
      <c r="Z56" s="2074"/>
      <c r="AA56" s="2074"/>
      <c r="AB56" s="59"/>
      <c r="AC56" s="59"/>
      <c r="AD56" s="59"/>
      <c r="AE56" s="59"/>
      <c r="AF56" s="59"/>
      <c r="AG56" s="59"/>
      <c r="AH56" s="59"/>
      <c r="AI56" s="59"/>
      <c r="AJ56" s="59"/>
      <c r="AK56" s="59"/>
      <c r="AL56" s="59"/>
      <c r="AM56" s="59"/>
      <c r="AN56" s="60"/>
    </row>
    <row r="57" spans="1:51" ht="12.65" customHeight="1">
      <c r="A57" s="58"/>
      <c r="B57" s="2134"/>
      <c r="C57" s="2134"/>
      <c r="D57" s="2134"/>
      <c r="E57" s="2134"/>
      <c r="F57" s="2134"/>
      <c r="G57" s="2134"/>
      <c r="H57" s="2134"/>
      <c r="I57" s="60"/>
      <c r="J57" s="2074"/>
      <c r="K57" s="2074"/>
      <c r="L57" s="2074"/>
      <c r="M57" s="2101"/>
      <c r="N57" s="2101"/>
      <c r="O57" s="2101"/>
      <c r="P57" s="2074"/>
      <c r="Q57" s="2074"/>
      <c r="R57" s="2101"/>
      <c r="S57" s="2101"/>
      <c r="T57" s="2101"/>
      <c r="U57" s="2074"/>
      <c r="V57" s="2074"/>
      <c r="W57" s="2101"/>
      <c r="X57" s="2101"/>
      <c r="Y57" s="2101"/>
      <c r="Z57" s="2074"/>
      <c r="AA57" s="2074"/>
      <c r="AB57" s="84"/>
      <c r="AC57" s="84"/>
      <c r="AD57" s="84"/>
      <c r="AE57" s="84"/>
      <c r="AF57" s="84"/>
      <c r="AG57" s="85"/>
      <c r="AH57" s="85"/>
      <c r="AI57" s="62"/>
      <c r="AJ57" s="62"/>
      <c r="AK57" s="62"/>
      <c r="AL57" s="62"/>
      <c r="AM57" s="62"/>
      <c r="AN57" s="63"/>
    </row>
    <row r="58" spans="1:51" ht="12.65"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5"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5"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5"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5"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5"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5"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5"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5"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5"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206" t="s">
        <v>107</v>
      </c>
      <c r="AD69" s="2206"/>
      <c r="AE69" s="2206"/>
      <c r="AF69" s="2206"/>
      <c r="AG69" s="2206"/>
      <c r="AH69" s="2206"/>
      <c r="AI69" s="2206"/>
      <c r="AJ69" s="2206"/>
      <c r="AK69" s="2206"/>
      <c r="AL69" s="2206"/>
      <c r="AM69" s="2206"/>
      <c r="AN69" s="2206"/>
    </row>
    <row r="70" spans="1:41" ht="12.65" customHeight="1">
      <c r="A70" s="95"/>
      <c r="B70" s="95"/>
      <c r="C70" s="95"/>
      <c r="D70" s="95"/>
      <c r="E70" s="95"/>
      <c r="F70" s="95"/>
      <c r="G70" s="95"/>
      <c r="H70" s="95"/>
      <c r="I70" s="2207" t="s">
        <v>109</v>
      </c>
      <c r="J70" s="2208"/>
      <c r="K70" s="2213" t="s">
        <v>71</v>
      </c>
      <c r="L70" s="2214"/>
      <c r="M70" s="2214"/>
      <c r="N70" s="2215"/>
      <c r="O70" s="2213" t="s">
        <v>70</v>
      </c>
      <c r="P70" s="2214"/>
      <c r="Q70" s="2214"/>
      <c r="R70" s="2215"/>
      <c r="S70" s="2213" t="s">
        <v>69</v>
      </c>
      <c r="T70" s="2214"/>
      <c r="U70" s="2214"/>
      <c r="V70" s="2215"/>
      <c r="W70" s="17"/>
      <c r="X70" s="17"/>
      <c r="Y70" s="17"/>
      <c r="Z70" s="17"/>
      <c r="AA70" s="2207" t="s">
        <v>108</v>
      </c>
      <c r="AB70" s="2208"/>
      <c r="AC70" s="2213" t="s">
        <v>71</v>
      </c>
      <c r="AD70" s="2214"/>
      <c r="AE70" s="2214"/>
      <c r="AF70" s="2215"/>
      <c r="AG70" s="2213" t="s">
        <v>70</v>
      </c>
      <c r="AH70" s="2214"/>
      <c r="AI70" s="2214"/>
      <c r="AJ70" s="2215"/>
      <c r="AK70" s="2213" t="s">
        <v>69</v>
      </c>
      <c r="AL70" s="2214"/>
      <c r="AM70" s="2214"/>
      <c r="AN70" s="2215"/>
    </row>
    <row r="71" spans="1:41" ht="12.65" customHeight="1">
      <c r="A71" s="95"/>
      <c r="B71" s="95"/>
      <c r="C71" s="95"/>
      <c r="D71" s="95"/>
      <c r="E71" s="95"/>
      <c r="F71" s="95"/>
      <c r="G71" s="95"/>
      <c r="H71" s="95"/>
      <c r="I71" s="2209"/>
      <c r="J71" s="2210"/>
      <c r="K71" s="2216"/>
      <c r="L71" s="2217"/>
      <c r="M71" s="2217"/>
      <c r="N71" s="2218"/>
      <c r="O71" s="2216"/>
      <c r="P71" s="2217"/>
      <c r="Q71" s="2217"/>
      <c r="R71" s="2218"/>
      <c r="S71" s="2216"/>
      <c r="T71" s="2217"/>
      <c r="U71" s="2217"/>
      <c r="V71" s="2218"/>
      <c r="W71" s="17"/>
      <c r="X71" s="17"/>
      <c r="Y71" s="17"/>
      <c r="Z71" s="17"/>
      <c r="AA71" s="2209"/>
      <c r="AB71" s="2210"/>
      <c r="AC71" s="2216"/>
      <c r="AD71" s="2217"/>
      <c r="AE71" s="2217"/>
      <c r="AF71" s="2218"/>
      <c r="AG71" s="2216"/>
      <c r="AH71" s="2217"/>
      <c r="AI71" s="2217"/>
      <c r="AJ71" s="2218"/>
      <c r="AK71" s="2216"/>
      <c r="AL71" s="2217"/>
      <c r="AM71" s="2217"/>
      <c r="AN71" s="2218"/>
    </row>
    <row r="72" spans="1:41" ht="12.65" customHeight="1">
      <c r="A72" s="430"/>
      <c r="B72" s="430"/>
      <c r="C72" s="430"/>
      <c r="D72" s="430"/>
      <c r="E72" s="430"/>
      <c r="F72" s="430"/>
      <c r="G72" s="430"/>
      <c r="H72" s="430"/>
      <c r="I72" s="2209"/>
      <c r="J72" s="2210"/>
      <c r="K72" s="51"/>
      <c r="L72" s="17"/>
      <c r="M72" s="17"/>
      <c r="N72" s="52"/>
      <c r="O72" s="51"/>
      <c r="P72" s="17"/>
      <c r="Q72" s="17"/>
      <c r="R72" s="52"/>
      <c r="S72" s="51"/>
      <c r="T72" s="17"/>
      <c r="U72" s="17"/>
      <c r="V72" s="52"/>
      <c r="W72" s="17"/>
      <c r="X72" s="17"/>
      <c r="Y72" s="17"/>
      <c r="Z72" s="17"/>
      <c r="AA72" s="2209"/>
      <c r="AB72" s="2210"/>
      <c r="AC72" s="51"/>
      <c r="AD72" s="17"/>
      <c r="AE72" s="17"/>
      <c r="AF72" s="52"/>
      <c r="AG72" s="51"/>
      <c r="AH72" s="17"/>
      <c r="AI72" s="17"/>
      <c r="AJ72" s="52"/>
      <c r="AK72" s="51"/>
      <c r="AL72" s="17"/>
      <c r="AM72" s="17"/>
      <c r="AN72" s="52"/>
    </row>
    <row r="73" spans="1:41" ht="12.65" customHeight="1">
      <c r="A73" s="102"/>
      <c r="B73" s="102"/>
      <c r="C73" s="102"/>
      <c r="D73" s="102"/>
      <c r="E73" s="102"/>
      <c r="F73" s="102"/>
      <c r="G73" s="102"/>
      <c r="H73" s="102"/>
      <c r="I73" s="2209"/>
      <c r="J73" s="2210"/>
      <c r="K73" s="51"/>
      <c r="L73" s="17"/>
      <c r="M73" s="17"/>
      <c r="N73" s="52"/>
      <c r="O73" s="51"/>
      <c r="P73" s="17"/>
      <c r="Q73" s="17"/>
      <c r="R73" s="52"/>
      <c r="S73" s="51"/>
      <c r="T73" s="17"/>
      <c r="U73" s="17"/>
      <c r="V73" s="52"/>
      <c r="W73" s="17"/>
      <c r="X73" s="17"/>
      <c r="Y73" s="17"/>
      <c r="Z73" s="17"/>
      <c r="AA73" s="2209"/>
      <c r="AB73" s="2210"/>
      <c r="AC73" s="51"/>
      <c r="AD73" s="17"/>
      <c r="AE73" s="17"/>
      <c r="AF73" s="52"/>
      <c r="AG73" s="51"/>
      <c r="AH73" s="17"/>
      <c r="AI73" s="17"/>
      <c r="AJ73" s="52"/>
      <c r="AK73" s="51"/>
      <c r="AL73" s="17"/>
      <c r="AM73" s="17"/>
      <c r="AN73" s="52"/>
    </row>
    <row r="74" spans="1:41" ht="12.65" customHeight="1">
      <c r="A74" s="102"/>
      <c r="B74" s="102"/>
      <c r="C74" s="102"/>
      <c r="D74" s="102"/>
      <c r="E74" s="102"/>
      <c r="F74" s="102"/>
      <c r="G74" s="102"/>
      <c r="H74" s="102"/>
      <c r="I74" s="2209"/>
      <c r="J74" s="2210"/>
      <c r="K74" s="51"/>
      <c r="L74" s="17"/>
      <c r="M74" s="17"/>
      <c r="N74" s="52"/>
      <c r="O74" s="51"/>
      <c r="P74" s="17"/>
      <c r="Q74" s="17"/>
      <c r="R74" s="52"/>
      <c r="S74" s="51"/>
      <c r="T74" s="17"/>
      <c r="U74" s="17"/>
      <c r="V74" s="52"/>
      <c r="W74" s="17"/>
      <c r="X74" s="17"/>
      <c r="Y74" s="17"/>
      <c r="Z74" s="17"/>
      <c r="AA74" s="2209"/>
      <c r="AB74" s="2210"/>
      <c r="AC74" s="51"/>
      <c r="AD74" s="17"/>
      <c r="AE74" s="17"/>
      <c r="AF74" s="52"/>
      <c r="AG74" s="51"/>
      <c r="AH74" s="17"/>
      <c r="AI74" s="17"/>
      <c r="AJ74" s="52"/>
      <c r="AK74" s="51"/>
      <c r="AL74" s="17"/>
      <c r="AM74" s="17"/>
      <c r="AN74" s="52"/>
    </row>
    <row r="75" spans="1:41" ht="12.65" customHeight="1">
      <c r="A75" s="118"/>
      <c r="B75" s="118"/>
      <c r="C75" s="118"/>
      <c r="D75" s="118"/>
      <c r="E75" s="118"/>
      <c r="F75" s="118"/>
      <c r="G75" s="118"/>
      <c r="H75" s="118"/>
      <c r="I75" s="2211"/>
      <c r="J75" s="2212"/>
      <c r="K75" s="119"/>
      <c r="L75" s="19"/>
      <c r="M75" s="19"/>
      <c r="N75" s="120"/>
      <c r="O75" s="119"/>
      <c r="P75" s="19"/>
      <c r="Q75" s="19"/>
      <c r="R75" s="120"/>
      <c r="S75" s="119"/>
      <c r="T75" s="19"/>
      <c r="U75" s="19"/>
      <c r="V75" s="120"/>
      <c r="W75" s="17"/>
      <c r="X75" s="17"/>
      <c r="Y75" s="17"/>
      <c r="Z75" s="17"/>
      <c r="AA75" s="2211"/>
      <c r="AB75" s="2212"/>
      <c r="AC75" s="119"/>
      <c r="AD75" s="19"/>
      <c r="AE75" s="19"/>
      <c r="AF75" s="120"/>
      <c r="AG75" s="119"/>
      <c r="AH75" s="19"/>
      <c r="AI75" s="19"/>
      <c r="AJ75" s="120"/>
      <c r="AK75" s="119"/>
      <c r="AL75" s="19"/>
      <c r="AM75" s="19"/>
      <c r="AN75" s="120"/>
    </row>
    <row r="76" spans="1:41" ht="12.65" customHeight="1">
      <c r="A76" s="2198" t="s">
        <v>102</v>
      </c>
      <c r="B76" s="2199"/>
      <c r="C76" s="2199"/>
      <c r="D76" s="2199"/>
      <c r="E76" s="2199"/>
      <c r="F76" s="2199"/>
      <c r="G76" s="2199"/>
      <c r="H76" s="2199"/>
      <c r="I76" s="2199"/>
      <c r="J76" s="2199"/>
      <c r="K76" s="2199"/>
      <c r="L76" s="2199"/>
      <c r="M76" s="2199"/>
      <c r="N76" s="2199"/>
      <c r="O76" s="2199"/>
      <c r="P76" s="2199"/>
      <c r="Q76" s="2199"/>
      <c r="R76" s="2199"/>
      <c r="S76" s="2199"/>
      <c r="T76" s="2199"/>
      <c r="U76" s="2199"/>
      <c r="V76" s="2199"/>
      <c r="W76" s="2199"/>
      <c r="X76" s="2199"/>
      <c r="Y76" s="2199"/>
      <c r="Z76" s="2199"/>
      <c r="AA76" s="2199"/>
      <c r="AB76" s="2199"/>
      <c r="AC76" s="2199"/>
      <c r="AD76" s="2199"/>
      <c r="AE76" s="2199"/>
      <c r="AF76" s="2199"/>
      <c r="AG76" s="2199"/>
      <c r="AH76" s="2199"/>
      <c r="AI76" s="2199"/>
      <c r="AJ76" s="2199"/>
      <c r="AK76" s="2199"/>
      <c r="AL76" s="2199"/>
      <c r="AM76" s="2199"/>
      <c r="AN76" s="2200"/>
    </row>
    <row r="77" spans="1:41" ht="12.65" customHeight="1">
      <c r="A77" s="2201"/>
      <c r="B77" s="2202"/>
      <c r="C77" s="2202"/>
      <c r="D77" s="2202"/>
      <c r="E77" s="2202"/>
      <c r="F77" s="2202"/>
      <c r="G77" s="2202"/>
      <c r="H77" s="2202"/>
      <c r="I77" s="2202"/>
      <c r="J77" s="2202"/>
      <c r="K77" s="2202"/>
      <c r="L77" s="2202"/>
      <c r="M77" s="2202"/>
      <c r="N77" s="2202"/>
      <c r="O77" s="2202"/>
      <c r="P77" s="2202"/>
      <c r="Q77" s="2202"/>
      <c r="R77" s="2202"/>
      <c r="S77" s="2202"/>
      <c r="T77" s="2202"/>
      <c r="U77" s="2202"/>
      <c r="V77" s="2202"/>
      <c r="W77" s="2202"/>
      <c r="X77" s="2202"/>
      <c r="Y77" s="2202"/>
      <c r="Z77" s="2202"/>
      <c r="AA77" s="2202"/>
      <c r="AB77" s="2202"/>
      <c r="AC77" s="2202"/>
      <c r="AD77" s="2202"/>
      <c r="AE77" s="2202"/>
      <c r="AF77" s="2202"/>
      <c r="AG77" s="2202"/>
      <c r="AH77" s="2202"/>
      <c r="AI77" s="2202"/>
      <c r="AJ77" s="2202"/>
      <c r="AK77" s="2202"/>
      <c r="AL77" s="2202"/>
      <c r="AM77" s="2202"/>
      <c r="AN77" s="2203"/>
    </row>
    <row r="78" spans="1:41" ht="12.65" customHeight="1">
      <c r="A78" s="2201"/>
      <c r="B78" s="2202"/>
      <c r="C78" s="2202"/>
      <c r="D78" s="2202"/>
      <c r="E78" s="2202"/>
      <c r="F78" s="2202"/>
      <c r="G78" s="2202"/>
      <c r="H78" s="2202"/>
      <c r="I78" s="2202"/>
      <c r="J78" s="2202"/>
      <c r="K78" s="2202"/>
      <c r="L78" s="2202"/>
      <c r="M78" s="2202"/>
      <c r="N78" s="2202"/>
      <c r="O78" s="2202"/>
      <c r="P78" s="2202"/>
      <c r="Q78" s="2202"/>
      <c r="R78" s="2202"/>
      <c r="S78" s="2202"/>
      <c r="T78" s="2202"/>
      <c r="U78" s="2202"/>
      <c r="V78" s="2202"/>
      <c r="W78" s="2202"/>
      <c r="X78" s="2202"/>
      <c r="Y78" s="2202"/>
      <c r="Z78" s="2202"/>
      <c r="AA78" s="2202"/>
      <c r="AB78" s="2202"/>
      <c r="AC78" s="2202"/>
      <c r="AD78" s="2202"/>
      <c r="AE78" s="2202"/>
      <c r="AF78" s="2202"/>
      <c r="AG78" s="2202"/>
      <c r="AH78" s="2202"/>
      <c r="AI78" s="2202"/>
      <c r="AJ78" s="2202"/>
      <c r="AK78" s="2202"/>
      <c r="AL78" s="2202"/>
      <c r="AM78" s="2202"/>
      <c r="AN78" s="2203"/>
    </row>
    <row r="79" spans="1:41" ht="12.65" customHeight="1">
      <c r="A79" s="2201"/>
      <c r="B79" s="2202"/>
      <c r="C79" s="2202"/>
      <c r="D79" s="2202"/>
      <c r="E79" s="2202"/>
      <c r="F79" s="2202"/>
      <c r="G79" s="2202"/>
      <c r="H79" s="2202"/>
      <c r="I79" s="2202"/>
      <c r="J79" s="2202"/>
      <c r="K79" s="2202"/>
      <c r="L79" s="2202"/>
      <c r="M79" s="2202"/>
      <c r="N79" s="2202"/>
      <c r="O79" s="2202"/>
      <c r="P79" s="2202"/>
      <c r="Q79" s="2202"/>
      <c r="R79" s="2202"/>
      <c r="S79" s="2202"/>
      <c r="T79" s="2202"/>
      <c r="U79" s="2202"/>
      <c r="V79" s="2202"/>
      <c r="W79" s="2202"/>
      <c r="X79" s="2202"/>
      <c r="Y79" s="2202"/>
      <c r="Z79" s="2202"/>
      <c r="AA79" s="2202"/>
      <c r="AB79" s="2202"/>
      <c r="AC79" s="2202"/>
      <c r="AD79" s="2202"/>
      <c r="AE79" s="2202"/>
      <c r="AF79" s="2202"/>
      <c r="AG79" s="2202"/>
      <c r="AH79" s="2202"/>
      <c r="AI79" s="2202"/>
      <c r="AJ79" s="2202"/>
      <c r="AK79" s="2202"/>
      <c r="AL79" s="2202"/>
      <c r="AM79" s="2202"/>
      <c r="AN79" s="2203"/>
    </row>
    <row r="80" spans="1:41" ht="12.65" customHeight="1">
      <c r="A80" s="439"/>
      <c r="B80" s="433"/>
      <c r="C80" s="433"/>
      <c r="D80" s="433"/>
      <c r="E80" s="433"/>
      <c r="F80" s="433"/>
      <c r="G80" s="433"/>
      <c r="H80" s="433"/>
      <c r="I80" s="433"/>
      <c r="J80" s="433"/>
      <c r="K80" s="433"/>
      <c r="L80" s="433"/>
      <c r="M80" s="433"/>
      <c r="N80" s="433"/>
      <c r="O80" s="433"/>
      <c r="P80" s="433"/>
      <c r="Q80" s="433"/>
      <c r="R80" s="433"/>
      <c r="S80" s="433"/>
      <c r="T80" s="433"/>
      <c r="U80" s="2074" t="s">
        <v>2310</v>
      </c>
      <c r="V80" s="2074"/>
      <c r="W80" s="2074"/>
      <c r="X80" s="2101"/>
      <c r="Y80" s="2101"/>
      <c r="Z80" s="2101"/>
      <c r="AA80" s="2074" t="s">
        <v>85</v>
      </c>
      <c r="AB80" s="2074"/>
      <c r="AC80" s="2101"/>
      <c r="AD80" s="2101"/>
      <c r="AE80" s="2101"/>
      <c r="AF80" s="2074" t="s">
        <v>84</v>
      </c>
      <c r="AG80" s="2074"/>
      <c r="AH80" s="2101"/>
      <c r="AI80" s="2101"/>
      <c r="AJ80" s="2101"/>
      <c r="AK80" s="2074" t="s">
        <v>83</v>
      </c>
      <c r="AL80" s="2074"/>
      <c r="AM80" s="102"/>
      <c r="AN80" s="103"/>
      <c r="AO80" s="446" t="s">
        <v>1706</v>
      </c>
    </row>
    <row r="81" spans="1:40" ht="12.65" customHeight="1">
      <c r="A81" s="58"/>
      <c r="B81" s="59"/>
      <c r="C81" s="59"/>
      <c r="D81" s="59"/>
      <c r="E81" s="59"/>
      <c r="F81" s="59"/>
      <c r="G81" s="59"/>
      <c r="H81" s="59"/>
      <c r="I81" s="59"/>
      <c r="J81" s="59"/>
      <c r="K81" s="59"/>
      <c r="L81" s="59"/>
      <c r="M81" s="59"/>
      <c r="N81" s="59"/>
      <c r="O81" s="59"/>
      <c r="P81" s="59"/>
      <c r="Q81" s="59"/>
      <c r="R81" s="59"/>
      <c r="S81" s="59"/>
      <c r="T81" s="59"/>
      <c r="U81" s="2074"/>
      <c r="V81" s="2074"/>
      <c r="W81" s="2074"/>
      <c r="X81" s="2101"/>
      <c r="Y81" s="2101"/>
      <c r="Z81" s="2101"/>
      <c r="AA81" s="2074"/>
      <c r="AB81" s="2074"/>
      <c r="AC81" s="2101"/>
      <c r="AD81" s="2101"/>
      <c r="AE81" s="2101"/>
      <c r="AF81" s="2074"/>
      <c r="AG81" s="2074"/>
      <c r="AH81" s="2101"/>
      <c r="AI81" s="2101"/>
      <c r="AJ81" s="2101"/>
      <c r="AK81" s="2074"/>
      <c r="AL81" s="2074"/>
      <c r="AM81" s="102"/>
      <c r="AN81" s="103"/>
    </row>
    <row r="82" spans="1:40" ht="12.65" customHeight="1">
      <c r="A82" s="58"/>
      <c r="B82" s="59"/>
      <c r="C82" s="59"/>
      <c r="D82" s="59"/>
      <c r="E82" s="59"/>
      <c r="F82" s="59"/>
      <c r="G82" s="59"/>
      <c r="H82" s="59"/>
      <c r="I82" s="59"/>
      <c r="J82" s="59"/>
      <c r="K82" s="59"/>
      <c r="L82" s="59"/>
      <c r="M82" s="59"/>
      <c r="N82" s="59"/>
      <c r="O82" s="59"/>
      <c r="P82" s="59"/>
      <c r="Q82" s="59"/>
      <c r="R82" s="59"/>
      <c r="S82" s="59"/>
      <c r="T82" s="59"/>
      <c r="U82" s="2074"/>
      <c r="V82" s="2074"/>
      <c r="W82" s="2074"/>
      <c r="X82" s="2101"/>
      <c r="Y82" s="2101"/>
      <c r="Z82" s="2101"/>
      <c r="AA82" s="2074"/>
      <c r="AB82" s="2074"/>
      <c r="AC82" s="2101"/>
      <c r="AD82" s="2101"/>
      <c r="AE82" s="2101"/>
      <c r="AF82" s="2074"/>
      <c r="AG82" s="2074"/>
      <c r="AH82" s="2101"/>
      <c r="AI82" s="2101"/>
      <c r="AJ82" s="2101"/>
      <c r="AK82" s="2074"/>
      <c r="AL82" s="2074"/>
      <c r="AM82" s="102"/>
      <c r="AN82" s="103"/>
    </row>
    <row r="83" spans="1:40" ht="12.65"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5" customHeight="1">
      <c r="A84" s="2204" t="s">
        <v>101</v>
      </c>
      <c r="B84" s="2146"/>
      <c r="C84" s="2146"/>
      <c r="D84" s="2146"/>
      <c r="E84" s="2146"/>
      <c r="F84" s="2146"/>
      <c r="G84" s="2146"/>
      <c r="H84" s="2146"/>
      <c r="I84" s="2146"/>
      <c r="J84" s="2146"/>
      <c r="K84" s="2146"/>
      <c r="L84" s="2146"/>
      <c r="M84" s="2146"/>
      <c r="N84" s="2146"/>
      <c r="O84" s="2146"/>
      <c r="P84" s="2146"/>
      <c r="Q84" s="2146"/>
      <c r="R84" s="2146"/>
      <c r="S84" s="2146"/>
      <c r="T84" s="2146"/>
      <c r="U84" s="2146"/>
      <c r="V84" s="2146"/>
      <c r="W84" s="2146"/>
      <c r="X84" s="2146"/>
      <c r="Y84" s="2146"/>
      <c r="Z84" s="2146"/>
      <c r="AA84" s="2146"/>
      <c r="AB84" s="2146"/>
      <c r="AC84" s="2146"/>
      <c r="AD84" s="2146"/>
      <c r="AE84" s="2146"/>
      <c r="AF84" s="2146"/>
      <c r="AG84" s="2146"/>
      <c r="AH84" s="2146"/>
      <c r="AI84" s="2146"/>
      <c r="AJ84" s="2146"/>
      <c r="AK84" s="2146"/>
      <c r="AL84" s="2146"/>
      <c r="AM84" s="2146"/>
      <c r="AN84" s="2205"/>
    </row>
    <row r="85" spans="1:40" ht="12.65" customHeight="1">
      <c r="A85" s="2204"/>
      <c r="B85" s="2146"/>
      <c r="C85" s="2146"/>
      <c r="D85" s="2146"/>
      <c r="E85" s="2146"/>
      <c r="F85" s="2146"/>
      <c r="G85" s="2146"/>
      <c r="H85" s="2146"/>
      <c r="I85" s="2146"/>
      <c r="J85" s="2146"/>
      <c r="K85" s="2146"/>
      <c r="L85" s="2146"/>
      <c r="M85" s="2146"/>
      <c r="N85" s="2146"/>
      <c r="O85" s="2146"/>
      <c r="P85" s="2146"/>
      <c r="Q85" s="2146"/>
      <c r="R85" s="2146"/>
      <c r="S85" s="2146"/>
      <c r="T85" s="2146"/>
      <c r="U85" s="2146"/>
      <c r="V85" s="2146"/>
      <c r="W85" s="2146"/>
      <c r="X85" s="2146"/>
      <c r="Y85" s="2146"/>
      <c r="Z85" s="2146"/>
      <c r="AA85" s="2146"/>
      <c r="AB85" s="2146"/>
      <c r="AC85" s="2146"/>
      <c r="AD85" s="2146"/>
      <c r="AE85" s="2146"/>
      <c r="AF85" s="2146"/>
      <c r="AG85" s="2146"/>
      <c r="AH85" s="2146"/>
      <c r="AI85" s="2146"/>
      <c r="AJ85" s="2146"/>
      <c r="AK85" s="2146"/>
      <c r="AL85" s="2146"/>
      <c r="AM85" s="2146"/>
      <c r="AN85" s="2205"/>
    </row>
    <row r="86" spans="1:40" ht="12.65" customHeight="1">
      <c r="A86" s="2204"/>
      <c r="B86" s="2146"/>
      <c r="C86" s="2146"/>
      <c r="D86" s="2146"/>
      <c r="E86" s="2146"/>
      <c r="F86" s="2146"/>
      <c r="G86" s="2146"/>
      <c r="H86" s="2146"/>
      <c r="I86" s="2146"/>
      <c r="J86" s="2146"/>
      <c r="K86" s="2146"/>
      <c r="L86" s="2146"/>
      <c r="M86" s="2146"/>
      <c r="N86" s="2146"/>
      <c r="O86" s="2146"/>
      <c r="P86" s="2146"/>
      <c r="Q86" s="2146"/>
      <c r="R86" s="2146"/>
      <c r="S86" s="2146"/>
      <c r="T86" s="2146"/>
      <c r="U86" s="2146"/>
      <c r="V86" s="2146"/>
      <c r="W86" s="2146"/>
      <c r="X86" s="2146"/>
      <c r="Y86" s="2146"/>
      <c r="Z86" s="2146"/>
      <c r="AA86" s="2146"/>
      <c r="AB86" s="2146"/>
      <c r="AC86" s="2146"/>
      <c r="AD86" s="2146"/>
      <c r="AE86" s="2146"/>
      <c r="AF86" s="2146"/>
      <c r="AG86" s="2146"/>
      <c r="AH86" s="2146"/>
      <c r="AI86" s="2146"/>
      <c r="AJ86" s="2146"/>
      <c r="AK86" s="2146"/>
      <c r="AL86" s="2146"/>
      <c r="AM86" s="2146"/>
      <c r="AN86" s="2205"/>
    </row>
    <row r="87" spans="1:40" ht="12.65" customHeight="1">
      <c r="A87" s="2179" t="s">
        <v>2454</v>
      </c>
      <c r="B87" s="2180"/>
      <c r="C87" s="2180"/>
      <c r="D87" s="2180"/>
      <c r="E87" s="2180"/>
      <c r="F87" s="2180"/>
      <c r="G87" s="2180"/>
      <c r="H87" s="2180"/>
      <c r="I87" s="2180"/>
      <c r="J87" s="2180"/>
      <c r="K87" s="2180"/>
      <c r="L87" s="2180"/>
      <c r="M87" s="2180"/>
      <c r="N87" s="2180"/>
      <c r="O87" s="2180"/>
      <c r="P87" s="2180"/>
      <c r="Q87" s="2180"/>
      <c r="R87" s="2180"/>
      <c r="S87" s="2180"/>
      <c r="T87" s="2180"/>
      <c r="U87" s="2180"/>
      <c r="V87" s="2180"/>
      <c r="W87" s="2180"/>
      <c r="X87" s="2180"/>
      <c r="Y87" s="2180"/>
      <c r="Z87" s="2180"/>
      <c r="AA87" s="2180"/>
      <c r="AB87" s="2180"/>
      <c r="AC87" s="2180"/>
      <c r="AD87" s="2180"/>
      <c r="AE87" s="2180"/>
      <c r="AF87" s="2180"/>
      <c r="AG87" s="2180"/>
      <c r="AH87" s="2180"/>
      <c r="AI87" s="2180"/>
      <c r="AJ87" s="2180"/>
      <c r="AK87" s="2180"/>
      <c r="AL87" s="2180"/>
      <c r="AM87" s="2180"/>
      <c r="AN87" s="2181"/>
    </row>
    <row r="88" spans="1:40" ht="12.65" customHeight="1">
      <c r="A88" s="2179"/>
      <c r="B88" s="2180"/>
      <c r="C88" s="2180"/>
      <c r="D88" s="2180"/>
      <c r="E88" s="2180"/>
      <c r="F88" s="2180"/>
      <c r="G88" s="2180"/>
      <c r="H88" s="2180"/>
      <c r="I88" s="2180"/>
      <c r="J88" s="2180"/>
      <c r="K88" s="2180"/>
      <c r="L88" s="2180"/>
      <c r="M88" s="2180"/>
      <c r="N88" s="2180"/>
      <c r="O88" s="2180"/>
      <c r="P88" s="2180"/>
      <c r="Q88" s="2180"/>
      <c r="R88" s="2180"/>
      <c r="S88" s="2180"/>
      <c r="T88" s="2180"/>
      <c r="U88" s="2180"/>
      <c r="V88" s="2180"/>
      <c r="W88" s="2180"/>
      <c r="X88" s="2180"/>
      <c r="Y88" s="2180"/>
      <c r="Z88" s="2180"/>
      <c r="AA88" s="2180"/>
      <c r="AB88" s="2180"/>
      <c r="AC88" s="2180"/>
      <c r="AD88" s="2180"/>
      <c r="AE88" s="2180"/>
      <c r="AF88" s="2180"/>
      <c r="AG88" s="2180"/>
      <c r="AH88" s="2180"/>
      <c r="AI88" s="2180"/>
      <c r="AJ88" s="2180"/>
      <c r="AK88" s="2180"/>
      <c r="AL88" s="2180"/>
      <c r="AM88" s="2180"/>
      <c r="AN88" s="2181"/>
    </row>
    <row r="89" spans="1:40" ht="12.65" customHeight="1">
      <c r="A89" s="2179"/>
      <c r="B89" s="2180"/>
      <c r="C89" s="2180"/>
      <c r="D89" s="2180"/>
      <c r="E89" s="2180"/>
      <c r="F89" s="2180"/>
      <c r="G89" s="2180"/>
      <c r="H89" s="2180"/>
      <c r="I89" s="2180"/>
      <c r="J89" s="2180"/>
      <c r="K89" s="2180"/>
      <c r="L89" s="2180"/>
      <c r="M89" s="2180"/>
      <c r="N89" s="2180"/>
      <c r="O89" s="2180"/>
      <c r="P89" s="2180"/>
      <c r="Q89" s="2180"/>
      <c r="R89" s="2180"/>
      <c r="S89" s="2180"/>
      <c r="T89" s="2180"/>
      <c r="U89" s="2180"/>
      <c r="V89" s="2180"/>
      <c r="W89" s="2180"/>
      <c r="X89" s="2180"/>
      <c r="Y89" s="2180"/>
      <c r="Z89" s="2180"/>
      <c r="AA89" s="2180"/>
      <c r="AB89" s="2180"/>
      <c r="AC89" s="2180"/>
      <c r="AD89" s="2180"/>
      <c r="AE89" s="2180"/>
      <c r="AF89" s="2180"/>
      <c r="AG89" s="2180"/>
      <c r="AH89" s="2180"/>
      <c r="AI89" s="2180"/>
      <c r="AJ89" s="2180"/>
      <c r="AK89" s="2180"/>
      <c r="AL89" s="2180"/>
      <c r="AM89" s="2180"/>
      <c r="AN89" s="2181"/>
    </row>
    <row r="90" spans="1:40" ht="12.65"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5" customHeight="1">
      <c r="A91" s="2182" t="s">
        <v>103</v>
      </c>
      <c r="B91" s="2183"/>
      <c r="C91" s="2183"/>
      <c r="D91" s="2183"/>
      <c r="E91" s="2183"/>
      <c r="F91" s="2183"/>
      <c r="G91" s="2183"/>
      <c r="H91" s="2183"/>
      <c r="I91" s="2183"/>
      <c r="J91" s="2183"/>
      <c r="K91" s="2183"/>
      <c r="L91" s="2183"/>
      <c r="M91" s="2183"/>
      <c r="N91" s="2183"/>
      <c r="O91" s="2183"/>
      <c r="P91" s="2183"/>
      <c r="Q91" s="2183"/>
      <c r="R91" s="2183"/>
      <c r="S91" s="2183"/>
      <c r="T91" s="2183"/>
      <c r="U91" s="2183"/>
      <c r="V91" s="2183"/>
      <c r="W91" s="2183"/>
      <c r="X91" s="2183"/>
      <c r="Y91" s="2183"/>
      <c r="Z91" s="2183"/>
      <c r="AA91" s="2183"/>
      <c r="AB91" s="2183"/>
      <c r="AC91" s="2183"/>
      <c r="AD91" s="2183"/>
      <c r="AE91" s="2183"/>
      <c r="AF91" s="2183"/>
      <c r="AG91" s="2183"/>
      <c r="AH91" s="2183"/>
      <c r="AI91" s="2183"/>
      <c r="AJ91" s="2183"/>
      <c r="AK91" s="2183"/>
      <c r="AL91" s="2183"/>
      <c r="AM91" s="2183"/>
      <c r="AN91" s="2184"/>
    </row>
    <row r="92" spans="1:40" ht="12.65" customHeight="1">
      <c r="A92" s="2182"/>
      <c r="B92" s="2183"/>
      <c r="C92" s="2183"/>
      <c r="D92" s="2183"/>
      <c r="E92" s="2183"/>
      <c r="F92" s="2183"/>
      <c r="G92" s="2183"/>
      <c r="H92" s="2183"/>
      <c r="I92" s="2183"/>
      <c r="J92" s="2183"/>
      <c r="K92" s="2183"/>
      <c r="L92" s="2183"/>
      <c r="M92" s="2183"/>
      <c r="N92" s="2183"/>
      <c r="O92" s="2183"/>
      <c r="P92" s="2183"/>
      <c r="Q92" s="2183"/>
      <c r="R92" s="2183"/>
      <c r="S92" s="2183"/>
      <c r="T92" s="2183"/>
      <c r="U92" s="2183"/>
      <c r="V92" s="2183"/>
      <c r="W92" s="2183"/>
      <c r="X92" s="2183"/>
      <c r="Y92" s="2183"/>
      <c r="Z92" s="2183"/>
      <c r="AA92" s="2183"/>
      <c r="AB92" s="2183"/>
      <c r="AC92" s="2183"/>
      <c r="AD92" s="2183"/>
      <c r="AE92" s="2183"/>
      <c r="AF92" s="2183"/>
      <c r="AG92" s="2183"/>
      <c r="AH92" s="2183"/>
      <c r="AI92" s="2183"/>
      <c r="AJ92" s="2183"/>
      <c r="AK92" s="2183"/>
      <c r="AL92" s="2183"/>
      <c r="AM92" s="2183"/>
      <c r="AN92" s="2184"/>
    </row>
    <row r="93" spans="1:40" ht="12.65" customHeight="1">
      <c r="A93" s="2182" t="s">
        <v>104</v>
      </c>
      <c r="B93" s="2183"/>
      <c r="C93" s="2183"/>
      <c r="D93" s="2183"/>
      <c r="E93" s="2183"/>
      <c r="F93" s="2183"/>
      <c r="G93" s="2183"/>
      <c r="H93" s="2183"/>
      <c r="I93" s="2183"/>
      <c r="J93" s="2183"/>
      <c r="K93" s="2183"/>
      <c r="L93" s="2183"/>
      <c r="M93" s="2183"/>
      <c r="N93" s="2183"/>
      <c r="O93" s="2183"/>
      <c r="P93" s="2183"/>
      <c r="Q93" s="2183"/>
      <c r="R93" s="2183"/>
      <c r="S93" s="2183"/>
      <c r="T93" s="2183"/>
      <c r="U93" s="2183"/>
      <c r="V93" s="2183"/>
      <c r="W93" s="2183"/>
      <c r="X93" s="2183"/>
      <c r="Y93" s="2183"/>
      <c r="Z93" s="2183"/>
      <c r="AA93" s="2183"/>
      <c r="AB93" s="2183"/>
      <c r="AC93" s="2183"/>
      <c r="AD93" s="2183"/>
      <c r="AE93" s="2183"/>
      <c r="AF93" s="2183"/>
      <c r="AG93" s="2183"/>
      <c r="AH93" s="2183"/>
      <c r="AI93" s="2183"/>
      <c r="AJ93" s="2183"/>
      <c r="AK93" s="2183"/>
      <c r="AL93" s="2183"/>
      <c r="AM93" s="2183"/>
      <c r="AN93" s="2184"/>
    </row>
    <row r="94" spans="1:40" ht="12.65" customHeight="1">
      <c r="A94" s="2182"/>
      <c r="B94" s="2183"/>
      <c r="C94" s="2183"/>
      <c r="D94" s="2183"/>
      <c r="E94" s="2183"/>
      <c r="F94" s="2183"/>
      <c r="G94" s="2183"/>
      <c r="H94" s="2183"/>
      <c r="I94" s="2183"/>
      <c r="J94" s="2183"/>
      <c r="K94" s="2183"/>
      <c r="L94" s="2183"/>
      <c r="M94" s="2183"/>
      <c r="N94" s="2183"/>
      <c r="O94" s="2183"/>
      <c r="P94" s="2183"/>
      <c r="Q94" s="2183"/>
      <c r="R94" s="2183"/>
      <c r="S94" s="2183"/>
      <c r="T94" s="2183"/>
      <c r="U94" s="2183"/>
      <c r="V94" s="2183"/>
      <c r="W94" s="2183"/>
      <c r="X94" s="2183"/>
      <c r="Y94" s="2183"/>
      <c r="Z94" s="2183"/>
      <c r="AA94" s="2183"/>
      <c r="AB94" s="2183"/>
      <c r="AC94" s="2183"/>
      <c r="AD94" s="2183"/>
      <c r="AE94" s="2183"/>
      <c r="AF94" s="2183"/>
      <c r="AG94" s="2183"/>
      <c r="AH94" s="2183"/>
      <c r="AI94" s="2183"/>
      <c r="AJ94" s="2183"/>
      <c r="AK94" s="2183"/>
      <c r="AL94" s="2183"/>
      <c r="AM94" s="2183"/>
      <c r="AN94" s="2184"/>
    </row>
    <row r="95" spans="1:40" ht="12.65" customHeight="1">
      <c r="A95" s="2182" t="s">
        <v>105</v>
      </c>
      <c r="B95" s="2183"/>
      <c r="C95" s="2183"/>
      <c r="D95" s="2183"/>
      <c r="E95" s="2183"/>
      <c r="F95" s="2183"/>
      <c r="G95" s="2183"/>
      <c r="H95" s="2183"/>
      <c r="I95" s="2183"/>
      <c r="J95" s="2183"/>
      <c r="K95" s="2183"/>
      <c r="L95" s="2183"/>
      <c r="M95" s="2183"/>
      <c r="N95" s="2183"/>
      <c r="O95" s="2183"/>
      <c r="P95" s="2183"/>
      <c r="Q95" s="2183"/>
      <c r="R95" s="2183"/>
      <c r="S95" s="2183"/>
      <c r="T95" s="2183"/>
      <c r="U95" s="2183"/>
      <c r="V95" s="2183"/>
      <c r="W95" s="2183"/>
      <c r="X95" s="2183"/>
      <c r="Y95" s="2183"/>
      <c r="Z95" s="2183"/>
      <c r="AA95" s="2183"/>
      <c r="AB95" s="2183"/>
      <c r="AC95" s="2183"/>
      <c r="AD95" s="2183"/>
      <c r="AE95" s="2183"/>
      <c r="AF95" s="2183"/>
      <c r="AG95" s="2183"/>
      <c r="AH95" s="2183"/>
      <c r="AI95" s="2183"/>
      <c r="AJ95" s="2183"/>
      <c r="AK95" s="2183"/>
      <c r="AL95" s="2183"/>
      <c r="AM95" s="2183"/>
      <c r="AN95" s="2184"/>
    </row>
    <row r="96" spans="1:40" ht="12.65" customHeight="1">
      <c r="A96" s="2182"/>
      <c r="B96" s="2183"/>
      <c r="C96" s="2183"/>
      <c r="D96" s="2183"/>
      <c r="E96" s="2183"/>
      <c r="F96" s="2183"/>
      <c r="G96" s="2183"/>
      <c r="H96" s="2183"/>
      <c r="I96" s="2183"/>
      <c r="J96" s="2183"/>
      <c r="K96" s="2183"/>
      <c r="L96" s="2183"/>
      <c r="M96" s="2183"/>
      <c r="N96" s="2183"/>
      <c r="O96" s="2183"/>
      <c r="P96" s="2183"/>
      <c r="Q96" s="2183"/>
      <c r="R96" s="2183"/>
      <c r="S96" s="2183"/>
      <c r="T96" s="2183"/>
      <c r="U96" s="2183"/>
      <c r="V96" s="2183"/>
      <c r="W96" s="2183"/>
      <c r="X96" s="2183"/>
      <c r="Y96" s="2183"/>
      <c r="Z96" s="2183"/>
      <c r="AA96" s="2183"/>
      <c r="AB96" s="2183"/>
      <c r="AC96" s="2183"/>
      <c r="AD96" s="2183"/>
      <c r="AE96" s="2183"/>
      <c r="AF96" s="2183"/>
      <c r="AG96" s="2183"/>
      <c r="AH96" s="2183"/>
      <c r="AI96" s="2183"/>
      <c r="AJ96" s="2183"/>
      <c r="AK96" s="2183"/>
      <c r="AL96" s="2183"/>
      <c r="AM96" s="2183"/>
      <c r="AN96" s="2184"/>
    </row>
    <row r="97" spans="1:40" ht="12.65" customHeight="1">
      <c r="A97" s="2182" t="s">
        <v>106</v>
      </c>
      <c r="B97" s="2183"/>
      <c r="C97" s="2183"/>
      <c r="D97" s="2183"/>
      <c r="E97" s="2183"/>
      <c r="F97" s="2183"/>
      <c r="G97" s="2183"/>
      <c r="H97" s="2183"/>
      <c r="I97" s="2183"/>
      <c r="J97" s="2183"/>
      <c r="K97" s="2183"/>
      <c r="L97" s="2183"/>
      <c r="M97" s="2183"/>
      <c r="N97" s="2183"/>
      <c r="O97" s="2183"/>
      <c r="P97" s="2183"/>
      <c r="Q97" s="2183"/>
      <c r="R97" s="2183"/>
      <c r="S97" s="2183"/>
      <c r="T97" s="2183"/>
      <c r="U97" s="2183"/>
      <c r="V97" s="2183"/>
      <c r="W97" s="2183"/>
      <c r="X97" s="2183"/>
      <c r="Y97" s="2183"/>
      <c r="Z97" s="2183"/>
      <c r="AA97" s="2183"/>
      <c r="AB97" s="2183"/>
      <c r="AC97" s="2183"/>
      <c r="AD97" s="2183"/>
      <c r="AE97" s="2183"/>
      <c r="AF97" s="2183"/>
      <c r="AG97" s="2183"/>
      <c r="AH97" s="2183"/>
      <c r="AI97" s="2183"/>
      <c r="AJ97" s="2183"/>
      <c r="AK97" s="2183"/>
      <c r="AL97" s="2183"/>
      <c r="AM97" s="2183"/>
      <c r="AN97" s="2184"/>
    </row>
    <row r="98" spans="1:40" ht="12.65" customHeight="1">
      <c r="A98" s="2182"/>
      <c r="B98" s="2183"/>
      <c r="C98" s="2183"/>
      <c r="D98" s="2183"/>
      <c r="E98" s="2183"/>
      <c r="F98" s="2183"/>
      <c r="G98" s="2183"/>
      <c r="H98" s="2183"/>
      <c r="I98" s="2183"/>
      <c r="J98" s="2183"/>
      <c r="K98" s="2183"/>
      <c r="L98" s="2183"/>
      <c r="M98" s="2183"/>
      <c r="N98" s="2183"/>
      <c r="O98" s="2183"/>
      <c r="P98" s="2183"/>
      <c r="Q98" s="2183"/>
      <c r="R98" s="2183"/>
      <c r="S98" s="2183"/>
      <c r="T98" s="2183"/>
      <c r="U98" s="2183"/>
      <c r="V98" s="2183"/>
      <c r="W98" s="2183"/>
      <c r="X98" s="2183"/>
      <c r="Y98" s="2183"/>
      <c r="Z98" s="2183"/>
      <c r="AA98" s="2183"/>
      <c r="AB98" s="2183"/>
      <c r="AC98" s="2183"/>
      <c r="AD98" s="2183"/>
      <c r="AE98" s="2183"/>
      <c r="AF98" s="2183"/>
      <c r="AG98" s="2183"/>
      <c r="AH98" s="2183"/>
      <c r="AI98" s="2183"/>
      <c r="AJ98" s="2183"/>
      <c r="AK98" s="2183"/>
      <c r="AL98" s="2183"/>
      <c r="AM98" s="2183"/>
      <c r="AN98" s="2184"/>
    </row>
    <row r="99" spans="1:40" ht="12.65" customHeight="1">
      <c r="A99" s="2182"/>
      <c r="B99" s="2183"/>
      <c r="C99" s="2183"/>
      <c r="D99" s="2183"/>
      <c r="E99" s="2183"/>
      <c r="F99" s="2183"/>
      <c r="G99" s="2183"/>
      <c r="H99" s="2183"/>
      <c r="I99" s="2183"/>
      <c r="J99" s="2183"/>
      <c r="K99" s="2183"/>
      <c r="L99" s="2183"/>
      <c r="M99" s="2183"/>
      <c r="N99" s="2183"/>
      <c r="O99" s="2183"/>
      <c r="P99" s="2183"/>
      <c r="Q99" s="2183"/>
      <c r="R99" s="2183"/>
      <c r="S99" s="2183"/>
      <c r="T99" s="2183"/>
      <c r="U99" s="2183"/>
      <c r="V99" s="2183"/>
      <c r="W99" s="2183"/>
      <c r="X99" s="2183"/>
      <c r="Y99" s="2183"/>
      <c r="Z99" s="2183"/>
      <c r="AA99" s="2183"/>
      <c r="AB99" s="2183"/>
      <c r="AC99" s="2183"/>
      <c r="AD99" s="2183"/>
      <c r="AE99" s="2183"/>
      <c r="AF99" s="2183"/>
      <c r="AG99" s="2183"/>
      <c r="AH99" s="2183"/>
      <c r="AI99" s="2183"/>
      <c r="AJ99" s="2183"/>
      <c r="AK99" s="2183"/>
      <c r="AL99" s="2183"/>
      <c r="AM99" s="2183"/>
      <c r="AN99" s="2184"/>
    </row>
    <row r="100" spans="1:40" ht="12.65" customHeight="1">
      <c r="A100" s="2182"/>
      <c r="B100" s="2183"/>
      <c r="C100" s="2183"/>
      <c r="D100" s="2183"/>
      <c r="E100" s="2183"/>
      <c r="F100" s="2183"/>
      <c r="G100" s="2183"/>
      <c r="H100" s="2183"/>
      <c r="I100" s="2183"/>
      <c r="J100" s="2183"/>
      <c r="K100" s="2183"/>
      <c r="L100" s="2183"/>
      <c r="M100" s="2183"/>
      <c r="N100" s="2183"/>
      <c r="O100" s="2183"/>
      <c r="P100" s="2183"/>
      <c r="Q100" s="2183"/>
      <c r="R100" s="2183"/>
      <c r="S100" s="2183"/>
      <c r="T100" s="2183"/>
      <c r="U100" s="2183"/>
      <c r="V100" s="2183"/>
      <c r="W100" s="2183"/>
      <c r="X100" s="2183"/>
      <c r="Y100" s="2183"/>
      <c r="Z100" s="2183"/>
      <c r="AA100" s="2183"/>
      <c r="AB100" s="2183"/>
      <c r="AC100" s="2183"/>
      <c r="AD100" s="2183"/>
      <c r="AE100" s="2183"/>
      <c r="AF100" s="2183"/>
      <c r="AG100" s="2183"/>
      <c r="AH100" s="2183"/>
      <c r="AI100" s="2183"/>
      <c r="AJ100" s="2183"/>
      <c r="AK100" s="2183"/>
      <c r="AL100" s="2183"/>
      <c r="AM100" s="2183"/>
      <c r="AN100" s="2184"/>
    </row>
    <row r="101" spans="1:40" ht="12.65" customHeight="1">
      <c r="A101" s="2185" t="s">
        <v>92</v>
      </c>
      <c r="B101" s="2044"/>
      <c r="C101" s="2044"/>
      <c r="D101" s="2044"/>
      <c r="E101" s="2044"/>
      <c r="F101" s="2044"/>
      <c r="G101" s="2044"/>
      <c r="H101" s="2044"/>
      <c r="I101" s="2044"/>
      <c r="J101" s="2044"/>
      <c r="K101" s="2044"/>
      <c r="L101" s="2044"/>
      <c r="M101" s="2044"/>
      <c r="N101" s="2044"/>
      <c r="O101" s="2044"/>
      <c r="P101" s="2044"/>
      <c r="Q101" s="2044"/>
      <c r="R101" s="2044"/>
      <c r="S101" s="2044"/>
      <c r="T101" s="2044"/>
      <c r="U101" s="2044"/>
      <c r="V101" s="2044"/>
      <c r="W101" s="2044"/>
      <c r="X101" s="2044"/>
      <c r="Y101" s="2044"/>
      <c r="Z101" s="2044"/>
      <c r="AA101" s="2044"/>
      <c r="AB101" s="2044"/>
      <c r="AC101" s="2044"/>
      <c r="AD101" s="2044"/>
      <c r="AE101" s="2044"/>
      <c r="AF101" s="2044"/>
      <c r="AG101" s="2044"/>
      <c r="AH101" s="2044"/>
      <c r="AI101" s="2044"/>
      <c r="AJ101" s="2044"/>
      <c r="AK101" s="2044"/>
      <c r="AL101" s="2044"/>
      <c r="AM101" s="2044"/>
      <c r="AN101" s="2186"/>
    </row>
    <row r="102" spans="1:40" ht="12.65" customHeight="1">
      <c r="A102" s="2185"/>
      <c r="B102" s="2044"/>
      <c r="C102" s="2044"/>
      <c r="D102" s="2044"/>
      <c r="E102" s="2044"/>
      <c r="F102" s="2044"/>
      <c r="G102" s="2044"/>
      <c r="H102" s="2044"/>
      <c r="I102" s="2044"/>
      <c r="J102" s="2044"/>
      <c r="K102" s="2044"/>
      <c r="L102" s="2044"/>
      <c r="M102" s="2044"/>
      <c r="N102" s="2044"/>
      <c r="O102" s="2044"/>
      <c r="P102" s="2044"/>
      <c r="Q102" s="2044"/>
      <c r="R102" s="2044"/>
      <c r="S102" s="2044"/>
      <c r="T102" s="2044"/>
      <c r="U102" s="2044"/>
      <c r="V102" s="2044"/>
      <c r="W102" s="2044"/>
      <c r="X102" s="2044"/>
      <c r="Y102" s="2044"/>
      <c r="Z102" s="2044"/>
      <c r="AA102" s="2044"/>
      <c r="AB102" s="2044"/>
      <c r="AC102" s="2044"/>
      <c r="AD102" s="2044"/>
      <c r="AE102" s="2044"/>
      <c r="AF102" s="2044"/>
      <c r="AG102" s="2044"/>
      <c r="AH102" s="2044"/>
      <c r="AI102" s="2044"/>
      <c r="AJ102" s="2044"/>
      <c r="AK102" s="2044"/>
      <c r="AL102" s="2044"/>
      <c r="AM102" s="2044"/>
      <c r="AN102" s="2186"/>
    </row>
    <row r="103" spans="1:40" ht="12.65" customHeight="1">
      <c r="A103" s="2187"/>
      <c r="B103" s="2062"/>
      <c r="C103" s="2062"/>
      <c r="D103" s="2062"/>
      <c r="E103" s="2062"/>
      <c r="F103" s="2062"/>
      <c r="G103" s="2062"/>
      <c r="H103" s="2062"/>
      <c r="I103" s="2062"/>
      <c r="J103" s="2062"/>
      <c r="K103" s="2062"/>
      <c r="L103" s="2062"/>
      <c r="M103" s="2062"/>
      <c r="N103" s="2062"/>
      <c r="O103" s="2062"/>
      <c r="P103" s="2062"/>
      <c r="Q103" s="2062"/>
      <c r="R103" s="2062"/>
      <c r="S103" s="2062"/>
      <c r="T103" s="2062"/>
      <c r="U103" s="2062"/>
      <c r="V103" s="2062"/>
      <c r="W103" s="2062"/>
      <c r="X103" s="2062"/>
      <c r="Y103" s="2062"/>
      <c r="Z103" s="2062"/>
      <c r="AA103" s="2062"/>
      <c r="AB103" s="2062"/>
      <c r="AC103" s="2062"/>
      <c r="AD103" s="2062"/>
      <c r="AE103" s="2062"/>
      <c r="AF103" s="2062"/>
      <c r="AG103" s="2062"/>
      <c r="AH103" s="2062"/>
      <c r="AI103" s="2062"/>
      <c r="AJ103" s="2062"/>
      <c r="AK103" s="2062"/>
      <c r="AL103" s="2062"/>
      <c r="AM103" s="2062"/>
      <c r="AN103" s="2188"/>
    </row>
    <row r="104" spans="1:40" ht="12.65" customHeight="1">
      <c r="A104" s="105"/>
      <c r="B104" s="2133" t="s">
        <v>93</v>
      </c>
      <c r="C104" s="2133"/>
      <c r="D104" s="2133"/>
      <c r="E104" s="2133"/>
      <c r="F104" s="2133"/>
      <c r="G104" s="2133"/>
      <c r="H104" s="2133"/>
      <c r="I104" s="56"/>
      <c r="J104" s="2189" t="str">
        <f>J37</f>
        <v xml:space="preserve"> - </v>
      </c>
      <c r="K104" s="2190"/>
      <c r="L104" s="2190"/>
      <c r="M104" s="2190"/>
      <c r="N104" s="2190"/>
      <c r="O104" s="2190"/>
      <c r="P104" s="2190"/>
      <c r="Q104" s="2190"/>
      <c r="R104" s="2190"/>
      <c r="S104" s="2190"/>
      <c r="T104" s="2190"/>
      <c r="U104" s="2190"/>
      <c r="V104" s="2190"/>
      <c r="W104" s="2190"/>
      <c r="X104" s="2190"/>
      <c r="Y104" s="2190"/>
      <c r="Z104" s="2190"/>
      <c r="AA104" s="2190"/>
      <c r="AB104" s="2190"/>
      <c r="AC104" s="2190"/>
      <c r="AD104" s="2190"/>
      <c r="AE104" s="2190"/>
      <c r="AF104" s="2190"/>
      <c r="AG104" s="2190"/>
      <c r="AH104" s="2190"/>
      <c r="AI104" s="2190"/>
      <c r="AJ104" s="2190"/>
      <c r="AK104" s="2190"/>
      <c r="AL104" s="2190"/>
      <c r="AM104" s="2190"/>
      <c r="AN104" s="2191"/>
    </row>
    <row r="105" spans="1:40" ht="12.65" customHeight="1">
      <c r="A105" s="68"/>
      <c r="B105" s="2134"/>
      <c r="C105" s="2134"/>
      <c r="D105" s="2134"/>
      <c r="E105" s="2134"/>
      <c r="F105" s="2134"/>
      <c r="G105" s="2134"/>
      <c r="H105" s="2134"/>
      <c r="I105" s="60"/>
      <c r="J105" s="2192"/>
      <c r="K105" s="2193"/>
      <c r="L105" s="2193"/>
      <c r="M105" s="2193"/>
      <c r="N105" s="2193"/>
      <c r="O105" s="2193"/>
      <c r="P105" s="2193"/>
      <c r="Q105" s="2193"/>
      <c r="R105" s="2193"/>
      <c r="S105" s="2193"/>
      <c r="T105" s="2193"/>
      <c r="U105" s="2193"/>
      <c r="V105" s="2193"/>
      <c r="W105" s="2193"/>
      <c r="X105" s="2193"/>
      <c r="Y105" s="2193"/>
      <c r="Z105" s="2193"/>
      <c r="AA105" s="2193"/>
      <c r="AB105" s="2193"/>
      <c r="AC105" s="2193"/>
      <c r="AD105" s="2193"/>
      <c r="AE105" s="2193"/>
      <c r="AF105" s="2193"/>
      <c r="AG105" s="2193"/>
      <c r="AH105" s="2193"/>
      <c r="AI105" s="2193"/>
      <c r="AJ105" s="2193"/>
      <c r="AK105" s="2193"/>
      <c r="AL105" s="2193"/>
      <c r="AM105" s="2193"/>
      <c r="AN105" s="2194"/>
    </row>
    <row r="106" spans="1:40" ht="12.65" customHeight="1">
      <c r="A106" s="61"/>
      <c r="B106" s="2135"/>
      <c r="C106" s="2135"/>
      <c r="D106" s="2135"/>
      <c r="E106" s="2135"/>
      <c r="F106" s="2135"/>
      <c r="G106" s="2135"/>
      <c r="H106" s="2135"/>
      <c r="I106" s="63"/>
      <c r="J106" s="2195"/>
      <c r="K106" s="2196"/>
      <c r="L106" s="2196"/>
      <c r="M106" s="2196"/>
      <c r="N106" s="2196"/>
      <c r="O106" s="2196"/>
      <c r="P106" s="2196"/>
      <c r="Q106" s="2196"/>
      <c r="R106" s="2196"/>
      <c r="S106" s="2196"/>
      <c r="T106" s="2196"/>
      <c r="U106" s="2196"/>
      <c r="V106" s="2196"/>
      <c r="W106" s="2196"/>
      <c r="X106" s="2196"/>
      <c r="Y106" s="2196"/>
      <c r="Z106" s="2196"/>
      <c r="AA106" s="2196"/>
      <c r="AB106" s="2196"/>
      <c r="AC106" s="2196"/>
      <c r="AD106" s="2196"/>
      <c r="AE106" s="2196"/>
      <c r="AF106" s="2196"/>
      <c r="AG106" s="2196"/>
      <c r="AH106" s="2196"/>
      <c r="AI106" s="2196"/>
      <c r="AJ106" s="2196"/>
      <c r="AK106" s="2196"/>
      <c r="AL106" s="2196"/>
      <c r="AM106" s="2196"/>
      <c r="AN106" s="2197"/>
    </row>
    <row r="107" spans="1:40" ht="12.65" customHeight="1">
      <c r="A107" s="105"/>
      <c r="B107" s="2133" t="s">
        <v>94</v>
      </c>
      <c r="C107" s="2133"/>
      <c r="D107" s="2133"/>
      <c r="E107" s="2133"/>
      <c r="F107" s="2133"/>
      <c r="G107" s="2133"/>
      <c r="H107" s="2133"/>
      <c r="I107" s="56"/>
      <c r="J107" s="2169">
        <f>J40</f>
        <v>0</v>
      </c>
      <c r="K107" s="2170"/>
      <c r="L107" s="2170"/>
      <c r="M107" s="2170"/>
      <c r="N107" s="2170"/>
      <c r="O107" s="2170"/>
      <c r="P107" s="2170"/>
      <c r="Q107" s="2170"/>
      <c r="R107" s="2170"/>
      <c r="S107" s="2170"/>
      <c r="T107" s="2170"/>
      <c r="U107" s="2170"/>
      <c r="V107" s="2170"/>
      <c r="W107" s="2170"/>
      <c r="X107" s="2170"/>
      <c r="Y107" s="2170"/>
      <c r="Z107" s="2170"/>
      <c r="AA107" s="2170"/>
      <c r="AB107" s="2170"/>
      <c r="AC107" s="2170"/>
      <c r="AD107" s="2170"/>
      <c r="AE107" s="2170"/>
      <c r="AF107" s="2170"/>
      <c r="AG107" s="2170"/>
      <c r="AH107" s="2170"/>
      <c r="AI107" s="2170"/>
      <c r="AJ107" s="2170"/>
      <c r="AK107" s="2170"/>
      <c r="AL107" s="2170"/>
      <c r="AM107" s="2170"/>
      <c r="AN107" s="2171"/>
    </row>
    <row r="108" spans="1:40" ht="12.65" customHeight="1">
      <c r="A108" s="68"/>
      <c r="B108" s="2134"/>
      <c r="C108" s="2134"/>
      <c r="D108" s="2134"/>
      <c r="E108" s="2134"/>
      <c r="F108" s="2134"/>
      <c r="G108" s="2134"/>
      <c r="H108" s="2134"/>
      <c r="I108" s="60"/>
      <c r="J108" s="2172"/>
      <c r="K108" s="2173"/>
      <c r="L108" s="2173"/>
      <c r="M108" s="2173"/>
      <c r="N108" s="2173"/>
      <c r="O108" s="2173"/>
      <c r="P108" s="2173"/>
      <c r="Q108" s="2173"/>
      <c r="R108" s="2173"/>
      <c r="S108" s="2173"/>
      <c r="T108" s="2173"/>
      <c r="U108" s="2173"/>
      <c r="V108" s="2173"/>
      <c r="W108" s="2173"/>
      <c r="X108" s="2173"/>
      <c r="Y108" s="2173"/>
      <c r="Z108" s="2173"/>
      <c r="AA108" s="2173"/>
      <c r="AB108" s="2173"/>
      <c r="AC108" s="2173"/>
      <c r="AD108" s="2173"/>
      <c r="AE108" s="2173"/>
      <c r="AF108" s="2173"/>
      <c r="AG108" s="2173"/>
      <c r="AH108" s="2173"/>
      <c r="AI108" s="2173"/>
      <c r="AJ108" s="2173"/>
      <c r="AK108" s="2173"/>
      <c r="AL108" s="2173"/>
      <c r="AM108" s="2173"/>
      <c r="AN108" s="2174"/>
    </row>
    <row r="109" spans="1:40" ht="12.65" customHeight="1">
      <c r="A109" s="61"/>
      <c r="B109" s="2135"/>
      <c r="C109" s="2135"/>
      <c r="D109" s="2135"/>
      <c r="E109" s="2135"/>
      <c r="F109" s="2135"/>
      <c r="G109" s="2135"/>
      <c r="H109" s="2135"/>
      <c r="I109" s="63"/>
      <c r="J109" s="2175"/>
      <c r="K109" s="2176"/>
      <c r="L109" s="2176"/>
      <c r="M109" s="2176"/>
      <c r="N109" s="2176"/>
      <c r="O109" s="2176"/>
      <c r="P109" s="2176"/>
      <c r="Q109" s="2176"/>
      <c r="R109" s="2176"/>
      <c r="S109" s="2176"/>
      <c r="T109" s="2176"/>
      <c r="U109" s="2176"/>
      <c r="V109" s="2176"/>
      <c r="W109" s="2176"/>
      <c r="X109" s="2176"/>
      <c r="Y109" s="2176"/>
      <c r="Z109" s="2176"/>
      <c r="AA109" s="2176"/>
      <c r="AB109" s="2176"/>
      <c r="AC109" s="2176"/>
      <c r="AD109" s="2176"/>
      <c r="AE109" s="2176"/>
      <c r="AF109" s="2176"/>
      <c r="AG109" s="2176"/>
      <c r="AH109" s="2176"/>
      <c r="AI109" s="2176"/>
      <c r="AJ109" s="2176"/>
      <c r="AK109" s="2176"/>
      <c r="AL109" s="2176"/>
      <c r="AM109" s="2176"/>
      <c r="AN109" s="2177"/>
    </row>
    <row r="110" spans="1:40" ht="12.65" customHeight="1">
      <c r="A110" s="105"/>
      <c r="B110" s="2133" t="s">
        <v>95</v>
      </c>
      <c r="C110" s="2133"/>
      <c r="D110" s="2133"/>
      <c r="E110" s="2133"/>
      <c r="F110" s="2133"/>
      <c r="G110" s="2133"/>
      <c r="H110" s="2133"/>
      <c r="I110" s="56"/>
      <c r="J110" s="2077" t="s">
        <v>2321</v>
      </c>
      <c r="K110" s="2077"/>
      <c r="L110" s="2077"/>
      <c r="M110" s="2178">
        <f>M43</f>
        <v>0</v>
      </c>
      <c r="N110" s="2099"/>
      <c r="O110" s="2099"/>
      <c r="P110" s="2077" t="s">
        <v>85</v>
      </c>
      <c r="Q110" s="2077"/>
      <c r="R110" s="2178">
        <f>R43</f>
        <v>0</v>
      </c>
      <c r="S110" s="2099"/>
      <c r="T110" s="2099"/>
      <c r="U110" s="2077" t="s">
        <v>84</v>
      </c>
      <c r="V110" s="2077"/>
      <c r="W110" s="2178">
        <f>W43</f>
        <v>0</v>
      </c>
      <c r="X110" s="2099"/>
      <c r="Y110" s="2099"/>
      <c r="Z110" s="2077" t="s">
        <v>83</v>
      </c>
      <c r="AA110" s="2077"/>
      <c r="AB110" s="55"/>
      <c r="AC110" s="55"/>
      <c r="AD110" s="55"/>
      <c r="AE110" s="55"/>
      <c r="AF110" s="55"/>
      <c r="AG110" s="55"/>
      <c r="AH110" s="55"/>
      <c r="AI110" s="55"/>
      <c r="AJ110" s="55"/>
      <c r="AK110" s="55"/>
      <c r="AL110" s="55"/>
      <c r="AM110" s="55"/>
      <c r="AN110" s="56"/>
    </row>
    <row r="111" spans="1:40" ht="12.65" customHeight="1">
      <c r="A111" s="68"/>
      <c r="B111" s="2134"/>
      <c r="C111" s="2134"/>
      <c r="D111" s="2134"/>
      <c r="E111" s="2134"/>
      <c r="F111" s="2134"/>
      <c r="G111" s="2134"/>
      <c r="H111" s="2134"/>
      <c r="I111" s="60"/>
      <c r="J111" s="2074"/>
      <c r="K111" s="2074"/>
      <c r="L111" s="2074"/>
      <c r="M111" s="2101"/>
      <c r="N111" s="2101"/>
      <c r="O111" s="2101"/>
      <c r="P111" s="2074"/>
      <c r="Q111" s="2074"/>
      <c r="R111" s="2101"/>
      <c r="S111" s="2101"/>
      <c r="T111" s="2101"/>
      <c r="U111" s="2074"/>
      <c r="V111" s="2074"/>
      <c r="W111" s="2101"/>
      <c r="X111" s="2101"/>
      <c r="Y111" s="2101"/>
      <c r="Z111" s="2074"/>
      <c r="AA111" s="2074"/>
      <c r="AB111" s="59"/>
      <c r="AC111" s="59"/>
      <c r="AD111" s="59"/>
      <c r="AE111" s="59"/>
      <c r="AF111" s="59"/>
      <c r="AG111" s="59"/>
      <c r="AH111" s="59"/>
      <c r="AI111" s="59"/>
      <c r="AJ111" s="59"/>
      <c r="AK111" s="59"/>
      <c r="AL111" s="59"/>
      <c r="AM111" s="59"/>
      <c r="AN111" s="60"/>
    </row>
    <row r="112" spans="1:40" ht="12.65" customHeight="1">
      <c r="A112" s="61"/>
      <c r="B112" s="2135"/>
      <c r="C112" s="2135"/>
      <c r="D112" s="2135"/>
      <c r="E112" s="2135"/>
      <c r="F112" s="2135"/>
      <c r="G112" s="2135"/>
      <c r="H112" s="2135"/>
      <c r="I112" s="63"/>
      <c r="J112" s="2080"/>
      <c r="K112" s="2080"/>
      <c r="L112" s="2080"/>
      <c r="M112" s="2103"/>
      <c r="N112" s="2103"/>
      <c r="O112" s="2103"/>
      <c r="P112" s="2080"/>
      <c r="Q112" s="2080"/>
      <c r="R112" s="2103"/>
      <c r="S112" s="2103"/>
      <c r="T112" s="2103"/>
      <c r="U112" s="2080"/>
      <c r="V112" s="2080"/>
      <c r="W112" s="2103"/>
      <c r="X112" s="2103"/>
      <c r="Y112" s="2103"/>
      <c r="Z112" s="2080"/>
      <c r="AA112" s="2080"/>
      <c r="AB112" s="84"/>
      <c r="AC112" s="84"/>
      <c r="AD112" s="84"/>
      <c r="AE112" s="84"/>
      <c r="AF112" s="84"/>
      <c r="AG112" s="85"/>
      <c r="AH112" s="85"/>
      <c r="AI112" s="62"/>
      <c r="AJ112" s="62"/>
      <c r="AK112" s="62"/>
      <c r="AL112" s="62"/>
      <c r="AM112" s="62"/>
      <c r="AN112" s="63"/>
    </row>
    <row r="113" spans="1:41" ht="12.65" customHeight="1">
      <c r="A113" s="105"/>
      <c r="B113" s="2133" t="s">
        <v>96</v>
      </c>
      <c r="C113" s="2133"/>
      <c r="D113" s="2133"/>
      <c r="E113" s="2133"/>
      <c r="F113" s="2133"/>
      <c r="G113" s="2133"/>
      <c r="H113" s="2133"/>
      <c r="I113" s="56"/>
      <c r="J113" s="2076" t="s">
        <v>2318</v>
      </c>
      <c r="K113" s="2077"/>
      <c r="L113" s="2077"/>
      <c r="M113" s="2219">
        <f>IF(一括入力シート!B36="",一括入力シート!B28,一括入力シート!B36)</f>
        <v>0</v>
      </c>
      <c r="N113" s="2219"/>
      <c r="O113" s="2219"/>
      <c r="P113" s="2077" t="s">
        <v>85</v>
      </c>
      <c r="Q113" s="2077"/>
      <c r="R113" s="2219">
        <f>IF(一括入力シート!B36="",一括入力シート!C28,一括入力シート!C36)</f>
        <v>0</v>
      </c>
      <c r="S113" s="2219"/>
      <c r="T113" s="2219"/>
      <c r="U113" s="2077" t="s">
        <v>84</v>
      </c>
      <c r="V113" s="2077"/>
      <c r="W113" s="2219">
        <f>IF(一括入力シート!B36="",一括入力シート!D28,一括入力シート!D36)</f>
        <v>0</v>
      </c>
      <c r="X113" s="2219"/>
      <c r="Y113" s="2219"/>
      <c r="Z113" s="2077" t="s">
        <v>83</v>
      </c>
      <c r="AA113" s="2077"/>
      <c r="AB113" s="55"/>
      <c r="AC113" s="55"/>
      <c r="AD113" s="55"/>
      <c r="AE113" s="55"/>
      <c r="AF113" s="55"/>
      <c r="AG113" s="55"/>
      <c r="AH113" s="55"/>
      <c r="AI113" s="55"/>
      <c r="AJ113" s="55"/>
      <c r="AK113" s="55"/>
      <c r="AL113" s="55"/>
      <c r="AM113" s="55"/>
      <c r="AN113" s="56"/>
    </row>
    <row r="114" spans="1:41" ht="12.65" customHeight="1">
      <c r="A114" s="68"/>
      <c r="B114" s="2134"/>
      <c r="C114" s="2134"/>
      <c r="D114" s="2134"/>
      <c r="E114" s="2134"/>
      <c r="F114" s="2134"/>
      <c r="G114" s="2134"/>
      <c r="H114" s="2134"/>
      <c r="I114" s="60"/>
      <c r="J114" s="2073"/>
      <c r="K114" s="2074"/>
      <c r="L114" s="2074"/>
      <c r="M114" s="2061"/>
      <c r="N114" s="2061"/>
      <c r="O114" s="2061"/>
      <c r="P114" s="2074"/>
      <c r="Q114" s="2074"/>
      <c r="R114" s="2061"/>
      <c r="S114" s="2061"/>
      <c r="T114" s="2061"/>
      <c r="U114" s="2074"/>
      <c r="V114" s="2074"/>
      <c r="W114" s="2061"/>
      <c r="X114" s="2061"/>
      <c r="Y114" s="2061"/>
      <c r="Z114" s="2074"/>
      <c r="AA114" s="2074"/>
      <c r="AB114" s="59"/>
      <c r="AC114" s="59"/>
      <c r="AD114" s="59"/>
      <c r="AE114" s="59"/>
      <c r="AF114" s="59"/>
      <c r="AG114" s="59"/>
      <c r="AH114" s="59"/>
      <c r="AI114" s="59"/>
      <c r="AJ114" s="59"/>
      <c r="AK114" s="59"/>
      <c r="AL114" s="59"/>
      <c r="AM114" s="59"/>
      <c r="AN114" s="60"/>
    </row>
    <row r="115" spans="1:41" ht="12.65" customHeight="1">
      <c r="A115" s="61"/>
      <c r="B115" s="2135"/>
      <c r="C115" s="2135"/>
      <c r="D115" s="2135"/>
      <c r="E115" s="2135"/>
      <c r="F115" s="2135"/>
      <c r="G115" s="2135"/>
      <c r="H115" s="2135"/>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2322</v>
      </c>
      <c r="AE115" s="2164" t="str">
        <f>AE48</f>
        <v/>
      </c>
      <c r="AF115" s="2164"/>
      <c r="AG115" s="530" t="s">
        <v>1702</v>
      </c>
      <c r="AH115" s="2164" t="str">
        <f>AH48</f>
        <v/>
      </c>
      <c r="AI115" s="2164"/>
      <c r="AJ115" s="530" t="s">
        <v>1701</v>
      </c>
      <c r="AK115" s="2164" t="str">
        <f>AK48</f>
        <v/>
      </c>
      <c r="AL115" s="2164"/>
      <c r="AM115" s="530" t="s">
        <v>1700</v>
      </c>
      <c r="AN115" s="531"/>
    </row>
    <row r="116" spans="1:41" ht="12.65" customHeight="1">
      <c r="A116" s="105"/>
      <c r="B116" s="2133" t="s">
        <v>99</v>
      </c>
      <c r="C116" s="2133"/>
      <c r="D116" s="2133"/>
      <c r="E116" s="2133"/>
      <c r="F116" s="2133"/>
      <c r="G116" s="2133"/>
      <c r="H116" s="2133"/>
      <c r="I116" s="56"/>
      <c r="J116" s="2160">
        <f>J49</f>
        <v>0</v>
      </c>
      <c r="K116" s="2160"/>
      <c r="L116" s="2160"/>
      <c r="M116" s="2160"/>
      <c r="N116" s="2160"/>
      <c r="O116" s="2160"/>
      <c r="P116" s="2160"/>
      <c r="Q116" s="2160"/>
      <c r="R116" s="2160"/>
      <c r="S116" s="2160"/>
      <c r="T116" s="2160"/>
      <c r="U116" s="2160"/>
      <c r="V116" s="2160"/>
      <c r="W116" s="2160"/>
      <c r="X116" s="2160"/>
      <c r="Y116" s="2109" t="s">
        <v>531</v>
      </c>
      <c r="Z116" s="2109"/>
      <c r="AA116" s="2109"/>
      <c r="AH116" s="55"/>
      <c r="AI116" s="55"/>
      <c r="AJ116" s="55"/>
      <c r="AK116" s="55"/>
      <c r="AL116" s="55"/>
      <c r="AM116" s="55"/>
      <c r="AN116" s="56"/>
    </row>
    <row r="117" spans="1:41" ht="12.65" customHeight="1">
      <c r="A117" s="68"/>
      <c r="B117" s="2134"/>
      <c r="C117" s="2134"/>
      <c r="D117" s="2134"/>
      <c r="E117" s="2134"/>
      <c r="F117" s="2134"/>
      <c r="G117" s="2134"/>
      <c r="H117" s="2134"/>
      <c r="I117" s="60"/>
      <c r="J117" s="2161"/>
      <c r="K117" s="2161"/>
      <c r="L117" s="2161"/>
      <c r="M117" s="2161"/>
      <c r="N117" s="2161"/>
      <c r="O117" s="2161"/>
      <c r="P117" s="2161"/>
      <c r="Q117" s="2161"/>
      <c r="R117" s="2161"/>
      <c r="S117" s="2161"/>
      <c r="T117" s="2161"/>
      <c r="U117" s="2161"/>
      <c r="V117" s="2161"/>
      <c r="W117" s="2161"/>
      <c r="X117" s="2161"/>
      <c r="Y117" s="1746"/>
      <c r="Z117" s="1746"/>
      <c r="AA117" s="1746"/>
      <c r="AH117" s="59"/>
      <c r="AI117" s="59"/>
      <c r="AJ117" s="59"/>
      <c r="AK117" s="59"/>
      <c r="AL117" s="59"/>
      <c r="AM117" s="59"/>
      <c r="AN117" s="60"/>
    </row>
    <row r="118" spans="1:41" ht="12.65" customHeight="1" thickBot="1">
      <c r="A118" s="61"/>
      <c r="B118" s="2135"/>
      <c r="C118" s="2135"/>
      <c r="D118" s="2135"/>
      <c r="E118" s="2135"/>
      <c r="F118" s="2135"/>
      <c r="G118" s="2135"/>
      <c r="H118" s="2135"/>
      <c r="I118" s="63"/>
      <c r="J118" s="2162"/>
      <c r="K118" s="2162"/>
      <c r="L118" s="2162"/>
      <c r="M118" s="2162"/>
      <c r="N118" s="2162"/>
      <c r="O118" s="2162"/>
      <c r="P118" s="2162"/>
      <c r="Q118" s="2162"/>
      <c r="R118" s="2162"/>
      <c r="S118" s="2162"/>
      <c r="T118" s="2162"/>
      <c r="U118" s="2162"/>
      <c r="V118" s="2162"/>
      <c r="W118" s="2162"/>
      <c r="X118" s="2162"/>
      <c r="Y118" s="2163"/>
      <c r="Z118" s="2163"/>
      <c r="AA118" s="2163"/>
      <c r="AH118" s="82"/>
      <c r="AI118" s="59"/>
      <c r="AJ118" s="59"/>
      <c r="AK118" s="59"/>
      <c r="AL118" s="59"/>
      <c r="AM118" s="59"/>
      <c r="AN118" s="60"/>
    </row>
    <row r="119" spans="1:41" ht="12.65" customHeight="1">
      <c r="A119" s="105"/>
      <c r="B119" s="2133" t="s">
        <v>97</v>
      </c>
      <c r="C119" s="2133"/>
      <c r="D119" s="2133"/>
      <c r="E119" s="2133"/>
      <c r="F119" s="2133"/>
      <c r="G119" s="2133"/>
      <c r="H119" s="2133"/>
      <c r="I119" s="55"/>
      <c r="J119" s="2165">
        <f>J52</f>
        <v>0</v>
      </c>
      <c r="K119" s="2166"/>
      <c r="L119" s="2166"/>
      <c r="M119" s="2166"/>
      <c r="N119" s="2166"/>
      <c r="O119" s="2166"/>
      <c r="P119" s="2166"/>
      <c r="Q119" s="2166"/>
      <c r="R119" s="2166"/>
      <c r="S119" s="2166"/>
      <c r="T119" s="2166"/>
      <c r="U119" s="2166"/>
      <c r="V119" s="2166"/>
      <c r="W119" s="2166"/>
      <c r="X119" s="2166"/>
      <c r="Y119" s="2109" t="s">
        <v>531</v>
      </c>
      <c r="Z119" s="2109"/>
      <c r="AA119" s="2109"/>
      <c r="AB119" s="112"/>
      <c r="AC119" s="112"/>
      <c r="AD119" s="112"/>
      <c r="AE119" s="112"/>
      <c r="AF119" s="112"/>
      <c r="AG119" s="112"/>
      <c r="AH119" s="112"/>
      <c r="AI119" s="112"/>
      <c r="AJ119" s="112"/>
      <c r="AK119" s="112"/>
      <c r="AL119" s="112"/>
      <c r="AM119" s="112"/>
      <c r="AN119" s="116"/>
      <c r="AO119" s="446" t="s">
        <v>2109</v>
      </c>
    </row>
    <row r="120" spans="1:41" ht="12.65" customHeight="1">
      <c r="A120" s="68"/>
      <c r="B120" s="2134"/>
      <c r="C120" s="2134"/>
      <c r="D120" s="2134"/>
      <c r="E120" s="2134"/>
      <c r="F120" s="2134"/>
      <c r="G120" s="2134"/>
      <c r="H120" s="2134"/>
      <c r="I120" s="59"/>
      <c r="J120" s="2167"/>
      <c r="K120" s="2161"/>
      <c r="L120" s="2161"/>
      <c r="M120" s="2161"/>
      <c r="N120" s="2161"/>
      <c r="O120" s="2161"/>
      <c r="P120" s="2161"/>
      <c r="Q120" s="2161"/>
      <c r="R120" s="2161"/>
      <c r="S120" s="2161"/>
      <c r="T120" s="2161"/>
      <c r="U120" s="2161"/>
      <c r="V120" s="2161"/>
      <c r="W120" s="2161"/>
      <c r="X120" s="2161"/>
      <c r="Y120" s="1746"/>
      <c r="Z120" s="1746"/>
      <c r="AA120" s="1746"/>
      <c r="AB120" s="59"/>
      <c r="AC120" s="59"/>
      <c r="AD120" s="59"/>
      <c r="AE120" s="59"/>
      <c r="AF120" s="59"/>
      <c r="AG120" s="59"/>
      <c r="AH120" s="59"/>
      <c r="AI120" s="59"/>
      <c r="AJ120" s="59"/>
      <c r="AK120" s="59"/>
      <c r="AL120" s="59"/>
      <c r="AM120" s="59"/>
      <c r="AN120" s="60"/>
    </row>
    <row r="121" spans="1:41" ht="12.65" customHeight="1" thickBot="1">
      <c r="A121" s="61"/>
      <c r="B121" s="2135"/>
      <c r="C121" s="2135"/>
      <c r="D121" s="2135"/>
      <c r="E121" s="2135"/>
      <c r="F121" s="2135"/>
      <c r="G121" s="2135"/>
      <c r="H121" s="2135"/>
      <c r="I121" s="62"/>
      <c r="J121" s="2168"/>
      <c r="K121" s="2162"/>
      <c r="L121" s="2162"/>
      <c r="M121" s="2162"/>
      <c r="N121" s="2162"/>
      <c r="O121" s="2162"/>
      <c r="P121" s="2162"/>
      <c r="Q121" s="2162"/>
      <c r="R121" s="2162"/>
      <c r="S121" s="2162"/>
      <c r="T121" s="2162"/>
      <c r="U121" s="2162"/>
      <c r="V121" s="2162"/>
      <c r="W121" s="2162"/>
      <c r="X121" s="2162"/>
      <c r="Y121" s="2163"/>
      <c r="Z121" s="2163"/>
      <c r="AA121" s="2163"/>
      <c r="AB121" s="114"/>
      <c r="AC121" s="114"/>
      <c r="AD121" s="114"/>
      <c r="AE121" s="114"/>
      <c r="AF121" s="114"/>
      <c r="AG121" s="115"/>
      <c r="AH121" s="115"/>
      <c r="AI121" s="113"/>
      <c r="AJ121" s="113"/>
      <c r="AK121" s="113"/>
      <c r="AL121" s="113"/>
      <c r="AM121" s="113"/>
      <c r="AN121" s="117"/>
    </row>
    <row r="122" spans="1:41" ht="12.65" customHeight="1">
      <c r="A122" s="105"/>
      <c r="B122" s="2133" t="s">
        <v>98</v>
      </c>
      <c r="C122" s="2133"/>
      <c r="D122" s="2133"/>
      <c r="E122" s="2133"/>
      <c r="F122" s="2133"/>
      <c r="G122" s="2133"/>
      <c r="H122" s="2133"/>
      <c r="I122" s="56"/>
      <c r="J122" s="2074" t="s">
        <v>2318</v>
      </c>
      <c r="K122" s="2074"/>
      <c r="L122" s="2074"/>
      <c r="M122" s="2101">
        <f>M55</f>
        <v>0</v>
      </c>
      <c r="N122" s="2101"/>
      <c r="O122" s="2101"/>
      <c r="P122" s="2074" t="s">
        <v>85</v>
      </c>
      <c r="Q122" s="2074"/>
      <c r="R122" s="2101">
        <f>R55</f>
        <v>0</v>
      </c>
      <c r="S122" s="2101"/>
      <c r="T122" s="2101"/>
      <c r="U122" s="2074" t="s">
        <v>84</v>
      </c>
      <c r="V122" s="2074"/>
      <c r="W122" s="2101">
        <f>W55</f>
        <v>0</v>
      </c>
      <c r="X122" s="2101"/>
      <c r="Y122" s="2101"/>
      <c r="Z122" s="2074" t="s">
        <v>83</v>
      </c>
      <c r="AA122" s="2074"/>
      <c r="AB122" s="59"/>
      <c r="AC122" s="59"/>
      <c r="AD122" s="59"/>
      <c r="AE122" s="59"/>
      <c r="AF122" s="59"/>
      <c r="AG122" s="59"/>
      <c r="AH122" s="59"/>
      <c r="AI122" s="59"/>
      <c r="AJ122" s="59"/>
      <c r="AK122" s="59"/>
      <c r="AL122" s="59"/>
      <c r="AM122" s="59"/>
      <c r="AN122" s="60"/>
      <c r="AO122" s="446" t="s">
        <v>2109</v>
      </c>
    </row>
    <row r="123" spans="1:41" ht="12.65" customHeight="1">
      <c r="A123" s="68"/>
      <c r="B123" s="2134"/>
      <c r="C123" s="2134"/>
      <c r="D123" s="2134"/>
      <c r="E123" s="2134"/>
      <c r="F123" s="2134"/>
      <c r="G123" s="2134"/>
      <c r="H123" s="2134"/>
      <c r="I123" s="60"/>
      <c r="J123" s="2074"/>
      <c r="K123" s="2074"/>
      <c r="L123" s="2074"/>
      <c r="M123" s="2101"/>
      <c r="N123" s="2101"/>
      <c r="O123" s="2101"/>
      <c r="P123" s="2074"/>
      <c r="Q123" s="2074"/>
      <c r="R123" s="2101"/>
      <c r="S123" s="2101"/>
      <c r="T123" s="2101"/>
      <c r="U123" s="2074"/>
      <c r="V123" s="2074"/>
      <c r="W123" s="2101"/>
      <c r="X123" s="2101"/>
      <c r="Y123" s="2101"/>
      <c r="Z123" s="2074"/>
      <c r="AA123" s="2074"/>
      <c r="AB123" s="59"/>
      <c r="AC123" s="59"/>
      <c r="AD123" s="59"/>
      <c r="AE123" s="59"/>
      <c r="AF123" s="59"/>
      <c r="AG123" s="59"/>
      <c r="AH123" s="59"/>
      <c r="AI123" s="59"/>
      <c r="AJ123" s="59"/>
      <c r="AK123" s="59"/>
      <c r="AL123" s="59"/>
      <c r="AM123" s="59"/>
      <c r="AN123" s="60"/>
    </row>
    <row r="124" spans="1:41" ht="12.65" customHeight="1">
      <c r="A124" s="58"/>
      <c r="B124" s="2134"/>
      <c r="C124" s="2134"/>
      <c r="D124" s="2134"/>
      <c r="E124" s="2134"/>
      <c r="F124" s="2134"/>
      <c r="G124" s="2134"/>
      <c r="H124" s="2134"/>
      <c r="I124" s="60"/>
      <c r="J124" s="2074"/>
      <c r="K124" s="2074"/>
      <c r="L124" s="2074"/>
      <c r="M124" s="2101"/>
      <c r="N124" s="2101"/>
      <c r="O124" s="2101"/>
      <c r="P124" s="2074"/>
      <c r="Q124" s="2074"/>
      <c r="R124" s="2101"/>
      <c r="S124" s="2101"/>
      <c r="T124" s="2101"/>
      <c r="U124" s="2074"/>
      <c r="V124" s="2074"/>
      <c r="W124" s="2101"/>
      <c r="X124" s="2101"/>
      <c r="Y124" s="2101"/>
      <c r="Z124" s="2074"/>
      <c r="AA124" s="2074"/>
      <c r="AB124" s="84"/>
      <c r="AC124" s="84"/>
      <c r="AD124" s="84"/>
      <c r="AE124" s="84"/>
      <c r="AF124" s="84"/>
      <c r="AG124" s="85"/>
      <c r="AH124" s="85"/>
      <c r="AI124" s="62"/>
      <c r="AJ124" s="62"/>
      <c r="AK124" s="62"/>
      <c r="AL124" s="62"/>
      <c r="AM124" s="62"/>
      <c r="AN124" s="63"/>
    </row>
    <row r="125" spans="1:41" ht="12.65" customHeight="1">
      <c r="A125" s="105"/>
      <c r="B125" s="2133"/>
      <c r="C125" s="2133"/>
      <c r="D125" s="2133"/>
      <c r="E125" s="2133"/>
      <c r="F125" s="2133"/>
      <c r="G125" s="2133"/>
      <c r="H125" s="2133"/>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5" customHeight="1">
      <c r="A126" s="68"/>
      <c r="B126" s="2134"/>
      <c r="C126" s="2134"/>
      <c r="D126" s="2134"/>
      <c r="E126" s="2134"/>
      <c r="F126" s="2134"/>
      <c r="G126" s="2134"/>
      <c r="H126" s="2134"/>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5" customHeight="1">
      <c r="A127" s="58"/>
      <c r="B127" s="2134"/>
      <c r="C127" s="2134"/>
      <c r="D127" s="2134"/>
      <c r="E127" s="2134"/>
      <c r="F127" s="2134"/>
      <c r="G127" s="2134"/>
      <c r="H127" s="2134"/>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5" customHeight="1">
      <c r="A128" s="105"/>
      <c r="B128" s="2133" t="s">
        <v>100</v>
      </c>
      <c r="C128" s="2133"/>
      <c r="D128" s="2133"/>
      <c r="E128" s="2133"/>
      <c r="F128" s="2133"/>
      <c r="G128" s="2133"/>
      <c r="H128" s="2133"/>
      <c r="I128" s="56"/>
      <c r="J128" s="2136" t="str">
        <f>CONCATENATE(一括入力シート!B45,"　　",一括入力シート!B46)</f>
        <v>　　</v>
      </c>
      <c r="K128" s="2137"/>
      <c r="L128" s="2137"/>
      <c r="M128" s="2137"/>
      <c r="N128" s="2137"/>
      <c r="O128" s="2137"/>
      <c r="P128" s="2137"/>
      <c r="Q128" s="2137"/>
      <c r="R128" s="2137"/>
      <c r="S128" s="2137"/>
      <c r="T128" s="2137"/>
      <c r="U128" s="2137"/>
      <c r="V128" s="2137"/>
      <c r="W128" s="2137"/>
      <c r="X128" s="2137"/>
      <c r="Y128" s="2137"/>
      <c r="Z128" s="2137"/>
      <c r="AA128" s="2137"/>
      <c r="AB128" s="2137"/>
      <c r="AC128" s="2137"/>
      <c r="AD128" s="2137"/>
      <c r="AE128" s="2137"/>
      <c r="AF128" s="2137"/>
      <c r="AG128" s="2137"/>
      <c r="AH128" s="2137"/>
      <c r="AI128" s="2137"/>
      <c r="AJ128" s="2137"/>
      <c r="AK128" s="2137"/>
      <c r="AL128" s="2137"/>
      <c r="AM128" s="2137"/>
      <c r="AN128" s="2138"/>
    </row>
    <row r="129" spans="1:40" ht="12.65" customHeight="1">
      <c r="A129" s="68"/>
      <c r="B129" s="2134"/>
      <c r="C129" s="2134"/>
      <c r="D129" s="2134"/>
      <c r="E129" s="2134"/>
      <c r="F129" s="2134"/>
      <c r="G129" s="2134"/>
      <c r="H129" s="2134"/>
      <c r="I129" s="60"/>
      <c r="J129" s="2139"/>
      <c r="K129" s="2140"/>
      <c r="L129" s="2140"/>
      <c r="M129" s="2140"/>
      <c r="N129" s="2140"/>
      <c r="O129" s="2140"/>
      <c r="P129" s="2140"/>
      <c r="Q129" s="2140"/>
      <c r="R129" s="2140"/>
      <c r="S129" s="2140"/>
      <c r="T129" s="2140"/>
      <c r="U129" s="2140"/>
      <c r="V129" s="2140"/>
      <c r="W129" s="2140"/>
      <c r="X129" s="2140"/>
      <c r="Y129" s="2140"/>
      <c r="Z129" s="2140"/>
      <c r="AA129" s="2140"/>
      <c r="AB129" s="2140"/>
      <c r="AC129" s="2140"/>
      <c r="AD129" s="2140"/>
      <c r="AE129" s="2140"/>
      <c r="AF129" s="2140"/>
      <c r="AG129" s="2140"/>
      <c r="AH129" s="2140"/>
      <c r="AI129" s="2140"/>
      <c r="AJ129" s="2140"/>
      <c r="AK129" s="2140"/>
      <c r="AL129" s="2140"/>
      <c r="AM129" s="2140"/>
      <c r="AN129" s="2141"/>
    </row>
    <row r="130" spans="1:40" ht="12.65" customHeight="1">
      <c r="A130" s="61"/>
      <c r="B130" s="2135"/>
      <c r="C130" s="2135"/>
      <c r="D130" s="2135"/>
      <c r="E130" s="2135"/>
      <c r="F130" s="2135"/>
      <c r="G130" s="2135"/>
      <c r="H130" s="2135"/>
      <c r="I130" s="63"/>
      <c r="J130" s="2142"/>
      <c r="K130" s="2143"/>
      <c r="L130" s="2143"/>
      <c r="M130" s="2143"/>
      <c r="N130" s="2143"/>
      <c r="O130" s="2143"/>
      <c r="P130" s="2143"/>
      <c r="Q130" s="2143"/>
      <c r="R130" s="2143"/>
      <c r="S130" s="2143"/>
      <c r="T130" s="2143"/>
      <c r="U130" s="2143"/>
      <c r="V130" s="2143"/>
      <c r="W130" s="2143"/>
      <c r="X130" s="2143"/>
      <c r="Y130" s="2143"/>
      <c r="Z130" s="2143"/>
      <c r="AA130" s="2143"/>
      <c r="AB130" s="2143"/>
      <c r="AC130" s="2143"/>
      <c r="AD130" s="2143"/>
      <c r="AE130" s="2143"/>
      <c r="AF130" s="2143"/>
      <c r="AG130" s="2143"/>
      <c r="AH130" s="2143"/>
      <c r="AI130" s="2143"/>
      <c r="AJ130" s="2143"/>
      <c r="AK130" s="2143"/>
      <c r="AL130" s="2143"/>
      <c r="AM130" s="2143"/>
      <c r="AN130" s="2144"/>
    </row>
    <row r="137" spans="1:40" ht="12.65" customHeight="1">
      <c r="A137" s="2145" t="s">
        <v>110</v>
      </c>
      <c r="B137" s="2145"/>
      <c r="C137" s="2145"/>
      <c r="D137" s="2145"/>
      <c r="E137" s="2145"/>
      <c r="F137" s="2145"/>
      <c r="G137" s="2145"/>
      <c r="H137" s="2145"/>
      <c r="I137" s="2145"/>
      <c r="J137" s="2145"/>
      <c r="K137" s="2145"/>
      <c r="L137" s="2145"/>
      <c r="M137" s="2145"/>
      <c r="N137" s="2145"/>
      <c r="O137" s="2145"/>
      <c r="P137" s="2145"/>
      <c r="Q137" s="2145"/>
      <c r="R137" s="2145"/>
      <c r="S137" s="2145"/>
      <c r="T137" s="2145"/>
      <c r="U137" s="2145"/>
      <c r="V137" s="2145"/>
      <c r="W137" s="2145"/>
      <c r="X137" s="2145"/>
      <c r="Y137" s="2145"/>
      <c r="Z137" s="2145"/>
      <c r="AA137" s="2145"/>
      <c r="AB137" s="2145"/>
      <c r="AC137" s="2145"/>
      <c r="AD137" s="2145"/>
      <c r="AE137" s="2145"/>
      <c r="AF137" s="2145"/>
      <c r="AG137" s="2145"/>
      <c r="AH137" s="2145"/>
      <c r="AI137" s="2145"/>
      <c r="AJ137" s="2145"/>
      <c r="AK137" s="2145"/>
      <c r="AL137" s="2145"/>
      <c r="AM137" s="2145"/>
      <c r="AN137" s="2145"/>
    </row>
    <row r="138" spans="1:40" ht="12.65" customHeight="1">
      <c r="A138" s="2145"/>
      <c r="B138" s="2145"/>
      <c r="C138" s="2145"/>
      <c r="D138" s="2145"/>
      <c r="E138" s="2145"/>
      <c r="F138" s="2145"/>
      <c r="G138" s="2145"/>
      <c r="H138" s="2145"/>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row>
    <row r="139" spans="1:40" ht="12.65" customHeight="1">
      <c r="A139" s="2145"/>
      <c r="B139" s="2145"/>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145"/>
      <c r="AI139" s="2145"/>
      <c r="AJ139" s="2145"/>
      <c r="AK139" s="2145"/>
      <c r="AL139" s="2145"/>
      <c r="AM139" s="2145"/>
      <c r="AN139" s="2145"/>
    </row>
    <row r="140" spans="1:40" ht="12.65" customHeight="1">
      <c r="A140" s="2145"/>
      <c r="B140" s="2145"/>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5"/>
      <c r="AH140" s="2145"/>
      <c r="AI140" s="2145"/>
      <c r="AJ140" s="2145"/>
      <c r="AK140" s="2145"/>
      <c r="AL140" s="2145"/>
      <c r="AM140" s="2145"/>
      <c r="AN140" s="2145"/>
    </row>
    <row r="141" spans="1:40" ht="12.65" customHeight="1">
      <c r="A141" s="2145"/>
      <c r="B141" s="2145"/>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5"/>
      <c r="AH141" s="2145"/>
      <c r="AI141" s="2145"/>
      <c r="AJ141" s="2145"/>
      <c r="AK141" s="2145"/>
      <c r="AL141" s="2145"/>
      <c r="AM141" s="2145"/>
      <c r="AN141" s="2145"/>
    </row>
    <row r="142" spans="1:40" ht="12.65" customHeight="1">
      <c r="A142" s="2145"/>
      <c r="B142" s="2145"/>
      <c r="C142" s="2145"/>
      <c r="D142" s="2145"/>
      <c r="E142" s="2145"/>
      <c r="F142" s="2145"/>
      <c r="G142" s="2145"/>
      <c r="H142" s="2145"/>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row>
    <row r="143" spans="1:40" ht="12.65" customHeight="1">
      <c r="A143" s="2145"/>
      <c r="B143" s="2145"/>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row>
    <row r="144" spans="1:40" ht="12.6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5" customHeight="1">
      <c r="A145" s="2146" t="s">
        <v>81</v>
      </c>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row>
    <row r="146" spans="1:52" ht="12.65" customHeight="1">
      <c r="A146" s="2146"/>
      <c r="B146" s="2146"/>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row>
    <row r="147" spans="1:52" ht="12.65" customHeight="1">
      <c r="A147" s="2146"/>
      <c r="B147" s="2146"/>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row>
    <row r="148" spans="1:52" ht="12.65" customHeight="1">
      <c r="A148" s="433"/>
      <c r="B148" s="433"/>
      <c r="C148" s="433"/>
      <c r="D148" s="433"/>
      <c r="E148" s="433"/>
      <c r="F148" s="433"/>
      <c r="G148" s="433"/>
      <c r="H148" s="2147" t="s">
        <v>111</v>
      </c>
      <c r="I148" s="2147"/>
      <c r="J148" s="433"/>
      <c r="K148" s="433"/>
      <c r="L148" s="433"/>
      <c r="M148" s="433"/>
      <c r="N148" s="433"/>
      <c r="O148" s="433"/>
      <c r="P148" s="433"/>
      <c r="Q148" s="2147" t="s">
        <v>112</v>
      </c>
      <c r="R148" s="2147"/>
      <c r="S148" s="433"/>
      <c r="T148" s="433"/>
      <c r="U148" s="102"/>
      <c r="V148" s="102"/>
      <c r="W148" s="102"/>
      <c r="X148" s="102"/>
      <c r="Y148" s="102"/>
      <c r="Z148" s="2147" t="s">
        <v>113</v>
      </c>
      <c r="AA148" s="2147"/>
      <c r="AB148" s="102"/>
      <c r="AC148" s="102"/>
      <c r="AD148" s="102"/>
      <c r="AE148" s="102"/>
      <c r="AF148" s="102"/>
      <c r="AG148" s="102"/>
      <c r="AH148" s="102"/>
      <c r="AI148" s="102"/>
      <c r="AJ148" s="102"/>
      <c r="AK148" s="102"/>
      <c r="AL148" s="102"/>
      <c r="AM148" s="102"/>
      <c r="AN148" s="102"/>
    </row>
    <row r="149" spans="1:52" ht="12.65" customHeight="1">
      <c r="A149" s="59"/>
      <c r="B149" s="59"/>
      <c r="C149" s="59"/>
      <c r="D149" s="59"/>
      <c r="E149" s="59"/>
      <c r="F149" s="59"/>
      <c r="G149" s="59"/>
      <c r="H149" s="2147"/>
      <c r="I149" s="2147"/>
      <c r="J149" s="59"/>
      <c r="K149" s="59"/>
      <c r="L149" s="59"/>
      <c r="M149" s="59"/>
      <c r="N149" s="59"/>
      <c r="O149" s="59"/>
      <c r="P149" s="59"/>
      <c r="Q149" s="2147"/>
      <c r="R149" s="2147"/>
      <c r="S149" s="59"/>
      <c r="T149" s="59"/>
      <c r="U149" s="102"/>
      <c r="V149" s="102"/>
      <c r="W149" s="102"/>
      <c r="X149" s="102"/>
      <c r="Y149" s="102"/>
      <c r="Z149" s="2147"/>
      <c r="AA149" s="2147"/>
      <c r="AB149" s="102"/>
      <c r="AC149" s="102"/>
      <c r="AD149" s="102"/>
      <c r="AE149" s="102"/>
      <c r="AF149" s="102"/>
      <c r="AG149" s="102"/>
      <c r="AH149" s="102"/>
      <c r="AI149" s="102"/>
      <c r="AJ149" s="102"/>
      <c r="AK149" s="102"/>
      <c r="AL149" s="102"/>
      <c r="AM149" s="102"/>
      <c r="AN149" s="102"/>
    </row>
    <row r="150" spans="1:52" ht="12.65"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2110</v>
      </c>
    </row>
    <row r="151" spans="1:52" ht="12.65" customHeight="1">
      <c r="A151" s="59"/>
      <c r="B151" s="59"/>
      <c r="C151" s="59"/>
      <c r="D151" s="59"/>
      <c r="E151" s="59"/>
      <c r="F151" s="2148" t="str">
        <f>IF(AP151=0,"",RIGHT(AP151,1))</f>
        <v/>
      </c>
      <c r="G151" s="2149"/>
      <c r="H151" s="2150"/>
      <c r="I151" s="2148" t="str">
        <f>IF(AQ151=0,"",RIGHT(AQ151,1))</f>
        <v/>
      </c>
      <c r="J151" s="2149"/>
      <c r="K151" s="2150"/>
      <c r="L151" s="2148" t="str">
        <f>IF(AR151=0,"",RIGHT(AR151,1))</f>
        <v/>
      </c>
      <c r="M151" s="2149"/>
      <c r="N151" s="2150"/>
      <c r="O151" s="2148" t="str">
        <f>IF(AS151=0,"",RIGHT(AS151,1))</f>
        <v/>
      </c>
      <c r="P151" s="2149"/>
      <c r="Q151" s="2150"/>
      <c r="R151" s="2148" t="str">
        <f>IF(AT151=0,"",RIGHT(AT151,1))</f>
        <v/>
      </c>
      <c r="S151" s="2149"/>
      <c r="T151" s="2150"/>
      <c r="U151" s="2148" t="str">
        <f>IF(AU151=0,"",RIGHT(AU151,1))</f>
        <v/>
      </c>
      <c r="V151" s="2149"/>
      <c r="W151" s="2150"/>
      <c r="X151" s="2148" t="str">
        <f>IF(AV151=0,"",RIGHT(AV151,1))</f>
        <v/>
      </c>
      <c r="Y151" s="2149"/>
      <c r="Z151" s="2150"/>
      <c r="AA151" s="2148" t="str">
        <f>IF(AW151=0,"",RIGHT(AW151,1))</f>
        <v/>
      </c>
      <c r="AB151" s="2149"/>
      <c r="AC151" s="2150"/>
      <c r="AD151" s="2148" t="str">
        <f>IF(AX151=0,"",RIGHT(AX151,1))</f>
        <v/>
      </c>
      <c r="AE151" s="2149"/>
      <c r="AF151" s="2150"/>
      <c r="AG151" s="2148" t="str">
        <f>IF(AY151=0,"",RIGHT(AY151,1))</f>
        <v/>
      </c>
      <c r="AH151" s="2149"/>
      <c r="AI151" s="2150"/>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5" customHeight="1">
      <c r="A152" s="2154" t="s">
        <v>114</v>
      </c>
      <c r="B152" s="2154"/>
      <c r="C152" s="2154"/>
      <c r="D152" s="2154"/>
      <c r="E152" s="2155"/>
      <c r="F152" s="2148"/>
      <c r="G152" s="2149"/>
      <c r="H152" s="2150"/>
      <c r="I152" s="2148"/>
      <c r="J152" s="2149"/>
      <c r="K152" s="2150"/>
      <c r="L152" s="2148"/>
      <c r="M152" s="2149"/>
      <c r="N152" s="2150"/>
      <c r="O152" s="2148"/>
      <c r="P152" s="2149"/>
      <c r="Q152" s="2150"/>
      <c r="R152" s="2148"/>
      <c r="S152" s="2149"/>
      <c r="T152" s="2150"/>
      <c r="U152" s="2148"/>
      <c r="V152" s="2149"/>
      <c r="W152" s="2150"/>
      <c r="X152" s="2148"/>
      <c r="Y152" s="2149"/>
      <c r="Z152" s="2150"/>
      <c r="AA152" s="2148"/>
      <c r="AB152" s="2149"/>
      <c r="AC152" s="2150"/>
      <c r="AD152" s="2148"/>
      <c r="AE152" s="2149"/>
      <c r="AF152" s="2150"/>
      <c r="AG152" s="2148"/>
      <c r="AH152" s="2149"/>
      <c r="AI152" s="2150"/>
      <c r="AJ152" s="2158" t="s">
        <v>115</v>
      </c>
      <c r="AK152" s="2154"/>
      <c r="AL152" s="2154"/>
      <c r="AM152" s="2154"/>
      <c r="AN152" s="2154"/>
      <c r="AO152" s="446" t="s">
        <v>2111</v>
      </c>
    </row>
    <row r="153" spans="1:52" ht="12.65" customHeight="1">
      <c r="A153" s="2154"/>
      <c r="B153" s="2154"/>
      <c r="C153" s="2154"/>
      <c r="D153" s="2154"/>
      <c r="E153" s="2155"/>
      <c r="F153" s="2148"/>
      <c r="G153" s="2149"/>
      <c r="H153" s="2150"/>
      <c r="I153" s="2148"/>
      <c r="J153" s="2149"/>
      <c r="K153" s="2150"/>
      <c r="L153" s="2148"/>
      <c r="M153" s="2149"/>
      <c r="N153" s="2150"/>
      <c r="O153" s="2148"/>
      <c r="P153" s="2149"/>
      <c r="Q153" s="2150"/>
      <c r="R153" s="2148"/>
      <c r="S153" s="2149"/>
      <c r="T153" s="2150"/>
      <c r="U153" s="2148"/>
      <c r="V153" s="2149"/>
      <c r="W153" s="2150"/>
      <c r="X153" s="2148"/>
      <c r="Y153" s="2149"/>
      <c r="Z153" s="2150"/>
      <c r="AA153" s="2148"/>
      <c r="AB153" s="2149"/>
      <c r="AC153" s="2150"/>
      <c r="AD153" s="2148"/>
      <c r="AE153" s="2149"/>
      <c r="AF153" s="2150"/>
      <c r="AG153" s="2148"/>
      <c r="AH153" s="2149"/>
      <c r="AI153" s="2150"/>
      <c r="AJ153" s="2158"/>
      <c r="AK153" s="2154"/>
      <c r="AL153" s="2154"/>
      <c r="AM153" s="2154"/>
      <c r="AN153" s="2154"/>
    </row>
    <row r="154" spans="1:52" ht="12.65" customHeight="1">
      <c r="A154" s="2156"/>
      <c r="B154" s="2156"/>
      <c r="C154" s="2156"/>
      <c r="D154" s="2156"/>
      <c r="E154" s="2157"/>
      <c r="F154" s="2151"/>
      <c r="G154" s="2152"/>
      <c r="H154" s="2153"/>
      <c r="I154" s="2151"/>
      <c r="J154" s="2152"/>
      <c r="K154" s="2153"/>
      <c r="L154" s="2151"/>
      <c r="M154" s="2152"/>
      <c r="N154" s="2153"/>
      <c r="O154" s="2151"/>
      <c r="P154" s="2152"/>
      <c r="Q154" s="2153"/>
      <c r="R154" s="2151"/>
      <c r="S154" s="2152"/>
      <c r="T154" s="2153"/>
      <c r="U154" s="2151"/>
      <c r="V154" s="2152"/>
      <c r="W154" s="2153"/>
      <c r="X154" s="2151"/>
      <c r="Y154" s="2152"/>
      <c r="Z154" s="2153"/>
      <c r="AA154" s="2151"/>
      <c r="AB154" s="2152"/>
      <c r="AC154" s="2153"/>
      <c r="AD154" s="2151"/>
      <c r="AE154" s="2152"/>
      <c r="AF154" s="2153"/>
      <c r="AG154" s="2151"/>
      <c r="AH154" s="2152"/>
      <c r="AI154" s="2153"/>
      <c r="AJ154" s="2159"/>
      <c r="AK154" s="2156"/>
      <c r="AL154" s="2156"/>
      <c r="AM154" s="2156"/>
      <c r="AN154" s="2156"/>
    </row>
    <row r="155" spans="1:52" ht="12.65"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5"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5" customHeight="1">
      <c r="A157" s="59"/>
      <c r="B157" s="59"/>
      <c r="C157" s="59"/>
      <c r="D157" s="59"/>
      <c r="E157" s="59"/>
      <c r="F157" s="2125" t="s">
        <v>116</v>
      </c>
      <c r="G157" s="2125"/>
      <c r="H157" s="2125"/>
      <c r="I157" s="2125"/>
      <c r="J157" s="2125"/>
      <c r="K157" s="2125"/>
      <c r="L157" s="2125"/>
      <c r="M157" s="2125"/>
      <c r="N157" s="2125"/>
      <c r="O157" s="2125"/>
      <c r="P157" s="2125"/>
      <c r="Q157" s="2125"/>
      <c r="R157" s="2125"/>
      <c r="S157" s="2125"/>
      <c r="T157" s="2125"/>
      <c r="U157" s="2125"/>
      <c r="V157" s="2125"/>
      <c r="W157" s="2125"/>
      <c r="X157" s="2125"/>
      <c r="Y157" s="2125"/>
      <c r="Z157" s="2125"/>
      <c r="AA157" s="2125"/>
      <c r="AB157" s="2125"/>
      <c r="AC157" s="2125"/>
      <c r="AD157" s="2125"/>
      <c r="AE157" s="2125"/>
      <c r="AF157" s="2125"/>
      <c r="AG157" s="2125"/>
      <c r="AH157" s="2125"/>
      <c r="AI157" s="2125"/>
      <c r="AJ157" s="2125"/>
      <c r="AK157" s="2125"/>
      <c r="AL157" s="2125"/>
      <c r="AM157" s="2125"/>
      <c r="AN157" s="2125"/>
    </row>
    <row r="158" spans="1:52" ht="12.65" customHeight="1">
      <c r="A158" s="121"/>
      <c r="B158" s="121"/>
      <c r="C158" s="121"/>
      <c r="D158" s="121"/>
      <c r="E158" s="121"/>
      <c r="F158" s="2125"/>
      <c r="G158" s="2125"/>
      <c r="H158" s="2125"/>
      <c r="I158" s="2125"/>
      <c r="J158" s="2125"/>
      <c r="K158" s="2125"/>
      <c r="L158" s="2125"/>
      <c r="M158" s="2125"/>
      <c r="N158" s="2125"/>
      <c r="O158" s="2125"/>
      <c r="P158" s="2125"/>
      <c r="Q158" s="2125"/>
      <c r="R158" s="2125"/>
      <c r="S158" s="2125"/>
      <c r="T158" s="2125"/>
      <c r="U158" s="2125"/>
      <c r="V158" s="2125"/>
      <c r="W158" s="2125"/>
      <c r="X158" s="2125"/>
      <c r="Y158" s="2125"/>
      <c r="Z158" s="2125"/>
      <c r="AA158" s="2125"/>
      <c r="AB158" s="2125"/>
      <c r="AC158" s="2125"/>
      <c r="AD158" s="2125"/>
      <c r="AE158" s="2125"/>
      <c r="AF158" s="2125"/>
      <c r="AG158" s="2125"/>
      <c r="AH158" s="2125"/>
      <c r="AI158" s="2125"/>
      <c r="AJ158" s="2125"/>
      <c r="AK158" s="2125"/>
      <c r="AL158" s="2125"/>
      <c r="AM158" s="2125"/>
      <c r="AN158" s="2125"/>
    </row>
    <row r="159" spans="1:52" ht="12.65" customHeight="1">
      <c r="A159" s="121"/>
      <c r="B159" s="121"/>
      <c r="C159" s="121"/>
      <c r="D159" s="121"/>
      <c r="E159" s="121"/>
      <c r="F159" s="2126"/>
      <c r="G159" s="2126"/>
      <c r="H159" s="2126"/>
      <c r="I159" s="2126"/>
      <c r="J159" s="2126"/>
      <c r="K159" s="2126"/>
      <c r="L159" s="2126"/>
      <c r="M159" s="2126"/>
      <c r="N159" s="2126"/>
      <c r="O159" s="2126"/>
      <c r="P159" s="2126"/>
      <c r="Q159" s="2126"/>
      <c r="R159" s="2126"/>
      <c r="S159" s="2126"/>
      <c r="T159" s="2126"/>
      <c r="U159" s="2126"/>
      <c r="V159" s="2126"/>
      <c r="W159" s="2126"/>
      <c r="X159" s="2126"/>
      <c r="Y159" s="2126"/>
      <c r="Z159" s="2126"/>
      <c r="AA159" s="2126"/>
      <c r="AB159" s="2126"/>
      <c r="AC159" s="2126"/>
      <c r="AD159" s="2126"/>
      <c r="AE159" s="2126"/>
      <c r="AF159" s="2126"/>
      <c r="AG159" s="2126"/>
      <c r="AH159" s="2126"/>
      <c r="AI159" s="2126"/>
      <c r="AJ159" s="2126"/>
      <c r="AK159" s="2126"/>
      <c r="AL159" s="2126"/>
      <c r="AM159" s="2126"/>
      <c r="AN159" s="2126"/>
    </row>
    <row r="160" spans="1:52" ht="12.65" customHeight="1">
      <c r="A160" s="121"/>
      <c r="B160" s="121"/>
      <c r="C160" s="121"/>
      <c r="D160" s="121"/>
      <c r="E160" s="121"/>
      <c r="F160" s="2127" t="s">
        <v>117</v>
      </c>
      <c r="G160" s="2127"/>
      <c r="H160" s="2127"/>
      <c r="I160" s="2127"/>
      <c r="J160" s="2127"/>
      <c r="K160" s="2130">
        <f>J40</f>
        <v>0</v>
      </c>
      <c r="L160" s="2130"/>
      <c r="M160" s="2130"/>
      <c r="N160" s="2130"/>
      <c r="O160" s="2130"/>
      <c r="P160" s="2130"/>
      <c r="Q160" s="2130"/>
      <c r="R160" s="2130"/>
      <c r="S160" s="2130"/>
      <c r="T160" s="2130"/>
      <c r="U160" s="2130"/>
      <c r="V160" s="2130"/>
      <c r="W160" s="2130"/>
      <c r="X160" s="2130"/>
      <c r="Y160" s="2130"/>
      <c r="Z160" s="2130"/>
      <c r="AA160" s="2130"/>
      <c r="AB160" s="2130"/>
      <c r="AC160" s="2130"/>
      <c r="AD160" s="2130"/>
      <c r="AE160" s="2130"/>
      <c r="AF160" s="2130"/>
      <c r="AG160" s="2130"/>
      <c r="AH160" s="2130"/>
      <c r="AI160" s="2130"/>
      <c r="AJ160" s="2130"/>
      <c r="AK160" s="2130"/>
      <c r="AL160" s="2130"/>
      <c r="AM160" s="2127" t="s">
        <v>1474</v>
      </c>
      <c r="AN160" s="2127"/>
    </row>
    <row r="161" spans="1:41" ht="12.65" customHeight="1">
      <c r="A161" s="121"/>
      <c r="B161" s="121"/>
      <c r="C161" s="121"/>
      <c r="D161" s="121"/>
      <c r="E161" s="121"/>
      <c r="F161" s="2128"/>
      <c r="G161" s="2128"/>
      <c r="H161" s="2128"/>
      <c r="I161" s="2128"/>
      <c r="J161" s="2128"/>
      <c r="K161" s="2131"/>
      <c r="L161" s="2131"/>
      <c r="M161" s="2131"/>
      <c r="N161" s="2131"/>
      <c r="O161" s="2131"/>
      <c r="P161" s="2131"/>
      <c r="Q161" s="2131"/>
      <c r="R161" s="2131"/>
      <c r="S161" s="2131"/>
      <c r="T161" s="2131"/>
      <c r="U161" s="2131"/>
      <c r="V161" s="2131"/>
      <c r="W161" s="2131"/>
      <c r="X161" s="2131"/>
      <c r="Y161" s="2131"/>
      <c r="Z161" s="2131"/>
      <c r="AA161" s="2131"/>
      <c r="AB161" s="2131"/>
      <c r="AC161" s="2131"/>
      <c r="AD161" s="2131"/>
      <c r="AE161" s="2131"/>
      <c r="AF161" s="2131"/>
      <c r="AG161" s="2131"/>
      <c r="AH161" s="2131"/>
      <c r="AI161" s="2131"/>
      <c r="AJ161" s="2131"/>
      <c r="AK161" s="2131"/>
      <c r="AL161" s="2131"/>
      <c r="AM161" s="2128"/>
      <c r="AN161" s="2128"/>
    </row>
    <row r="162" spans="1:41" ht="12.65" customHeight="1">
      <c r="A162" s="121"/>
      <c r="B162" s="121"/>
      <c r="C162" s="121"/>
      <c r="D162" s="121"/>
      <c r="E162" s="121"/>
      <c r="F162" s="2129"/>
      <c r="G162" s="2129"/>
      <c r="H162" s="2129"/>
      <c r="I162" s="2129"/>
      <c r="J162" s="2129"/>
      <c r="K162" s="2132"/>
      <c r="L162" s="2132"/>
      <c r="M162" s="2132"/>
      <c r="N162" s="2132"/>
      <c r="O162" s="2132"/>
      <c r="P162" s="2132"/>
      <c r="Q162" s="2132"/>
      <c r="R162" s="2132"/>
      <c r="S162" s="2132"/>
      <c r="T162" s="2132"/>
      <c r="U162" s="2132"/>
      <c r="V162" s="2132"/>
      <c r="W162" s="2132"/>
      <c r="X162" s="2132"/>
      <c r="Y162" s="2132"/>
      <c r="Z162" s="2132"/>
      <c r="AA162" s="2132"/>
      <c r="AB162" s="2132"/>
      <c r="AC162" s="2132"/>
      <c r="AD162" s="2132"/>
      <c r="AE162" s="2132"/>
      <c r="AF162" s="2132"/>
      <c r="AG162" s="2132"/>
      <c r="AH162" s="2132"/>
      <c r="AI162" s="2132"/>
      <c r="AJ162" s="2132"/>
      <c r="AK162" s="2132"/>
      <c r="AL162" s="2132"/>
      <c r="AM162" s="2129"/>
      <c r="AN162" s="2129"/>
    </row>
    <row r="163" spans="1:41" ht="12.65" customHeight="1">
      <c r="A163" s="121"/>
      <c r="B163" s="121"/>
      <c r="C163" s="121"/>
      <c r="D163" s="121"/>
      <c r="E163" s="121"/>
      <c r="F163" s="2125" t="s">
        <v>118</v>
      </c>
      <c r="G163" s="2125"/>
      <c r="H163" s="2125"/>
      <c r="I163" s="2125"/>
      <c r="J163" s="2125"/>
      <c r="K163" s="2125"/>
      <c r="L163" s="2125"/>
      <c r="M163" s="2125"/>
      <c r="N163" s="2125"/>
      <c r="O163" s="2125"/>
      <c r="P163" s="2125"/>
      <c r="Q163" s="2125"/>
      <c r="R163" s="2125"/>
      <c r="S163" s="2125"/>
      <c r="T163" s="2125"/>
      <c r="U163" s="2125"/>
      <c r="V163" s="2125"/>
      <c r="W163" s="2125"/>
      <c r="X163" s="2125"/>
      <c r="Y163" s="2125"/>
      <c r="Z163" s="2125"/>
      <c r="AA163" s="2125"/>
      <c r="AB163" s="2125"/>
      <c r="AC163" s="2125"/>
      <c r="AD163" s="2125"/>
      <c r="AE163" s="2125"/>
      <c r="AF163" s="2125"/>
      <c r="AG163" s="2125"/>
      <c r="AH163" s="2125"/>
      <c r="AI163" s="2125"/>
      <c r="AJ163" s="2125"/>
      <c r="AK163" s="2125"/>
      <c r="AL163" s="2125"/>
      <c r="AM163" s="2125"/>
      <c r="AN163" s="2125"/>
    </row>
    <row r="164" spans="1:41" ht="12.65" customHeight="1">
      <c r="A164" s="121"/>
      <c r="B164" s="121"/>
      <c r="C164" s="121"/>
      <c r="D164" s="121"/>
      <c r="E164" s="121"/>
      <c r="F164" s="2125"/>
      <c r="G164" s="2125"/>
      <c r="H164" s="2125"/>
      <c r="I164" s="2125"/>
      <c r="J164" s="2125"/>
      <c r="K164" s="2125"/>
      <c r="L164" s="2125"/>
      <c r="M164" s="2125"/>
      <c r="N164" s="2125"/>
      <c r="O164" s="2125"/>
      <c r="P164" s="2125"/>
      <c r="Q164" s="2125"/>
      <c r="R164" s="2125"/>
      <c r="S164" s="2125"/>
      <c r="T164" s="2125"/>
      <c r="U164" s="2125"/>
      <c r="V164" s="2125"/>
      <c r="W164" s="2125"/>
      <c r="X164" s="2125"/>
      <c r="Y164" s="2125"/>
      <c r="Z164" s="2125"/>
      <c r="AA164" s="2125"/>
      <c r="AB164" s="2125"/>
      <c r="AC164" s="2125"/>
      <c r="AD164" s="2125"/>
      <c r="AE164" s="2125"/>
      <c r="AF164" s="2125"/>
      <c r="AG164" s="2125"/>
      <c r="AH164" s="2125"/>
      <c r="AI164" s="2125"/>
      <c r="AJ164" s="2125"/>
      <c r="AK164" s="2125"/>
      <c r="AL164" s="2125"/>
      <c r="AM164" s="2125"/>
      <c r="AN164" s="2125"/>
    </row>
    <row r="165" spans="1:41" ht="12.65" customHeight="1">
      <c r="A165" s="121"/>
      <c r="B165" s="121"/>
      <c r="C165" s="121"/>
      <c r="D165" s="121"/>
      <c r="E165" s="121"/>
      <c r="F165" s="2125"/>
      <c r="G165" s="2125"/>
      <c r="H165" s="2125"/>
      <c r="I165" s="2125"/>
      <c r="J165" s="2125"/>
      <c r="K165" s="2125"/>
      <c r="L165" s="2125"/>
      <c r="M165" s="2125"/>
      <c r="N165" s="2125"/>
      <c r="O165" s="2125"/>
      <c r="P165" s="2125"/>
      <c r="Q165" s="2125"/>
      <c r="R165" s="2125"/>
      <c r="S165" s="2125"/>
      <c r="T165" s="2125"/>
      <c r="U165" s="2125"/>
      <c r="V165" s="2125"/>
      <c r="W165" s="2125"/>
      <c r="X165" s="2125"/>
      <c r="Y165" s="2125"/>
      <c r="Z165" s="2125"/>
      <c r="AA165" s="2125"/>
      <c r="AB165" s="2125"/>
      <c r="AC165" s="2125"/>
      <c r="AD165" s="2125"/>
      <c r="AE165" s="2125"/>
      <c r="AF165" s="2125"/>
      <c r="AG165" s="2125"/>
      <c r="AH165" s="2125"/>
      <c r="AI165" s="2125"/>
      <c r="AJ165" s="2125"/>
      <c r="AK165" s="2125"/>
      <c r="AL165" s="2125"/>
      <c r="AM165" s="2125"/>
      <c r="AN165" s="2125"/>
    </row>
    <row r="166" spans="1:41" ht="12.65" customHeight="1">
      <c r="A166" s="96"/>
      <c r="B166" s="96"/>
      <c r="C166" s="96"/>
      <c r="D166" s="96"/>
      <c r="E166" s="96"/>
      <c r="F166" s="96"/>
      <c r="G166" s="96"/>
      <c r="H166" s="96"/>
      <c r="I166" s="96"/>
      <c r="J166" s="96"/>
      <c r="K166" s="96"/>
      <c r="L166" s="96"/>
      <c r="M166" s="96"/>
      <c r="N166" s="96"/>
      <c r="O166" s="96"/>
      <c r="P166" s="96"/>
      <c r="Q166" s="96"/>
      <c r="R166" s="96"/>
      <c r="S166" s="96"/>
      <c r="T166" s="96"/>
      <c r="U166" s="2074" t="s">
        <v>2318</v>
      </c>
      <c r="V166" s="2074"/>
      <c r="W166" s="2074"/>
      <c r="X166" s="2101"/>
      <c r="Y166" s="2101"/>
      <c r="Z166" s="2101"/>
      <c r="AA166" s="2074" t="s">
        <v>85</v>
      </c>
      <c r="AB166" s="2074"/>
      <c r="AC166" s="2101"/>
      <c r="AD166" s="2101"/>
      <c r="AE166" s="2101"/>
      <c r="AF166" s="2074" t="s">
        <v>84</v>
      </c>
      <c r="AG166" s="2074"/>
      <c r="AH166" s="2101"/>
      <c r="AI166" s="2101"/>
      <c r="AJ166" s="2101"/>
      <c r="AK166" s="2074" t="s">
        <v>83</v>
      </c>
      <c r="AL166" s="2074"/>
      <c r="AM166" s="96"/>
      <c r="AN166" s="96"/>
      <c r="AO166" s="446" t="s">
        <v>1706</v>
      </c>
    </row>
    <row r="167" spans="1:41" ht="12.65" customHeight="1">
      <c r="A167" s="96"/>
      <c r="B167" s="96"/>
      <c r="C167" s="96"/>
      <c r="D167" s="96"/>
      <c r="E167" s="96"/>
      <c r="F167" s="96"/>
      <c r="G167" s="96"/>
      <c r="H167" s="96"/>
      <c r="I167" s="96"/>
      <c r="J167" s="96"/>
      <c r="K167" s="96"/>
      <c r="L167" s="96"/>
      <c r="M167" s="96"/>
      <c r="N167" s="96"/>
      <c r="O167" s="96"/>
      <c r="P167" s="96"/>
      <c r="Q167" s="96"/>
      <c r="R167" s="96"/>
      <c r="S167" s="96"/>
      <c r="T167" s="96"/>
      <c r="U167" s="2074"/>
      <c r="V167" s="2074"/>
      <c r="W167" s="2074"/>
      <c r="X167" s="2101"/>
      <c r="Y167" s="2101"/>
      <c r="Z167" s="2101"/>
      <c r="AA167" s="2074"/>
      <c r="AB167" s="2074"/>
      <c r="AC167" s="2101"/>
      <c r="AD167" s="2101"/>
      <c r="AE167" s="2101"/>
      <c r="AF167" s="2074"/>
      <c r="AG167" s="2074"/>
      <c r="AH167" s="2101"/>
      <c r="AI167" s="2101"/>
      <c r="AJ167" s="2101"/>
      <c r="AK167" s="2074"/>
      <c r="AL167" s="2074"/>
      <c r="AM167" s="96"/>
      <c r="AN167" s="96"/>
    </row>
    <row r="168" spans="1:41" ht="12.65" customHeight="1">
      <c r="A168" s="96"/>
      <c r="B168" s="96"/>
      <c r="C168" s="96"/>
      <c r="D168" s="96"/>
      <c r="E168" s="96"/>
      <c r="F168" s="96"/>
      <c r="G168" s="96"/>
      <c r="H168" s="96"/>
      <c r="I168" s="96"/>
      <c r="J168" s="96"/>
      <c r="K168" s="96"/>
      <c r="L168" s="96"/>
      <c r="M168" s="96"/>
      <c r="N168" s="96"/>
      <c r="O168" s="96"/>
      <c r="P168" s="96"/>
      <c r="Q168" s="96"/>
      <c r="R168" s="96"/>
      <c r="S168" s="96"/>
      <c r="T168" s="96"/>
      <c r="U168" s="2074"/>
      <c r="V168" s="2074"/>
      <c r="W168" s="2074"/>
      <c r="X168" s="2101"/>
      <c r="Y168" s="2101"/>
      <c r="Z168" s="2101"/>
      <c r="AA168" s="2074"/>
      <c r="AB168" s="2074"/>
      <c r="AC168" s="2101"/>
      <c r="AD168" s="2101"/>
      <c r="AE168" s="2101"/>
      <c r="AF168" s="2074"/>
      <c r="AG168" s="2074"/>
      <c r="AH168" s="2101"/>
      <c r="AI168" s="2101"/>
      <c r="AJ168" s="2101"/>
      <c r="AK168" s="2074"/>
      <c r="AL168" s="2074"/>
      <c r="AM168" s="96"/>
      <c r="AN168" s="96"/>
    </row>
    <row r="169" spans="1:41" ht="12.65"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5" customHeight="1">
      <c r="A170" s="59"/>
      <c r="B170" s="102"/>
      <c r="C170" s="102"/>
      <c r="D170" s="102"/>
      <c r="E170" s="102"/>
      <c r="F170" s="102"/>
      <c r="G170" s="102"/>
      <c r="H170" s="102"/>
      <c r="I170" s="59"/>
      <c r="J170" s="59"/>
      <c r="K170" s="59"/>
      <c r="L170" s="59"/>
      <c r="M170" s="2091" t="s">
        <v>130</v>
      </c>
      <c r="N170" s="2091"/>
      <c r="O170" s="2091"/>
      <c r="P170" s="2091"/>
      <c r="Q170" s="2117" t="str">
        <f>MID(一括入力シート!$C$47,LEFT(1),1)</f>
        <v/>
      </c>
      <c r="R170" s="2118"/>
      <c r="S170" s="2117" t="str">
        <f>MID(一括入力シート!$C$47,LEFT(2),1)</f>
        <v/>
      </c>
      <c r="T170" s="2118"/>
      <c r="U170" s="2117" t="str">
        <f>MID(一括入力シート!$C$47,LEFT(3),1)</f>
        <v/>
      </c>
      <c r="V170" s="2118"/>
      <c r="W170" s="2123" t="s">
        <v>132</v>
      </c>
      <c r="X170" s="2124"/>
      <c r="Y170" s="2117" t="str">
        <f>MID(一括入力シート!$E$47,LEFT(1),1)</f>
        <v/>
      </c>
      <c r="Z170" s="2118"/>
      <c r="AA170" s="2117" t="str">
        <f>MID(一括入力シート!$E$47,LEFT(2),1)</f>
        <v/>
      </c>
      <c r="AB170" s="2118"/>
      <c r="AC170" s="2117" t="str">
        <f>MID(一括入力シート!$E$47,LEFT(3),1)</f>
        <v/>
      </c>
      <c r="AD170" s="2118"/>
      <c r="AE170" s="2117" t="str">
        <f>MID(一括入力シート!$E$47,LEFT(4),1)</f>
        <v/>
      </c>
      <c r="AF170" s="2118"/>
      <c r="AG170" s="59"/>
      <c r="AH170" s="59"/>
      <c r="AI170" s="59"/>
      <c r="AJ170" s="59"/>
      <c r="AK170" s="59"/>
      <c r="AL170" s="59"/>
      <c r="AM170" s="59"/>
      <c r="AN170" s="59"/>
    </row>
    <row r="171" spans="1:41" ht="12.65" customHeight="1">
      <c r="A171" s="59"/>
      <c r="B171" s="102"/>
      <c r="C171" s="102"/>
      <c r="D171" s="102"/>
      <c r="E171" s="102"/>
      <c r="F171" s="102"/>
      <c r="G171" s="102"/>
      <c r="H171" s="102"/>
      <c r="I171" s="59"/>
      <c r="J171" s="59"/>
      <c r="K171" s="59"/>
      <c r="L171" s="59"/>
      <c r="M171" s="2091"/>
      <c r="N171" s="2091"/>
      <c r="O171" s="2091"/>
      <c r="P171" s="2091"/>
      <c r="Q171" s="2119"/>
      <c r="R171" s="2120"/>
      <c r="S171" s="2119"/>
      <c r="T171" s="2120"/>
      <c r="U171" s="2119"/>
      <c r="V171" s="2120"/>
      <c r="W171" s="2123"/>
      <c r="X171" s="2124"/>
      <c r="Y171" s="2119"/>
      <c r="Z171" s="2120"/>
      <c r="AA171" s="2119"/>
      <c r="AB171" s="2120"/>
      <c r="AC171" s="2119"/>
      <c r="AD171" s="2120"/>
      <c r="AE171" s="2119"/>
      <c r="AF171" s="2120"/>
      <c r="AG171" s="82"/>
      <c r="AH171" s="82"/>
      <c r="AI171" s="59"/>
      <c r="AJ171" s="59"/>
      <c r="AK171" s="59"/>
      <c r="AL171" s="59"/>
      <c r="AM171" s="59"/>
      <c r="AN171" s="59"/>
    </row>
    <row r="172" spans="1:41" ht="12.65" customHeight="1">
      <c r="A172" s="59"/>
      <c r="B172" s="102"/>
      <c r="C172" s="102"/>
      <c r="D172" s="102"/>
      <c r="E172" s="102"/>
      <c r="F172" s="102"/>
      <c r="G172" s="102"/>
      <c r="H172" s="102"/>
      <c r="I172" s="59"/>
      <c r="J172" s="59"/>
      <c r="K172" s="59"/>
      <c r="L172" s="59"/>
      <c r="M172" s="2091"/>
      <c r="N172" s="2091"/>
      <c r="O172" s="2091"/>
      <c r="P172" s="2091"/>
      <c r="Q172" s="2121"/>
      <c r="R172" s="2122"/>
      <c r="S172" s="2121"/>
      <c r="T172" s="2122"/>
      <c r="U172" s="2121"/>
      <c r="V172" s="2122"/>
      <c r="W172" s="2123"/>
      <c r="X172" s="2124"/>
      <c r="Y172" s="2121"/>
      <c r="Z172" s="2122"/>
      <c r="AA172" s="2121"/>
      <c r="AB172" s="2122"/>
      <c r="AC172" s="2121"/>
      <c r="AD172" s="2122"/>
      <c r="AE172" s="2121"/>
      <c r="AF172" s="2122"/>
      <c r="AG172" s="59"/>
      <c r="AH172" s="59"/>
      <c r="AI172" s="59"/>
      <c r="AJ172" s="59"/>
      <c r="AK172" s="59"/>
      <c r="AL172" s="59"/>
      <c r="AM172" s="59"/>
      <c r="AN172" s="59"/>
    </row>
    <row r="173" spans="1:41" ht="12.65" customHeight="1">
      <c r="A173" s="59"/>
      <c r="B173" s="102"/>
      <c r="C173" s="102"/>
      <c r="D173" s="102"/>
      <c r="E173" s="102"/>
      <c r="F173" s="102"/>
      <c r="G173" s="102"/>
      <c r="H173" s="102"/>
      <c r="I173" s="59"/>
      <c r="J173" s="59"/>
      <c r="K173" s="59"/>
      <c r="L173" s="59"/>
      <c r="M173" s="2091" t="s">
        <v>87</v>
      </c>
      <c r="N173" s="2091"/>
      <c r="O173" s="2091"/>
      <c r="P173" s="2091"/>
      <c r="Q173" s="2038">
        <f>一括入力シート!B44</f>
        <v>0</v>
      </c>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row>
    <row r="174" spans="1:41" ht="12.65" customHeight="1">
      <c r="A174" s="59"/>
      <c r="B174" s="102"/>
      <c r="C174" s="102"/>
      <c r="D174" s="102"/>
      <c r="E174" s="102"/>
      <c r="F174" s="102"/>
      <c r="G174" s="102"/>
      <c r="H174" s="102"/>
      <c r="I174" s="59"/>
      <c r="J174" s="59"/>
      <c r="K174" s="59"/>
      <c r="L174" s="59"/>
      <c r="M174" s="2091"/>
      <c r="N174" s="2091"/>
      <c r="O174" s="2091"/>
      <c r="P174" s="2091"/>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row>
    <row r="175" spans="1:41" ht="12.65" customHeight="1">
      <c r="A175" s="59"/>
      <c r="B175" s="102"/>
      <c r="C175" s="102"/>
      <c r="D175" s="102"/>
      <c r="E175" s="102"/>
      <c r="F175" s="102"/>
      <c r="G175" s="102"/>
      <c r="H175" s="102"/>
      <c r="I175" s="59"/>
      <c r="J175" s="59"/>
      <c r="K175" s="59"/>
      <c r="L175" s="59"/>
      <c r="M175" s="2092"/>
      <c r="N175" s="2092"/>
      <c r="O175" s="2092"/>
      <c r="P175" s="2092"/>
      <c r="Q175" s="2093"/>
      <c r="R175" s="2093"/>
      <c r="S175" s="2093"/>
      <c r="T175" s="2093"/>
      <c r="U175" s="2093"/>
      <c r="V175" s="2093"/>
      <c r="W175" s="2093"/>
      <c r="X175" s="2093"/>
      <c r="Y175" s="2093"/>
      <c r="Z175" s="2093"/>
      <c r="AA175" s="2093"/>
      <c r="AB175" s="2093"/>
      <c r="AC175" s="2093"/>
      <c r="AD175" s="2093"/>
      <c r="AE175" s="2093"/>
      <c r="AF175" s="2093"/>
      <c r="AG175" s="2093"/>
      <c r="AH175" s="2093"/>
      <c r="AI175" s="2093"/>
      <c r="AJ175" s="2093"/>
      <c r="AK175" s="2093"/>
      <c r="AL175" s="2093"/>
      <c r="AM175" s="2093"/>
      <c r="AN175" s="2093"/>
    </row>
    <row r="176" spans="1:41" ht="12.65" customHeight="1">
      <c r="A176" s="59"/>
      <c r="B176" s="102"/>
      <c r="C176" s="102"/>
      <c r="D176" s="102"/>
      <c r="E176" s="102"/>
      <c r="F176" s="102"/>
      <c r="G176" s="102"/>
      <c r="H176" s="102"/>
      <c r="I176" s="59"/>
      <c r="J176" s="59"/>
      <c r="K176" s="59"/>
      <c r="L176" s="59"/>
      <c r="M176" s="2068">
        <f>一括入力シート!B45</f>
        <v>0</v>
      </c>
      <c r="N176" s="2068"/>
      <c r="O176" s="2068"/>
      <c r="P176" s="2068"/>
      <c r="Q176" s="2068"/>
      <c r="R176" s="2068"/>
      <c r="S176" s="2068"/>
      <c r="T176" s="2068"/>
      <c r="U176" s="2068"/>
      <c r="V176" s="2068"/>
      <c r="W176" s="2068"/>
      <c r="X176" s="2068"/>
      <c r="Y176" s="2068"/>
      <c r="Z176" s="2068"/>
      <c r="AA176" s="2068"/>
      <c r="AB176" s="2068"/>
      <c r="AC176" s="2068"/>
      <c r="AD176" s="2068"/>
      <c r="AE176" s="2068"/>
      <c r="AF176" s="2068"/>
      <c r="AG176" s="2068"/>
      <c r="AH176" s="2068"/>
      <c r="AI176" s="2068"/>
      <c r="AJ176" s="2068"/>
      <c r="AK176" s="2068"/>
      <c r="AL176" s="2068"/>
      <c r="AM176" s="2068"/>
      <c r="AN176" s="2068"/>
    </row>
    <row r="177" spans="1:41" ht="12.65" customHeight="1">
      <c r="A177" s="59"/>
      <c r="B177" s="102"/>
      <c r="C177" s="102"/>
      <c r="D177" s="102"/>
      <c r="E177" s="102"/>
      <c r="F177" s="102"/>
      <c r="G177" s="102"/>
      <c r="H177" s="102"/>
      <c r="I177" s="59"/>
      <c r="J177" s="59"/>
      <c r="K177" s="59"/>
      <c r="L177" s="59"/>
      <c r="M177" s="2068"/>
      <c r="N177" s="2068"/>
      <c r="O177" s="2068"/>
      <c r="P177" s="2068"/>
      <c r="Q177" s="2068"/>
      <c r="R177" s="2068"/>
      <c r="S177" s="2068"/>
      <c r="T177" s="2068"/>
      <c r="U177" s="2068"/>
      <c r="V177" s="2068"/>
      <c r="W177" s="2068"/>
      <c r="X177" s="2068"/>
      <c r="Y177" s="2068"/>
      <c r="Z177" s="2068"/>
      <c r="AA177" s="2068"/>
      <c r="AB177" s="2068"/>
      <c r="AC177" s="2068"/>
      <c r="AD177" s="2068"/>
      <c r="AE177" s="2068"/>
      <c r="AF177" s="2068"/>
      <c r="AG177" s="2068"/>
      <c r="AH177" s="2068"/>
      <c r="AI177" s="2068"/>
      <c r="AJ177" s="2068"/>
      <c r="AK177" s="2068"/>
      <c r="AL177" s="2068"/>
      <c r="AM177" s="2068"/>
      <c r="AN177" s="2068"/>
    </row>
    <row r="178" spans="1:41" ht="12.65" customHeight="1">
      <c r="A178" s="59"/>
      <c r="B178" s="102"/>
      <c r="C178" s="102"/>
      <c r="D178" s="102"/>
      <c r="E178" s="102"/>
      <c r="F178" s="102"/>
      <c r="G178" s="102"/>
      <c r="H178" s="102"/>
      <c r="I178" s="59"/>
      <c r="J178" s="59"/>
      <c r="K178" s="59"/>
      <c r="L178" s="59"/>
      <c r="M178" s="2094"/>
      <c r="N178" s="2094"/>
      <c r="O178" s="2094"/>
      <c r="P178" s="2094"/>
      <c r="Q178" s="2094"/>
      <c r="R178" s="2094"/>
      <c r="S178" s="2094"/>
      <c r="T178" s="2094"/>
      <c r="U178" s="2094"/>
      <c r="V178" s="2094"/>
      <c r="W178" s="2094"/>
      <c r="X178" s="2094"/>
      <c r="Y178" s="2094"/>
      <c r="Z178" s="2094"/>
      <c r="AA178" s="2094"/>
      <c r="AB178" s="2094"/>
      <c r="AC178" s="2094"/>
      <c r="AD178" s="2094"/>
      <c r="AE178" s="2094"/>
      <c r="AF178" s="2094"/>
      <c r="AG178" s="2094"/>
      <c r="AH178" s="2094"/>
      <c r="AI178" s="2094"/>
      <c r="AJ178" s="2094"/>
      <c r="AK178" s="2094"/>
      <c r="AL178" s="2094"/>
      <c r="AM178" s="2094"/>
      <c r="AN178" s="2094"/>
    </row>
    <row r="179" spans="1:41" ht="12.65" customHeight="1">
      <c r="A179" s="59"/>
      <c r="B179" s="102"/>
      <c r="C179" s="102"/>
      <c r="D179" s="102"/>
      <c r="E179" s="102"/>
      <c r="F179" s="102"/>
      <c r="G179" s="102"/>
      <c r="H179" s="102"/>
      <c r="I179" s="59"/>
      <c r="J179" s="59"/>
      <c r="K179" s="59"/>
      <c r="L179" s="59"/>
      <c r="M179" s="2095" t="s">
        <v>88</v>
      </c>
      <c r="N179" s="2095"/>
      <c r="O179" s="2095"/>
      <c r="P179" s="2095"/>
      <c r="Q179" s="2096">
        <f>一括入力シート!B46</f>
        <v>0</v>
      </c>
      <c r="R179" s="2096"/>
      <c r="S179" s="2096"/>
      <c r="T179" s="2096"/>
      <c r="U179" s="2096"/>
      <c r="V179" s="2096"/>
      <c r="W179" s="2096"/>
      <c r="X179" s="2096"/>
      <c r="Y179" s="2096"/>
      <c r="Z179" s="2096"/>
      <c r="AA179" s="2096"/>
      <c r="AB179" s="2096"/>
      <c r="AC179" s="2096"/>
      <c r="AD179" s="2096"/>
      <c r="AE179" s="2096"/>
      <c r="AF179" s="2096"/>
      <c r="AG179" s="2096"/>
      <c r="AH179" s="2096"/>
      <c r="AI179" s="2096"/>
      <c r="AJ179" s="2096"/>
      <c r="AK179" s="2096"/>
      <c r="AL179" s="2096"/>
      <c r="AM179" s="2096"/>
      <c r="AN179" s="2096"/>
    </row>
    <row r="180" spans="1:41" ht="12.65" customHeight="1">
      <c r="A180" s="59"/>
      <c r="B180" s="102"/>
      <c r="C180" s="102"/>
      <c r="D180" s="102"/>
      <c r="E180" s="102"/>
      <c r="F180" s="102"/>
      <c r="G180" s="102"/>
      <c r="H180" s="102"/>
      <c r="I180" s="59"/>
      <c r="J180" s="59"/>
      <c r="K180" s="59"/>
      <c r="L180" s="59"/>
      <c r="M180" s="2091"/>
      <c r="N180" s="2091"/>
      <c r="O180" s="2091"/>
      <c r="P180" s="2091"/>
      <c r="Q180" s="2068"/>
      <c r="R180" s="2068"/>
      <c r="S180" s="2068"/>
      <c r="T180" s="2068"/>
      <c r="U180" s="2068"/>
      <c r="V180" s="2068"/>
      <c r="W180" s="2068"/>
      <c r="X180" s="2068"/>
      <c r="Y180" s="2068"/>
      <c r="Z180" s="2068"/>
      <c r="AA180" s="2068"/>
      <c r="AB180" s="2068"/>
      <c r="AC180" s="2068"/>
      <c r="AD180" s="2068"/>
      <c r="AE180" s="2068"/>
      <c r="AF180" s="2068"/>
      <c r="AG180" s="2068"/>
      <c r="AH180" s="2068"/>
      <c r="AI180" s="2068"/>
      <c r="AJ180" s="2068"/>
      <c r="AK180" s="2068"/>
      <c r="AL180" s="2068"/>
      <c r="AM180" s="2068"/>
      <c r="AN180" s="2068"/>
    </row>
    <row r="181" spans="1:41" ht="12.65" customHeight="1">
      <c r="A181" s="59"/>
      <c r="B181" s="102"/>
      <c r="C181" s="102"/>
      <c r="D181" s="102"/>
      <c r="E181" s="102"/>
      <c r="F181" s="102"/>
      <c r="G181" s="102"/>
      <c r="H181" s="102"/>
      <c r="I181" s="59"/>
      <c r="J181" s="59"/>
      <c r="K181" s="59"/>
      <c r="L181" s="59"/>
      <c r="M181" s="2092"/>
      <c r="N181" s="2092"/>
      <c r="O181" s="2092"/>
      <c r="P181" s="2092"/>
      <c r="Q181" s="2094"/>
      <c r="R181" s="2094"/>
      <c r="S181" s="2094"/>
      <c r="T181" s="2094"/>
      <c r="U181" s="2094"/>
      <c r="V181" s="2094"/>
      <c r="W181" s="2094"/>
      <c r="X181" s="2094"/>
      <c r="Y181" s="2094"/>
      <c r="Z181" s="2094"/>
      <c r="AA181" s="2094"/>
      <c r="AB181" s="2094"/>
      <c r="AC181" s="2094"/>
      <c r="AD181" s="2094"/>
      <c r="AE181" s="2094"/>
      <c r="AF181" s="2094"/>
      <c r="AG181" s="2094"/>
      <c r="AH181" s="2094"/>
      <c r="AI181" s="2094"/>
      <c r="AJ181" s="2094"/>
      <c r="AK181" s="2094"/>
      <c r="AL181" s="2094"/>
      <c r="AM181" s="2094"/>
      <c r="AN181" s="2094"/>
    </row>
    <row r="182" spans="1:41" ht="12.65" customHeight="1">
      <c r="A182" s="59"/>
      <c r="B182" s="102"/>
      <c r="C182" s="102"/>
      <c r="D182" s="102"/>
      <c r="E182" s="102"/>
      <c r="F182" s="102"/>
      <c r="G182" s="102"/>
      <c r="H182" s="102"/>
      <c r="I182" s="59"/>
      <c r="J182" s="59"/>
      <c r="K182" s="59"/>
      <c r="L182" s="59"/>
      <c r="M182" s="2095" t="s">
        <v>131</v>
      </c>
      <c r="N182" s="2095"/>
      <c r="O182" s="2095"/>
      <c r="P182" s="2095"/>
      <c r="Q182" s="2114" t="str">
        <f>一括入力シート!B49&amp;"－"&amp;一括入力シート!C49&amp;"－"&amp;一括入力シート!D49</f>
        <v>078－－</v>
      </c>
      <c r="R182" s="2114"/>
      <c r="S182" s="2114"/>
      <c r="T182" s="2114"/>
      <c r="U182" s="2114"/>
      <c r="V182" s="2114"/>
      <c r="W182" s="2114"/>
      <c r="X182" s="2114"/>
      <c r="Y182" s="2114"/>
      <c r="Z182" s="2114"/>
      <c r="AA182" s="2114"/>
      <c r="AB182" s="2114"/>
      <c r="AC182" s="2114"/>
      <c r="AD182" s="2114"/>
      <c r="AE182" s="2114"/>
      <c r="AF182" s="2114"/>
      <c r="AG182" s="2114"/>
      <c r="AH182" s="2114"/>
      <c r="AI182" s="2114"/>
      <c r="AJ182" s="2114"/>
      <c r="AK182" s="2114"/>
      <c r="AL182" s="2114"/>
      <c r="AM182" s="2114"/>
      <c r="AN182" s="2114"/>
    </row>
    <row r="183" spans="1:41" ht="12.65" customHeight="1">
      <c r="A183" s="59"/>
      <c r="B183" s="102"/>
      <c r="C183" s="102"/>
      <c r="D183" s="102"/>
      <c r="E183" s="102"/>
      <c r="F183" s="102"/>
      <c r="G183" s="102"/>
      <c r="H183" s="102"/>
      <c r="I183" s="59"/>
      <c r="J183" s="59"/>
      <c r="K183" s="59"/>
      <c r="L183" s="59"/>
      <c r="M183" s="2091"/>
      <c r="N183" s="2091"/>
      <c r="O183" s="2091"/>
      <c r="P183" s="2091"/>
      <c r="Q183" s="2115"/>
      <c r="R183" s="2115"/>
      <c r="S183" s="2115"/>
      <c r="T183" s="2115"/>
      <c r="U183" s="2115"/>
      <c r="V183" s="2115"/>
      <c r="W183" s="2115"/>
      <c r="X183" s="2115"/>
      <c r="Y183" s="2115"/>
      <c r="Z183" s="2115"/>
      <c r="AA183" s="2115"/>
      <c r="AB183" s="2115"/>
      <c r="AC183" s="2115"/>
      <c r="AD183" s="2115"/>
      <c r="AE183" s="2115"/>
      <c r="AF183" s="2115"/>
      <c r="AG183" s="2115"/>
      <c r="AH183" s="2115"/>
      <c r="AI183" s="2115"/>
      <c r="AJ183" s="2115"/>
      <c r="AK183" s="2115"/>
      <c r="AL183" s="2115"/>
      <c r="AM183" s="2115"/>
      <c r="AN183" s="2115"/>
    </row>
    <row r="184" spans="1:41" ht="12.65" customHeight="1">
      <c r="A184" s="59"/>
      <c r="B184" s="102"/>
      <c r="C184" s="102"/>
      <c r="D184" s="102"/>
      <c r="E184" s="102"/>
      <c r="F184" s="102"/>
      <c r="G184" s="102"/>
      <c r="H184" s="102"/>
      <c r="I184" s="59"/>
      <c r="J184" s="59"/>
      <c r="K184" s="59"/>
      <c r="L184" s="59"/>
      <c r="M184" s="2097"/>
      <c r="N184" s="2097"/>
      <c r="O184" s="2097"/>
      <c r="P184" s="2097"/>
      <c r="Q184" s="2116"/>
      <c r="R184" s="2116"/>
      <c r="S184" s="2116"/>
      <c r="T184" s="2116"/>
      <c r="U184" s="2116"/>
      <c r="V184" s="2116"/>
      <c r="W184" s="2116"/>
      <c r="X184" s="2116"/>
      <c r="Y184" s="2116"/>
      <c r="Z184" s="2116"/>
      <c r="AA184" s="2116"/>
      <c r="AB184" s="2116"/>
      <c r="AC184" s="2116"/>
      <c r="AD184" s="2116"/>
      <c r="AE184" s="2116"/>
      <c r="AF184" s="2116"/>
      <c r="AG184" s="2116"/>
      <c r="AH184" s="2116"/>
      <c r="AI184" s="2116"/>
      <c r="AJ184" s="2116"/>
      <c r="AK184" s="2116"/>
      <c r="AL184" s="2116"/>
      <c r="AM184" s="2116"/>
      <c r="AN184" s="2116"/>
    </row>
    <row r="185" spans="1:41" ht="12.65" customHeight="1">
      <c r="A185" s="59"/>
      <c r="B185" s="2076" t="s">
        <v>124</v>
      </c>
      <c r="C185" s="2077"/>
      <c r="D185" s="2077"/>
      <c r="E185" s="2077"/>
      <c r="F185" s="2077"/>
      <c r="G185" s="2078"/>
      <c r="H185" s="2098"/>
      <c r="I185" s="2099"/>
      <c r="J185" s="2099"/>
      <c r="K185" s="2099"/>
      <c r="L185" s="2099"/>
      <c r="M185" s="2099"/>
      <c r="N185" s="2104" t="s">
        <v>126</v>
      </c>
      <c r="O185" s="2104"/>
      <c r="P185" s="2105"/>
      <c r="Q185" s="2076" t="s">
        <v>125</v>
      </c>
      <c r="R185" s="2077"/>
      <c r="S185" s="2077"/>
      <c r="T185" s="2077"/>
      <c r="U185" s="2077"/>
      <c r="V185" s="2078"/>
      <c r="W185" s="2098"/>
      <c r="X185" s="2099"/>
      <c r="Y185" s="2099"/>
      <c r="Z185" s="2099"/>
      <c r="AA185" s="2099"/>
      <c r="AB185" s="2099"/>
      <c r="AC185" s="2104" t="s">
        <v>127</v>
      </c>
      <c r="AD185" s="2104"/>
      <c r="AE185" s="2105"/>
      <c r="AF185" s="2108" t="s">
        <v>121</v>
      </c>
      <c r="AG185" s="2109"/>
      <c r="AH185" s="2109"/>
      <c r="AI185" s="2110"/>
      <c r="AJ185" s="2064" t="s">
        <v>122</v>
      </c>
      <c r="AK185" s="2065"/>
      <c r="AL185" s="2065"/>
      <c r="AM185" s="2065"/>
      <c r="AN185" s="2066"/>
      <c r="AO185" s="446" t="s">
        <v>1750</v>
      </c>
    </row>
    <row r="186" spans="1:41" ht="12.65" customHeight="1">
      <c r="A186" s="59"/>
      <c r="B186" s="2073"/>
      <c r="C186" s="2074"/>
      <c r="D186" s="2074"/>
      <c r="E186" s="2074"/>
      <c r="F186" s="2074"/>
      <c r="G186" s="2075"/>
      <c r="H186" s="2100"/>
      <c r="I186" s="2101"/>
      <c r="J186" s="2101"/>
      <c r="K186" s="2101"/>
      <c r="L186" s="2101"/>
      <c r="M186" s="2101"/>
      <c r="N186" s="2091"/>
      <c r="O186" s="2091"/>
      <c r="P186" s="2106"/>
      <c r="Q186" s="2073"/>
      <c r="R186" s="2074"/>
      <c r="S186" s="2074"/>
      <c r="T186" s="2074"/>
      <c r="U186" s="2074"/>
      <c r="V186" s="2075"/>
      <c r="W186" s="2100"/>
      <c r="X186" s="2101"/>
      <c r="Y186" s="2101"/>
      <c r="Z186" s="2101"/>
      <c r="AA186" s="2101"/>
      <c r="AB186" s="2101"/>
      <c r="AC186" s="2091"/>
      <c r="AD186" s="2091"/>
      <c r="AE186" s="2106"/>
      <c r="AF186" s="2056"/>
      <c r="AG186" s="1746"/>
      <c r="AH186" s="1746"/>
      <c r="AI186" s="1748"/>
      <c r="AJ186" s="2067"/>
      <c r="AK186" s="2068"/>
      <c r="AL186" s="2068"/>
      <c r="AM186" s="2068"/>
      <c r="AN186" s="2069"/>
    </row>
    <row r="187" spans="1:41" ht="12.65" customHeight="1">
      <c r="A187" s="59"/>
      <c r="B187" s="2079"/>
      <c r="C187" s="2080"/>
      <c r="D187" s="2080"/>
      <c r="E187" s="2080"/>
      <c r="F187" s="2080"/>
      <c r="G187" s="2081"/>
      <c r="H187" s="2102"/>
      <c r="I187" s="2103"/>
      <c r="J187" s="2103"/>
      <c r="K187" s="2103"/>
      <c r="L187" s="2103"/>
      <c r="M187" s="2103"/>
      <c r="N187" s="2097"/>
      <c r="O187" s="2097"/>
      <c r="P187" s="2107"/>
      <c r="Q187" s="2079"/>
      <c r="R187" s="2080"/>
      <c r="S187" s="2080"/>
      <c r="T187" s="2080"/>
      <c r="U187" s="2080"/>
      <c r="V187" s="2081"/>
      <c r="W187" s="2102"/>
      <c r="X187" s="2103"/>
      <c r="Y187" s="2103"/>
      <c r="Z187" s="2103"/>
      <c r="AA187" s="2103"/>
      <c r="AB187" s="2103"/>
      <c r="AC187" s="2097"/>
      <c r="AD187" s="2097"/>
      <c r="AE187" s="2107"/>
      <c r="AF187" s="2111"/>
      <c r="AG187" s="2112"/>
      <c r="AH187" s="2112"/>
      <c r="AI187" s="2113"/>
      <c r="AJ187" s="2070"/>
      <c r="AK187" s="2071"/>
      <c r="AL187" s="2071"/>
      <c r="AM187" s="2071"/>
      <c r="AN187" s="2072"/>
    </row>
    <row r="188" spans="1:41" ht="12.65" customHeight="1">
      <c r="A188" s="59"/>
      <c r="B188" s="2076" t="s">
        <v>123</v>
      </c>
      <c r="C188" s="2077"/>
      <c r="D188" s="2077"/>
      <c r="E188" s="2077"/>
      <c r="F188" s="2077"/>
      <c r="G188" s="2078"/>
      <c r="H188" s="2082"/>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2083"/>
      <c r="AD188" s="2083"/>
      <c r="AE188" s="2083"/>
      <c r="AF188" s="2083"/>
      <c r="AG188" s="2083"/>
      <c r="AH188" s="2083"/>
      <c r="AI188" s="2083"/>
      <c r="AJ188" s="2083"/>
      <c r="AK188" s="2083"/>
      <c r="AL188" s="2083"/>
      <c r="AM188" s="2083"/>
      <c r="AN188" s="2084"/>
    </row>
    <row r="189" spans="1:41" ht="12.65" customHeight="1">
      <c r="A189" s="59"/>
      <c r="B189" s="2073"/>
      <c r="C189" s="2074"/>
      <c r="D189" s="2074"/>
      <c r="E189" s="2074"/>
      <c r="F189" s="2074"/>
      <c r="G189" s="2075"/>
      <c r="H189" s="2085"/>
      <c r="I189" s="2086"/>
      <c r="J189" s="2086"/>
      <c r="K189" s="2086"/>
      <c r="L189" s="2086"/>
      <c r="M189" s="2086"/>
      <c r="N189" s="2086"/>
      <c r="O189" s="2086"/>
      <c r="P189" s="2086"/>
      <c r="Q189" s="2086"/>
      <c r="R189" s="2086"/>
      <c r="S189" s="2086"/>
      <c r="T189" s="2086"/>
      <c r="U189" s="2086"/>
      <c r="V189" s="2086"/>
      <c r="W189" s="2086"/>
      <c r="X189" s="2086"/>
      <c r="Y189" s="2086"/>
      <c r="Z189" s="2086"/>
      <c r="AA189" s="2086"/>
      <c r="AB189" s="2086"/>
      <c r="AC189" s="2086"/>
      <c r="AD189" s="2086"/>
      <c r="AE189" s="2086"/>
      <c r="AF189" s="2086"/>
      <c r="AG189" s="2086"/>
      <c r="AH189" s="2086"/>
      <c r="AI189" s="2086"/>
      <c r="AJ189" s="2086"/>
      <c r="AK189" s="2086"/>
      <c r="AL189" s="2086"/>
      <c r="AM189" s="2086"/>
      <c r="AN189" s="2087"/>
    </row>
    <row r="190" spans="1:41" ht="12.65" customHeight="1">
      <c r="A190" s="59"/>
      <c r="B190" s="2079"/>
      <c r="C190" s="2080"/>
      <c r="D190" s="2080"/>
      <c r="E190" s="2080"/>
      <c r="F190" s="2080"/>
      <c r="G190" s="2081"/>
      <c r="H190" s="2088"/>
      <c r="I190" s="2089"/>
      <c r="J190" s="2089"/>
      <c r="K190" s="2089"/>
      <c r="L190" s="2089"/>
      <c r="M190" s="2089"/>
      <c r="N190" s="2089"/>
      <c r="O190" s="2089"/>
      <c r="P190" s="2089"/>
      <c r="Q190" s="2089"/>
      <c r="R190" s="2089"/>
      <c r="S190" s="2089"/>
      <c r="T190" s="2089"/>
      <c r="U190" s="2089"/>
      <c r="V190" s="2089"/>
      <c r="W190" s="2089"/>
      <c r="X190" s="2089"/>
      <c r="Y190" s="2089"/>
      <c r="Z190" s="2089"/>
      <c r="AA190" s="2089"/>
      <c r="AB190" s="2089"/>
      <c r="AC190" s="2089"/>
      <c r="AD190" s="2089"/>
      <c r="AE190" s="2089"/>
      <c r="AF190" s="2089"/>
      <c r="AG190" s="2089"/>
      <c r="AH190" s="2089"/>
      <c r="AI190" s="2089"/>
      <c r="AJ190" s="2089"/>
      <c r="AK190" s="2089"/>
      <c r="AL190" s="2089"/>
      <c r="AM190" s="2089"/>
      <c r="AN190" s="2090"/>
    </row>
    <row r="191" spans="1:41" ht="12.65" customHeight="1">
      <c r="A191" s="59"/>
      <c r="B191" s="57"/>
      <c r="C191" s="55"/>
      <c r="D191" s="55"/>
      <c r="E191" s="55"/>
      <c r="F191" s="55"/>
      <c r="G191" s="56"/>
      <c r="H191" s="2064"/>
      <c r="I191" s="2065"/>
      <c r="J191" s="2066"/>
      <c r="K191" s="2064"/>
      <c r="L191" s="2065"/>
      <c r="M191" s="2066"/>
      <c r="N191" s="2064"/>
      <c r="O191" s="2065"/>
      <c r="P191" s="2066"/>
      <c r="Q191" s="2064"/>
      <c r="R191" s="2065"/>
      <c r="S191" s="2066"/>
      <c r="T191" s="2064"/>
      <c r="U191" s="2065"/>
      <c r="V191" s="2066"/>
      <c r="W191" s="2064"/>
      <c r="X191" s="2065"/>
      <c r="Y191" s="2066"/>
      <c r="Z191" s="2064"/>
      <c r="AA191" s="2065"/>
      <c r="AB191" s="2066"/>
      <c r="AC191" s="2064"/>
      <c r="AD191" s="2065"/>
      <c r="AE191" s="2066"/>
      <c r="AF191" s="2064"/>
      <c r="AG191" s="2065"/>
      <c r="AH191" s="2066"/>
      <c r="AI191" s="2064"/>
      <c r="AJ191" s="2065"/>
      <c r="AK191" s="2066"/>
      <c r="AL191" s="2064"/>
      <c r="AM191" s="2065"/>
      <c r="AN191" s="2066"/>
    </row>
    <row r="192" spans="1:41" ht="12.65" customHeight="1">
      <c r="A192" s="59"/>
      <c r="B192" s="101"/>
      <c r="C192" s="102"/>
      <c r="D192" s="102"/>
      <c r="E192" s="102"/>
      <c r="F192" s="102"/>
      <c r="G192" s="103"/>
      <c r="H192" s="2067"/>
      <c r="I192" s="2068"/>
      <c r="J192" s="2069"/>
      <c r="K192" s="2067"/>
      <c r="L192" s="2068"/>
      <c r="M192" s="2069"/>
      <c r="N192" s="2067"/>
      <c r="O192" s="2068"/>
      <c r="P192" s="2069"/>
      <c r="Q192" s="2067"/>
      <c r="R192" s="2068"/>
      <c r="S192" s="2069"/>
      <c r="T192" s="2067"/>
      <c r="U192" s="2068"/>
      <c r="V192" s="2069"/>
      <c r="W192" s="2067"/>
      <c r="X192" s="2068"/>
      <c r="Y192" s="2069"/>
      <c r="Z192" s="2067"/>
      <c r="AA192" s="2068"/>
      <c r="AB192" s="2069"/>
      <c r="AC192" s="2067"/>
      <c r="AD192" s="2068"/>
      <c r="AE192" s="2069"/>
      <c r="AF192" s="2067"/>
      <c r="AG192" s="2068"/>
      <c r="AH192" s="2069"/>
      <c r="AI192" s="2067"/>
      <c r="AJ192" s="2068"/>
      <c r="AK192" s="2069"/>
      <c r="AL192" s="2067"/>
      <c r="AM192" s="2068"/>
      <c r="AN192" s="2069"/>
    </row>
    <row r="193" spans="1:40" ht="12.65" customHeight="1">
      <c r="A193" s="59"/>
      <c r="B193" s="2073" t="s">
        <v>128</v>
      </c>
      <c r="C193" s="2074"/>
      <c r="D193" s="2074"/>
      <c r="E193" s="2074"/>
      <c r="F193" s="2074"/>
      <c r="G193" s="2075"/>
      <c r="H193" s="2070"/>
      <c r="I193" s="2071"/>
      <c r="J193" s="2072"/>
      <c r="K193" s="2070"/>
      <c r="L193" s="2071"/>
      <c r="M193" s="2072"/>
      <c r="N193" s="2070"/>
      <c r="O193" s="2071"/>
      <c r="P193" s="2072"/>
      <c r="Q193" s="2070"/>
      <c r="R193" s="2071"/>
      <c r="S193" s="2072"/>
      <c r="T193" s="2070"/>
      <c r="U193" s="2071"/>
      <c r="V193" s="2072"/>
      <c r="W193" s="2070"/>
      <c r="X193" s="2071"/>
      <c r="Y193" s="2072"/>
      <c r="Z193" s="2070"/>
      <c r="AA193" s="2071"/>
      <c r="AB193" s="2072"/>
      <c r="AC193" s="2070"/>
      <c r="AD193" s="2071"/>
      <c r="AE193" s="2072"/>
      <c r="AF193" s="2070"/>
      <c r="AG193" s="2071"/>
      <c r="AH193" s="2072"/>
      <c r="AI193" s="2070"/>
      <c r="AJ193" s="2071"/>
      <c r="AK193" s="2072"/>
      <c r="AL193" s="2070"/>
      <c r="AM193" s="2071"/>
      <c r="AN193" s="2072"/>
    </row>
    <row r="194" spans="1:40" ht="12.65" customHeight="1">
      <c r="A194" s="59"/>
      <c r="B194" s="2073"/>
      <c r="C194" s="2074"/>
      <c r="D194" s="2074"/>
      <c r="E194" s="2074"/>
      <c r="F194" s="2074"/>
      <c r="G194" s="2075"/>
      <c r="H194" s="2064"/>
      <c r="I194" s="2065"/>
      <c r="J194" s="2066"/>
      <c r="K194" s="2064"/>
      <c r="L194" s="2065"/>
      <c r="M194" s="2066"/>
      <c r="N194" s="2064"/>
      <c r="O194" s="2065"/>
      <c r="P194" s="2066"/>
      <c r="Q194" s="2064"/>
      <c r="R194" s="2065"/>
      <c r="S194" s="2066"/>
      <c r="T194" s="2064"/>
      <c r="U194" s="2065"/>
      <c r="V194" s="2066"/>
      <c r="W194" s="2064"/>
      <c r="X194" s="2065"/>
      <c r="Y194" s="2066"/>
      <c r="Z194" s="2064"/>
      <c r="AA194" s="2065"/>
      <c r="AB194" s="2066"/>
      <c r="AC194" s="2064"/>
      <c r="AD194" s="2065"/>
      <c r="AE194" s="2066"/>
      <c r="AF194" s="2064"/>
      <c r="AG194" s="2065"/>
      <c r="AH194" s="2066"/>
      <c r="AI194" s="2064"/>
      <c r="AJ194" s="2065"/>
      <c r="AK194" s="2066"/>
      <c r="AL194" s="2064"/>
      <c r="AM194" s="2065"/>
      <c r="AN194" s="2066"/>
    </row>
    <row r="195" spans="1:40" ht="12.65" customHeight="1">
      <c r="A195" s="59"/>
      <c r="B195" s="2073" t="s">
        <v>129</v>
      </c>
      <c r="C195" s="2074"/>
      <c r="D195" s="2074"/>
      <c r="E195" s="2074"/>
      <c r="F195" s="2074"/>
      <c r="G195" s="2075"/>
      <c r="H195" s="2067"/>
      <c r="I195" s="2068"/>
      <c r="J195" s="2069"/>
      <c r="K195" s="2067"/>
      <c r="L195" s="2068"/>
      <c r="M195" s="2069"/>
      <c r="N195" s="2067"/>
      <c r="O195" s="2068"/>
      <c r="P195" s="2069"/>
      <c r="Q195" s="2067"/>
      <c r="R195" s="2068"/>
      <c r="S195" s="2069"/>
      <c r="T195" s="2067"/>
      <c r="U195" s="2068"/>
      <c r="V195" s="2069"/>
      <c r="W195" s="2067"/>
      <c r="X195" s="2068"/>
      <c r="Y195" s="2069"/>
      <c r="Z195" s="2067"/>
      <c r="AA195" s="2068"/>
      <c r="AB195" s="2069"/>
      <c r="AC195" s="2067"/>
      <c r="AD195" s="2068"/>
      <c r="AE195" s="2069"/>
      <c r="AF195" s="2067"/>
      <c r="AG195" s="2068"/>
      <c r="AH195" s="2069"/>
      <c r="AI195" s="2067"/>
      <c r="AJ195" s="2068"/>
      <c r="AK195" s="2069"/>
      <c r="AL195" s="2067"/>
      <c r="AM195" s="2068"/>
      <c r="AN195" s="2069"/>
    </row>
    <row r="196" spans="1:40" ht="12.65" customHeight="1">
      <c r="A196" s="59"/>
      <c r="B196" s="2073"/>
      <c r="C196" s="2074"/>
      <c r="D196" s="2074"/>
      <c r="E196" s="2074"/>
      <c r="F196" s="2074"/>
      <c r="G196" s="2075"/>
      <c r="H196" s="2070"/>
      <c r="I196" s="2071"/>
      <c r="J196" s="2072"/>
      <c r="K196" s="2070"/>
      <c r="L196" s="2071"/>
      <c r="M196" s="2072"/>
      <c r="N196" s="2070"/>
      <c r="O196" s="2071"/>
      <c r="P196" s="2072"/>
      <c r="Q196" s="2070"/>
      <c r="R196" s="2071"/>
      <c r="S196" s="2072"/>
      <c r="T196" s="2070"/>
      <c r="U196" s="2071"/>
      <c r="V196" s="2072"/>
      <c r="W196" s="2070"/>
      <c r="X196" s="2071"/>
      <c r="Y196" s="2072"/>
      <c r="Z196" s="2070"/>
      <c r="AA196" s="2071"/>
      <c r="AB196" s="2072"/>
      <c r="AC196" s="2070"/>
      <c r="AD196" s="2071"/>
      <c r="AE196" s="2072"/>
      <c r="AF196" s="2070"/>
      <c r="AG196" s="2071"/>
      <c r="AH196" s="2072"/>
      <c r="AI196" s="2070"/>
      <c r="AJ196" s="2071"/>
      <c r="AK196" s="2072"/>
      <c r="AL196" s="2070"/>
      <c r="AM196" s="2071"/>
      <c r="AN196" s="2072"/>
    </row>
    <row r="197" spans="1:40" ht="12.65" customHeight="1">
      <c r="A197" s="59"/>
      <c r="B197" s="101"/>
      <c r="C197" s="102"/>
      <c r="D197" s="102"/>
      <c r="E197" s="102"/>
      <c r="F197" s="102"/>
      <c r="G197" s="103"/>
      <c r="H197" s="2064"/>
      <c r="I197" s="2065"/>
      <c r="J197" s="2066"/>
      <c r="K197" s="2064"/>
      <c r="L197" s="2065"/>
      <c r="M197" s="2066"/>
      <c r="N197" s="2064"/>
      <c r="O197" s="2065"/>
      <c r="P197" s="2066"/>
      <c r="Q197" s="2064"/>
      <c r="R197" s="2065"/>
      <c r="S197" s="2066"/>
      <c r="T197" s="2064"/>
      <c r="U197" s="2065"/>
      <c r="V197" s="2066"/>
      <c r="W197" s="2064"/>
      <c r="X197" s="2065"/>
      <c r="Y197" s="2066"/>
      <c r="Z197" s="2064"/>
      <c r="AA197" s="2065"/>
      <c r="AB197" s="2066"/>
      <c r="AC197" s="2064"/>
      <c r="AD197" s="2065"/>
      <c r="AE197" s="2066"/>
      <c r="AF197" s="81"/>
      <c r="AG197" s="82"/>
      <c r="AH197" s="82"/>
      <c r="AI197" s="59"/>
      <c r="AJ197" s="59"/>
      <c r="AK197" s="59"/>
      <c r="AL197" s="59"/>
      <c r="AM197" s="59"/>
      <c r="AN197" s="59"/>
    </row>
    <row r="198" spans="1:40" ht="12.65" customHeight="1">
      <c r="A198" s="59"/>
      <c r="B198" s="101"/>
      <c r="C198" s="102"/>
      <c r="D198" s="102"/>
      <c r="E198" s="102"/>
      <c r="F198" s="102"/>
      <c r="G198" s="103"/>
      <c r="H198" s="2067"/>
      <c r="I198" s="2068"/>
      <c r="J198" s="2069"/>
      <c r="K198" s="2067"/>
      <c r="L198" s="2068"/>
      <c r="M198" s="2069"/>
      <c r="N198" s="2067"/>
      <c r="O198" s="2068"/>
      <c r="P198" s="2069"/>
      <c r="Q198" s="2067"/>
      <c r="R198" s="2068"/>
      <c r="S198" s="2069"/>
      <c r="T198" s="2067"/>
      <c r="U198" s="2068"/>
      <c r="V198" s="2069"/>
      <c r="W198" s="2067"/>
      <c r="X198" s="2068"/>
      <c r="Y198" s="2069"/>
      <c r="Z198" s="2067"/>
      <c r="AA198" s="2068"/>
      <c r="AB198" s="2069"/>
      <c r="AC198" s="2067"/>
      <c r="AD198" s="2068"/>
      <c r="AE198" s="2069"/>
      <c r="AF198" s="59"/>
      <c r="AG198" s="59"/>
      <c r="AH198" s="59"/>
      <c r="AI198" s="59"/>
      <c r="AJ198" s="59"/>
      <c r="AK198" s="59"/>
      <c r="AL198" s="59"/>
      <c r="AM198" s="59"/>
      <c r="AN198" s="59"/>
    </row>
    <row r="199" spans="1:40" ht="12.65" customHeight="1">
      <c r="A199" s="59"/>
      <c r="B199" s="122"/>
      <c r="C199" s="118"/>
      <c r="D199" s="118"/>
      <c r="E199" s="118"/>
      <c r="F199" s="118"/>
      <c r="G199" s="123"/>
      <c r="H199" s="2070"/>
      <c r="I199" s="2071"/>
      <c r="J199" s="2072"/>
      <c r="K199" s="2070"/>
      <c r="L199" s="2071"/>
      <c r="M199" s="2072"/>
      <c r="N199" s="2070"/>
      <c r="O199" s="2071"/>
      <c r="P199" s="2072"/>
      <c r="Q199" s="2070"/>
      <c r="R199" s="2071"/>
      <c r="S199" s="2072"/>
      <c r="T199" s="2070"/>
      <c r="U199" s="2071"/>
      <c r="V199" s="2072"/>
      <c r="W199" s="2070"/>
      <c r="X199" s="2071"/>
      <c r="Y199" s="2072"/>
      <c r="Z199" s="2070"/>
      <c r="AA199" s="2071"/>
      <c r="AB199" s="2072"/>
      <c r="AC199" s="2070"/>
      <c r="AD199" s="2071"/>
      <c r="AE199" s="2072"/>
      <c r="AF199" s="59"/>
      <c r="AG199" s="59"/>
      <c r="AH199" s="59"/>
      <c r="AI199" s="59"/>
      <c r="AJ199" s="59"/>
      <c r="AK199" s="59"/>
      <c r="AL199" s="59"/>
      <c r="AM199" s="59"/>
      <c r="AN199" s="59"/>
    </row>
    <row r="200" spans="1:40" ht="12.65"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5"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M46:O47"/>
    <mergeCell ref="P46:Q47"/>
    <mergeCell ref="R46:T47"/>
    <mergeCell ref="U46:V47"/>
    <mergeCell ref="W46:Y47"/>
    <mergeCell ref="Z46:AA47"/>
    <mergeCell ref="Y49:AA51"/>
    <mergeCell ref="J52:X54"/>
    <mergeCell ref="Y52:AA54"/>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A76:AN79"/>
    <mergeCell ref="U80:W82"/>
    <mergeCell ref="X80:Z82"/>
    <mergeCell ref="AA80:AB82"/>
    <mergeCell ref="AC80:AE82"/>
    <mergeCell ref="AF80:AG82"/>
    <mergeCell ref="AH80:AJ82"/>
    <mergeCell ref="AK80:AL82"/>
    <mergeCell ref="A84:AN86"/>
    <mergeCell ref="A87:AN89"/>
    <mergeCell ref="A91:AN92"/>
    <mergeCell ref="A93:AN94"/>
    <mergeCell ref="A95:AN96"/>
    <mergeCell ref="A97:AN98"/>
    <mergeCell ref="A99:AN100"/>
    <mergeCell ref="A101:AN103"/>
    <mergeCell ref="B104:H106"/>
    <mergeCell ref="J104:AN106"/>
    <mergeCell ref="B107:H109"/>
    <mergeCell ref="J107:AN109"/>
    <mergeCell ref="B110:H112"/>
    <mergeCell ref="J110:L112"/>
    <mergeCell ref="M110:O112"/>
    <mergeCell ref="P110:Q112"/>
    <mergeCell ref="R110:T112"/>
    <mergeCell ref="U110:V112"/>
    <mergeCell ref="W110:Y112"/>
    <mergeCell ref="Z110:AA112"/>
    <mergeCell ref="B116:H118"/>
    <mergeCell ref="J116:X118"/>
    <mergeCell ref="Y116:AA118"/>
    <mergeCell ref="AE115:AF115"/>
    <mergeCell ref="AH115:AI115"/>
    <mergeCell ref="AK115:AL115"/>
    <mergeCell ref="B113:H115"/>
    <mergeCell ref="B119:H121"/>
    <mergeCell ref="J119:X121"/>
    <mergeCell ref="Y119:AA121"/>
    <mergeCell ref="B122:H124"/>
    <mergeCell ref="J122:L124"/>
    <mergeCell ref="M122:O124"/>
    <mergeCell ref="P122:Q124"/>
    <mergeCell ref="R122:T124"/>
    <mergeCell ref="U122:V124"/>
    <mergeCell ref="W122:Y124"/>
    <mergeCell ref="Z122:AA124"/>
    <mergeCell ref="B125:H127"/>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M170:P172"/>
    <mergeCell ref="Q170:R172"/>
    <mergeCell ref="S170:T172"/>
    <mergeCell ref="U170:V172"/>
    <mergeCell ref="W170:X172"/>
    <mergeCell ref="Y170:Z172"/>
    <mergeCell ref="AA170:AB172"/>
    <mergeCell ref="AC170:AD172"/>
    <mergeCell ref="AE170:AF172"/>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s>
  <phoneticPr fontId="8"/>
  <conditionalFormatting sqref="M55 R55 W55 J52">
    <cfRule type="containsBlanks" dxfId="138" priority="2">
      <formula>LEN(TRIM(J52))=0</formula>
    </cfRule>
  </conditionalFormatting>
  <conditionalFormatting sqref="J52:X54">
    <cfRule type="containsBlanks" dxfId="137"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election activeCell="AJ44" sqref="AJ44"/>
    </sheetView>
  </sheetViews>
  <sheetFormatPr defaultColWidth="2.08984375" defaultRowHeight="12.65" customHeight="1"/>
  <cols>
    <col min="1" max="1" width="2.08984375" style="1" customWidth="1"/>
    <col min="2" max="40" width="2.08984375" style="1"/>
    <col min="41" max="53" width="2.08984375" style="386"/>
    <col min="54" max="64" width="2.08984375" style="385"/>
    <col min="65" max="16384" width="2.08984375" style="1"/>
  </cols>
  <sheetData>
    <row r="1" spans="1:41" ht="12.65" customHeight="1">
      <c r="A1" s="179" t="s">
        <v>2112</v>
      </c>
    </row>
    <row r="3" spans="1:41" ht="12.65" customHeight="1">
      <c r="A3" s="28"/>
      <c r="B3" s="28"/>
      <c r="C3" s="28"/>
      <c r="D3" s="28"/>
      <c r="E3" s="28"/>
      <c r="F3" s="28"/>
      <c r="G3" s="28"/>
      <c r="H3" s="28"/>
      <c r="I3" s="28"/>
      <c r="J3" s="28"/>
      <c r="K3" s="28"/>
      <c r="L3" s="1857" t="s">
        <v>10</v>
      </c>
      <c r="M3" s="1857"/>
      <c r="N3" s="2274" t="s">
        <v>18</v>
      </c>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4"/>
    </row>
    <row r="4" spans="1:41" ht="12.65" customHeight="1">
      <c r="A4" s="28"/>
      <c r="B4" s="28"/>
      <c r="C4" s="28"/>
      <c r="D4" s="28"/>
      <c r="E4" s="28"/>
      <c r="F4" s="28"/>
      <c r="G4" s="28"/>
      <c r="H4" s="28"/>
      <c r="I4" s="28"/>
      <c r="J4" s="28"/>
      <c r="K4" s="28"/>
      <c r="L4" s="1857"/>
      <c r="M4" s="1857"/>
      <c r="N4" s="2274"/>
      <c r="O4" s="2274"/>
      <c r="P4" s="2274"/>
      <c r="Q4" s="2274"/>
      <c r="R4" s="2274"/>
      <c r="S4" s="2274"/>
      <c r="T4" s="2274"/>
      <c r="U4" s="2274"/>
      <c r="V4" s="2274"/>
      <c r="W4" s="2274"/>
      <c r="X4" s="2274"/>
      <c r="Y4" s="2274"/>
      <c r="Z4" s="2274"/>
      <c r="AA4" s="2274"/>
      <c r="AB4" s="2274"/>
      <c r="AC4" s="2274"/>
      <c r="AD4" s="2274"/>
      <c r="AE4" s="2274"/>
      <c r="AF4" s="2274"/>
      <c r="AG4" s="2274"/>
      <c r="AH4" s="2274"/>
      <c r="AI4" s="2274"/>
      <c r="AJ4" s="2274"/>
      <c r="AK4" s="2274"/>
      <c r="AL4" s="2274"/>
      <c r="AM4" s="2274"/>
      <c r="AN4" s="2274"/>
    </row>
    <row r="5" spans="1:41" ht="12.65" customHeight="1">
      <c r="A5" s="28"/>
      <c r="B5" s="28"/>
      <c r="C5" s="28"/>
      <c r="D5" s="28"/>
      <c r="E5" s="28"/>
      <c r="F5" s="28"/>
      <c r="G5" s="28"/>
      <c r="H5" s="28"/>
      <c r="I5" s="28"/>
      <c r="J5" s="28"/>
      <c r="K5" s="28"/>
      <c r="L5" s="1857" t="s">
        <v>11</v>
      </c>
      <c r="M5" s="1857"/>
      <c r="N5" s="2274" t="s">
        <v>9</v>
      </c>
      <c r="O5" s="2274"/>
      <c r="P5" s="2274"/>
      <c r="Q5" s="2274"/>
      <c r="R5" s="2274"/>
      <c r="S5" s="2274"/>
      <c r="T5" s="2274"/>
      <c r="U5" s="2274"/>
      <c r="V5" s="2274"/>
      <c r="W5" s="2274"/>
      <c r="X5" s="2274"/>
      <c r="Y5" s="2274"/>
      <c r="Z5" s="2274"/>
      <c r="AA5" s="2274"/>
      <c r="AB5" s="2274"/>
      <c r="AC5" s="2274"/>
      <c r="AD5" s="2274"/>
      <c r="AE5" s="2274"/>
      <c r="AF5" s="2274"/>
      <c r="AG5" s="2274"/>
      <c r="AH5" s="2274"/>
      <c r="AI5" s="2274"/>
      <c r="AJ5" s="2274"/>
      <c r="AK5" s="2274"/>
      <c r="AL5" s="2274"/>
      <c r="AM5" s="2274"/>
      <c r="AN5" s="2274"/>
    </row>
    <row r="6" spans="1:41" ht="12.65" customHeight="1">
      <c r="A6" s="28"/>
      <c r="B6" s="28"/>
      <c r="C6" s="28"/>
      <c r="D6" s="28"/>
      <c r="E6" s="28"/>
      <c r="F6" s="28"/>
      <c r="G6" s="28"/>
      <c r="H6" s="28"/>
      <c r="I6" s="28"/>
      <c r="J6" s="28"/>
      <c r="K6" s="28"/>
      <c r="L6" s="1857"/>
      <c r="M6" s="1857"/>
      <c r="N6" s="2274"/>
      <c r="O6" s="2274"/>
      <c r="P6" s="2274"/>
      <c r="Q6" s="2274"/>
      <c r="R6" s="2274"/>
      <c r="S6" s="2274"/>
      <c r="T6" s="2274"/>
      <c r="U6" s="2274"/>
      <c r="V6" s="2274"/>
      <c r="W6" s="2274"/>
      <c r="X6" s="2274"/>
      <c r="Y6" s="2274"/>
      <c r="Z6" s="2274"/>
      <c r="AA6" s="2274"/>
      <c r="AB6" s="2274"/>
      <c r="AC6" s="2274"/>
      <c r="AD6" s="2274"/>
      <c r="AE6" s="2274"/>
      <c r="AF6" s="2274"/>
      <c r="AG6" s="2274"/>
      <c r="AH6" s="2274"/>
      <c r="AI6" s="2274"/>
      <c r="AJ6" s="2274"/>
      <c r="AK6" s="2274"/>
      <c r="AL6" s="2274"/>
      <c r="AM6" s="2274"/>
      <c r="AN6" s="2274"/>
    </row>
    <row r="7" spans="1:41" ht="12.65" customHeight="1">
      <c r="A7" s="28"/>
      <c r="B7" s="28"/>
      <c r="C7" s="28"/>
      <c r="D7" s="28"/>
      <c r="E7" s="28"/>
      <c r="F7" s="28"/>
      <c r="G7" s="28"/>
      <c r="H7" s="28"/>
      <c r="I7" s="28"/>
      <c r="J7" s="28"/>
      <c r="K7" s="28"/>
      <c r="L7" s="1857" t="s">
        <v>10</v>
      </c>
      <c r="M7" s="1857"/>
      <c r="N7" s="2274" t="s">
        <v>17</v>
      </c>
      <c r="O7" s="2274"/>
      <c r="P7" s="2274"/>
      <c r="Q7" s="2274"/>
      <c r="R7" s="2274"/>
      <c r="S7" s="2274"/>
      <c r="T7" s="2274"/>
      <c r="U7" s="2274"/>
      <c r="V7" s="2274"/>
      <c r="W7" s="2274"/>
      <c r="X7" s="2274"/>
      <c r="Y7" s="2274"/>
      <c r="Z7" s="2274"/>
      <c r="AA7" s="2274"/>
      <c r="AB7" s="2274"/>
      <c r="AC7" s="2274"/>
      <c r="AD7" s="2274"/>
      <c r="AE7" s="2274"/>
      <c r="AF7" s="2274"/>
      <c r="AG7" s="2274"/>
      <c r="AH7" s="2274"/>
      <c r="AI7" s="2274"/>
      <c r="AJ7" s="2274"/>
      <c r="AK7" s="2274"/>
      <c r="AL7" s="2274"/>
      <c r="AM7" s="2274"/>
      <c r="AN7" s="2274"/>
    </row>
    <row r="8" spans="1:41" ht="12.65" customHeight="1">
      <c r="A8" s="28"/>
      <c r="B8" s="28"/>
      <c r="C8" s="28"/>
      <c r="D8" s="28"/>
      <c r="E8" s="28"/>
      <c r="F8" s="28"/>
      <c r="G8" s="28"/>
      <c r="H8" s="28"/>
      <c r="I8" s="28"/>
      <c r="J8" s="28"/>
      <c r="K8" s="28"/>
      <c r="L8" s="1857"/>
      <c r="M8" s="1857"/>
      <c r="N8" s="2274"/>
      <c r="O8" s="2274"/>
      <c r="P8" s="2274"/>
      <c r="Q8" s="2274"/>
      <c r="R8" s="2274"/>
      <c r="S8" s="2274"/>
      <c r="T8" s="2274"/>
      <c r="U8" s="2274"/>
      <c r="V8" s="2274"/>
      <c r="W8" s="2274"/>
      <c r="X8" s="2274"/>
      <c r="Y8" s="2274"/>
      <c r="Z8" s="2274"/>
      <c r="AA8" s="2274"/>
      <c r="AB8" s="2274"/>
      <c r="AC8" s="2274"/>
      <c r="AD8" s="2274"/>
      <c r="AE8" s="2274"/>
      <c r="AF8" s="2274"/>
      <c r="AG8" s="2274"/>
      <c r="AH8" s="2274"/>
      <c r="AI8" s="2274"/>
      <c r="AJ8" s="2274"/>
      <c r="AK8" s="2274"/>
      <c r="AL8" s="2274"/>
      <c r="AM8" s="2274"/>
      <c r="AN8" s="2274"/>
    </row>
    <row r="9" spans="1:41" ht="12.65" customHeight="1">
      <c r="A9" s="2273" t="s">
        <v>133</v>
      </c>
      <c r="B9" s="2273"/>
      <c r="C9" s="2273"/>
      <c r="D9" s="2273"/>
      <c r="E9" s="2273"/>
      <c r="F9" s="2273"/>
      <c r="G9" s="2273"/>
      <c r="H9" s="2273"/>
      <c r="I9" s="2273"/>
      <c r="J9" s="2273"/>
      <c r="K9" s="2273"/>
      <c r="L9" s="2273"/>
      <c r="M9" s="2273"/>
      <c r="N9" s="2273"/>
      <c r="O9" s="2273"/>
      <c r="P9" s="2273"/>
      <c r="Q9" s="2273"/>
      <c r="R9" s="2273"/>
      <c r="S9" s="2273"/>
      <c r="T9" s="2273"/>
      <c r="U9" s="2273"/>
      <c r="V9" s="2273"/>
      <c r="W9" s="2273"/>
      <c r="X9" s="2273"/>
      <c r="Y9" s="2273"/>
      <c r="Z9" s="2273"/>
      <c r="AA9" s="2273"/>
      <c r="AB9" s="2273"/>
      <c r="AC9" s="2273"/>
      <c r="AD9" s="2273"/>
      <c r="AE9" s="2273"/>
      <c r="AF9" s="2273"/>
      <c r="AG9" s="2273"/>
      <c r="AH9" s="2273"/>
      <c r="AI9" s="2273"/>
      <c r="AJ9" s="2273"/>
      <c r="AK9" s="2273"/>
      <c r="AL9" s="2273"/>
      <c r="AM9" s="2273"/>
      <c r="AN9" s="2273"/>
    </row>
    <row r="10" spans="1:41" ht="12.65" customHeight="1">
      <c r="A10" s="2273"/>
      <c r="B10" s="2273"/>
      <c r="C10" s="2273"/>
      <c r="D10" s="2273"/>
      <c r="E10" s="2273"/>
      <c r="F10" s="2273"/>
      <c r="G10" s="2273"/>
      <c r="H10" s="2273"/>
      <c r="I10" s="2273"/>
      <c r="J10" s="2273"/>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row>
    <row r="11" spans="1:41" ht="12.65" customHeight="1">
      <c r="A11" s="1984" t="s">
        <v>19</v>
      </c>
      <c r="B11" s="1985"/>
      <c r="C11" s="1985"/>
      <c r="D11" s="1985"/>
      <c r="E11" s="1985"/>
      <c r="F11" s="1985"/>
      <c r="G11" s="1985"/>
      <c r="H11" s="1986"/>
      <c r="I11" s="376"/>
      <c r="J11" s="377"/>
      <c r="K11" s="377"/>
      <c r="L11" s="377"/>
      <c r="M11" s="377"/>
      <c r="N11" s="377"/>
      <c r="O11" s="377"/>
      <c r="P11" s="377"/>
      <c r="Q11" s="2281" t="e">
        <f>一括入力シート!G24</f>
        <v>#VALUE!</v>
      </c>
      <c r="R11" s="2281"/>
      <c r="S11" s="2281"/>
      <c r="T11" s="2281"/>
      <c r="U11" s="2281"/>
      <c r="V11" s="2281"/>
      <c r="W11" s="2281"/>
      <c r="X11" s="2281"/>
      <c r="Y11" s="2281"/>
      <c r="Z11" s="2281"/>
      <c r="AA11" s="2281"/>
      <c r="AB11" s="2281"/>
      <c r="AC11" s="2281"/>
      <c r="AD11" s="2281"/>
      <c r="AE11" s="2281"/>
      <c r="AF11" s="377"/>
      <c r="AG11" s="377"/>
      <c r="AH11" s="377"/>
      <c r="AI11" s="377"/>
      <c r="AJ11" s="377"/>
      <c r="AK11" s="377"/>
      <c r="AL11" s="377"/>
      <c r="AM11" s="377"/>
      <c r="AN11" s="378"/>
      <c r="AO11" s="386" t="s">
        <v>2613</v>
      </c>
    </row>
    <row r="12" spans="1:41" ht="12.65" customHeight="1">
      <c r="A12" s="2240"/>
      <c r="B12" s="2241"/>
      <c r="C12" s="2241"/>
      <c r="D12" s="2241"/>
      <c r="E12" s="2241"/>
      <c r="F12" s="2241"/>
      <c r="G12" s="2241"/>
      <c r="H12" s="2242"/>
      <c r="I12" s="379"/>
      <c r="J12" s="380"/>
      <c r="K12" s="380"/>
      <c r="L12" s="380"/>
      <c r="M12" s="380"/>
      <c r="N12" s="380"/>
      <c r="O12" s="380"/>
      <c r="P12" s="380"/>
      <c r="Q12" s="2282"/>
      <c r="R12" s="2282"/>
      <c r="S12" s="2282"/>
      <c r="T12" s="2282"/>
      <c r="U12" s="2282"/>
      <c r="V12" s="2282"/>
      <c r="W12" s="2282"/>
      <c r="X12" s="2282"/>
      <c r="Y12" s="2282"/>
      <c r="Z12" s="2282"/>
      <c r="AA12" s="2282"/>
      <c r="AB12" s="2282"/>
      <c r="AC12" s="2282"/>
      <c r="AD12" s="2282"/>
      <c r="AE12" s="2282"/>
      <c r="AF12" s="380"/>
      <c r="AG12" s="380"/>
      <c r="AH12" s="380"/>
      <c r="AI12" s="380"/>
      <c r="AJ12" s="380"/>
      <c r="AK12" s="380"/>
      <c r="AL12" s="380"/>
      <c r="AM12" s="380"/>
      <c r="AN12" s="381"/>
    </row>
    <row r="13" spans="1:41" ht="12.65" customHeight="1">
      <c r="A13" s="2243"/>
      <c r="B13" s="2244"/>
      <c r="C13" s="2244"/>
      <c r="D13" s="2244"/>
      <c r="E13" s="2244"/>
      <c r="F13" s="2244"/>
      <c r="G13" s="2244"/>
      <c r="H13" s="2245"/>
      <c r="I13" s="382"/>
      <c r="J13" s="383"/>
      <c r="K13" s="383"/>
      <c r="L13" s="383"/>
      <c r="M13" s="383"/>
      <c r="N13" s="383"/>
      <c r="O13" s="383"/>
      <c r="P13" s="383"/>
      <c r="Q13" s="2283"/>
      <c r="R13" s="2283"/>
      <c r="S13" s="2283"/>
      <c r="T13" s="2283"/>
      <c r="U13" s="2283"/>
      <c r="V13" s="2283"/>
      <c r="W13" s="2283"/>
      <c r="X13" s="2283"/>
      <c r="Y13" s="2283"/>
      <c r="Z13" s="2283"/>
      <c r="AA13" s="2283"/>
      <c r="AB13" s="2283"/>
      <c r="AC13" s="2283"/>
      <c r="AD13" s="2283"/>
      <c r="AE13" s="2283"/>
      <c r="AF13" s="383"/>
      <c r="AG13" s="383"/>
      <c r="AH13" s="383"/>
      <c r="AI13" s="383"/>
      <c r="AJ13" s="383"/>
      <c r="AK13" s="383"/>
      <c r="AL13" s="383"/>
      <c r="AM13" s="383"/>
      <c r="AN13" s="384"/>
    </row>
    <row r="14" spans="1:41" ht="12.65" customHeight="1">
      <c r="A14" s="1984" t="s">
        <v>20</v>
      </c>
      <c r="B14" s="1985"/>
      <c r="C14" s="1985"/>
      <c r="D14" s="1985"/>
      <c r="E14" s="1985"/>
      <c r="F14" s="1985"/>
      <c r="G14" s="1985"/>
      <c r="H14" s="1986"/>
      <c r="I14" s="2275">
        <f>一括入力シート!B44</f>
        <v>0</v>
      </c>
      <c r="J14" s="2276"/>
      <c r="K14" s="2276"/>
      <c r="L14" s="2276"/>
      <c r="M14" s="2276"/>
      <c r="N14" s="2276"/>
      <c r="O14" s="2276"/>
      <c r="P14" s="2276"/>
      <c r="Q14" s="2276"/>
      <c r="R14" s="2276"/>
      <c r="S14" s="2276"/>
      <c r="T14" s="2276"/>
      <c r="U14" s="2276"/>
      <c r="V14" s="2276"/>
      <c r="W14" s="2276"/>
      <c r="X14" s="2276"/>
      <c r="Y14" s="2276"/>
      <c r="Z14" s="2276"/>
      <c r="AA14" s="2276"/>
      <c r="AB14" s="2276"/>
      <c r="AC14" s="2276"/>
      <c r="AD14" s="2276"/>
      <c r="AE14" s="2276"/>
      <c r="AF14" s="2276"/>
      <c r="AG14" s="2276"/>
      <c r="AH14" s="2276"/>
      <c r="AI14" s="2276"/>
      <c r="AJ14" s="2276"/>
      <c r="AK14" s="2276"/>
      <c r="AL14" s="2276"/>
      <c r="AM14" s="2276"/>
      <c r="AN14" s="2277"/>
    </row>
    <row r="15" spans="1:41" ht="12.65" customHeight="1">
      <c r="A15" s="2240"/>
      <c r="B15" s="2241"/>
      <c r="C15" s="2241"/>
      <c r="D15" s="2241"/>
      <c r="E15" s="2241"/>
      <c r="F15" s="2241"/>
      <c r="G15" s="2241"/>
      <c r="H15" s="2242"/>
      <c r="I15" s="2278"/>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80"/>
    </row>
    <row r="16" spans="1:41" ht="12.65" customHeight="1">
      <c r="A16" s="2252" t="s">
        <v>4</v>
      </c>
      <c r="B16" s="2253"/>
      <c r="C16" s="2253"/>
      <c r="D16" s="2253"/>
      <c r="E16" s="2253"/>
      <c r="F16" s="2253"/>
      <c r="G16" s="2253"/>
      <c r="H16" s="2254"/>
      <c r="I16" s="1926">
        <f>一括入力シート!B45</f>
        <v>0</v>
      </c>
      <c r="J16" s="1828"/>
      <c r="K16" s="1828"/>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1828"/>
      <c r="AL16" s="1828"/>
      <c r="AM16" s="1828"/>
      <c r="AN16" s="1829"/>
    </row>
    <row r="17" spans="1:64" ht="12.65" customHeight="1">
      <c r="A17" s="2252"/>
      <c r="B17" s="2253"/>
      <c r="C17" s="2253"/>
      <c r="D17" s="2253"/>
      <c r="E17" s="2253"/>
      <c r="F17" s="2253"/>
      <c r="G17" s="2253"/>
      <c r="H17" s="2254"/>
      <c r="I17" s="1926"/>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c r="AL17" s="1828"/>
      <c r="AM17" s="1828"/>
      <c r="AN17" s="1829"/>
    </row>
    <row r="18" spans="1:64" ht="12.65" customHeight="1">
      <c r="A18" s="2252"/>
      <c r="B18" s="2253"/>
      <c r="C18" s="2253"/>
      <c r="D18" s="2253"/>
      <c r="E18" s="2253"/>
      <c r="F18" s="2253"/>
      <c r="G18" s="2253"/>
      <c r="H18" s="2254"/>
      <c r="I18" s="1926"/>
      <c r="J18" s="1828"/>
      <c r="K18" s="1828"/>
      <c r="L18" s="1828"/>
      <c r="M18" s="1828"/>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c r="AL18" s="1828"/>
      <c r="AM18" s="1828"/>
      <c r="AN18" s="1829"/>
    </row>
    <row r="19" spans="1:64" ht="12.65" customHeight="1">
      <c r="A19" s="2252" t="s">
        <v>5</v>
      </c>
      <c r="B19" s="2253"/>
      <c r="C19" s="2253"/>
      <c r="D19" s="2253"/>
      <c r="E19" s="2253"/>
      <c r="F19" s="2253"/>
      <c r="G19" s="2253"/>
      <c r="H19" s="2254"/>
      <c r="I19" s="1926" t="str">
        <f>一括入力シート!B46&amp;IF(一括入力シート!B46="","",CONCATENATE("　　　　　"))</f>
        <v/>
      </c>
      <c r="J19" s="1828"/>
      <c r="K19" s="1828"/>
      <c r="L19" s="1828"/>
      <c r="M19" s="1828"/>
      <c r="N19" s="1828"/>
      <c r="O19" s="1828"/>
      <c r="P19" s="1828"/>
      <c r="Q19" s="1828"/>
      <c r="R19" s="1828"/>
      <c r="S19" s="1828"/>
      <c r="T19" s="1828"/>
      <c r="U19" s="1828"/>
      <c r="V19" s="1828"/>
      <c r="W19" s="1828"/>
      <c r="X19" s="1828"/>
      <c r="Y19" s="1828"/>
      <c r="Z19" s="1828"/>
      <c r="AA19" s="1828"/>
      <c r="AB19" s="1828"/>
      <c r="AC19" s="1828"/>
      <c r="AD19" s="1828"/>
      <c r="AE19" s="1828"/>
      <c r="AF19" s="1828"/>
      <c r="AG19" s="1828"/>
      <c r="AH19" s="1828"/>
      <c r="AI19" s="1828"/>
      <c r="AJ19" s="1828"/>
      <c r="AK19" s="1828"/>
      <c r="AL19" s="1828"/>
      <c r="AM19" s="1828"/>
      <c r="AN19" s="1829"/>
    </row>
    <row r="20" spans="1:64" ht="12.65" customHeight="1">
      <c r="A20" s="2252"/>
      <c r="B20" s="2253"/>
      <c r="C20" s="2253"/>
      <c r="D20" s="2253"/>
      <c r="E20" s="2253"/>
      <c r="F20" s="2253"/>
      <c r="G20" s="2253"/>
      <c r="H20" s="2254"/>
      <c r="I20" s="1926"/>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c r="AL20" s="1828"/>
      <c r="AM20" s="1828"/>
      <c r="AN20" s="1829"/>
    </row>
    <row r="21" spans="1:64" ht="12.65" customHeight="1">
      <c r="A21" s="2252"/>
      <c r="B21" s="2253"/>
      <c r="C21" s="2253"/>
      <c r="D21" s="2253"/>
      <c r="E21" s="2253"/>
      <c r="F21" s="2253"/>
      <c r="G21" s="2253"/>
      <c r="H21" s="2254"/>
      <c r="I21" s="1926"/>
      <c r="J21" s="1828"/>
      <c r="K21" s="1828"/>
      <c r="L21" s="1828"/>
      <c r="M21" s="1828"/>
      <c r="N21" s="1828"/>
      <c r="O21" s="1828"/>
      <c r="P21" s="1828"/>
      <c r="Q21" s="1828"/>
      <c r="R21" s="1828"/>
      <c r="S21" s="1828"/>
      <c r="T21" s="1828"/>
      <c r="U21" s="1828"/>
      <c r="V21" s="1828"/>
      <c r="W21" s="1828"/>
      <c r="X21" s="1828"/>
      <c r="Y21" s="1828"/>
      <c r="Z21" s="1828"/>
      <c r="AA21" s="1828"/>
      <c r="AB21" s="1828"/>
      <c r="AC21" s="1828"/>
      <c r="AD21" s="1828"/>
      <c r="AE21" s="1828"/>
      <c r="AF21" s="1828"/>
      <c r="AG21" s="1828"/>
      <c r="AH21" s="1828"/>
      <c r="AI21" s="1828"/>
      <c r="AJ21" s="1828"/>
      <c r="AK21" s="1828"/>
      <c r="AL21" s="1828"/>
      <c r="AM21" s="1828"/>
      <c r="AN21" s="1829"/>
    </row>
    <row r="22" spans="1:64" s="179" customFormat="1" ht="12.65" customHeight="1">
      <c r="A22" s="2252"/>
      <c r="B22" s="2258"/>
      <c r="C22" s="2258"/>
      <c r="D22" s="2258"/>
      <c r="E22" s="2258"/>
      <c r="F22" s="2258"/>
      <c r="G22" s="2258"/>
      <c r="H22" s="2259"/>
      <c r="I22" s="922"/>
      <c r="J22" s="920"/>
      <c r="K22" s="920"/>
      <c r="L22" s="2263" t="s">
        <v>2456</v>
      </c>
      <c r="M22" s="1850"/>
      <c r="N22" s="1850"/>
      <c r="O22" s="1850"/>
      <c r="P22" s="1850"/>
      <c r="Q22" s="1850"/>
      <c r="R22" s="1850"/>
      <c r="S22" s="2266">
        <f>一括入力シート!B54</f>
        <v>0</v>
      </c>
      <c r="T22" s="2267"/>
      <c r="U22" s="2267"/>
      <c r="V22" s="2267"/>
      <c r="W22" s="2267"/>
      <c r="X22" s="2267"/>
      <c r="Y22" s="2267"/>
      <c r="Z22" s="2263" t="s">
        <v>2455</v>
      </c>
      <c r="AA22" s="2264"/>
      <c r="AB22" s="2264"/>
      <c r="AC22" s="2264"/>
      <c r="AD22" s="2266" t="str">
        <f>CONCATENATE(一括入力シート!F54," - ",一括入力シート!G54," - ",一括入力シート!H54)</f>
        <v xml:space="preserve"> -  - </v>
      </c>
      <c r="AE22" s="2269"/>
      <c r="AF22" s="2269"/>
      <c r="AG22" s="2269"/>
      <c r="AH22" s="2269"/>
      <c r="AI22" s="2269"/>
      <c r="AJ22" s="2269"/>
      <c r="AK22" s="2269"/>
      <c r="AL22" s="2269"/>
      <c r="AM22" s="2269"/>
      <c r="AN22" s="2270"/>
      <c r="AO22" s="386" t="s">
        <v>2497</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5" customHeight="1">
      <c r="A23" s="2260"/>
      <c r="B23" s="2261"/>
      <c r="C23" s="2261"/>
      <c r="D23" s="2261"/>
      <c r="E23" s="2261"/>
      <c r="F23" s="2261"/>
      <c r="G23" s="2261"/>
      <c r="H23" s="2262"/>
      <c r="I23" s="924"/>
      <c r="J23" s="921"/>
      <c r="K23" s="921"/>
      <c r="L23" s="1851"/>
      <c r="M23" s="1851"/>
      <c r="N23" s="1851"/>
      <c r="O23" s="1851"/>
      <c r="P23" s="1851"/>
      <c r="Q23" s="1851"/>
      <c r="R23" s="1851"/>
      <c r="S23" s="2268"/>
      <c r="T23" s="2268"/>
      <c r="U23" s="2268"/>
      <c r="V23" s="2268"/>
      <c r="W23" s="2268"/>
      <c r="X23" s="2268"/>
      <c r="Y23" s="2268"/>
      <c r="Z23" s="2265"/>
      <c r="AA23" s="2265"/>
      <c r="AB23" s="2265"/>
      <c r="AC23" s="2265"/>
      <c r="AD23" s="2271"/>
      <c r="AE23" s="2271"/>
      <c r="AF23" s="2271"/>
      <c r="AG23" s="2271"/>
      <c r="AH23" s="2271"/>
      <c r="AI23" s="2271"/>
      <c r="AJ23" s="2271"/>
      <c r="AK23" s="2271"/>
      <c r="AL23" s="2271"/>
      <c r="AM23" s="2271"/>
      <c r="AN23" s="2272"/>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5" customHeight="1">
      <c r="A24" s="1984" t="s">
        <v>6</v>
      </c>
      <c r="B24" s="1985"/>
      <c r="C24" s="1985"/>
      <c r="D24" s="1985"/>
      <c r="E24" s="1985"/>
      <c r="F24" s="1985"/>
      <c r="G24" s="1985"/>
      <c r="H24" s="1986"/>
      <c r="I24" s="2226">
        <f>一括入力シート!B6</f>
        <v>0</v>
      </c>
      <c r="J24" s="2227"/>
      <c r="K24" s="2227"/>
      <c r="L24" s="2227"/>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8"/>
      <c r="AO24" s="441"/>
    </row>
    <row r="25" spans="1:64" ht="12.65" customHeight="1">
      <c r="A25" s="2240"/>
      <c r="B25" s="2241"/>
      <c r="C25" s="2241"/>
      <c r="D25" s="2241"/>
      <c r="E25" s="2241"/>
      <c r="F25" s="2241"/>
      <c r="G25" s="2241"/>
      <c r="H25" s="2242"/>
      <c r="I25" s="2255"/>
      <c r="J25" s="2256"/>
      <c r="K25" s="2256"/>
      <c r="L25" s="2256"/>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7"/>
    </row>
    <row r="26" spans="1:64" ht="12.65" customHeight="1">
      <c r="A26" s="2243"/>
      <c r="B26" s="2244"/>
      <c r="C26" s="2244"/>
      <c r="D26" s="2244"/>
      <c r="E26" s="2244"/>
      <c r="F26" s="2244"/>
      <c r="G26" s="2244"/>
      <c r="H26" s="2245"/>
      <c r="I26" s="2229"/>
      <c r="J26" s="2230"/>
      <c r="K26" s="2230"/>
      <c r="L26" s="2230"/>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1"/>
    </row>
    <row r="27" spans="1:64" ht="12.65" customHeight="1">
      <c r="A27" s="1984" t="s">
        <v>21</v>
      </c>
      <c r="B27" s="1985"/>
      <c r="C27" s="1985"/>
      <c r="D27" s="1985"/>
      <c r="E27" s="1985"/>
      <c r="F27" s="1985"/>
      <c r="G27" s="1985"/>
      <c r="H27" s="1986"/>
      <c r="I27" s="2226" t="str">
        <f>一括入力シート!B8&amp;IF(一括入力シート!B9="","",CHAR(10)&amp;一括入力シート!B9)</f>
        <v/>
      </c>
      <c r="J27" s="2227"/>
      <c r="K27" s="2227"/>
      <c r="L27" s="2227"/>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8"/>
    </row>
    <row r="28" spans="1:64" ht="12.65" customHeight="1">
      <c r="A28" s="2240"/>
      <c r="B28" s="2241"/>
      <c r="C28" s="2241"/>
      <c r="D28" s="2241"/>
      <c r="E28" s="2241"/>
      <c r="F28" s="2241"/>
      <c r="G28" s="2241"/>
      <c r="H28" s="2242"/>
      <c r="I28" s="2255"/>
      <c r="J28" s="2256"/>
      <c r="K28" s="2256"/>
      <c r="L28" s="2256"/>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7"/>
    </row>
    <row r="29" spans="1:64" ht="12.65" customHeight="1">
      <c r="A29" s="2243"/>
      <c r="B29" s="2244"/>
      <c r="C29" s="2244"/>
      <c r="D29" s="2244"/>
      <c r="E29" s="2244"/>
      <c r="F29" s="2244"/>
      <c r="G29" s="2244"/>
      <c r="H29" s="2245"/>
      <c r="I29" s="2229"/>
      <c r="J29" s="2230"/>
      <c r="K29" s="2230"/>
      <c r="L29" s="2230"/>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1"/>
    </row>
    <row r="30" spans="1:64" ht="12.65" customHeight="1">
      <c r="A30" s="1984" t="s">
        <v>33</v>
      </c>
      <c r="B30" s="1985"/>
      <c r="C30" s="1985"/>
      <c r="D30" s="1985"/>
      <c r="E30" s="1985"/>
      <c r="F30" s="1985"/>
      <c r="G30" s="1985"/>
      <c r="H30" s="1986"/>
      <c r="I30" s="42"/>
      <c r="J30" s="22"/>
      <c r="K30" s="22"/>
      <c r="L30" s="22"/>
      <c r="M30" s="22"/>
      <c r="N30" s="22"/>
      <c r="O30" s="22"/>
      <c r="P30" s="2065" t="s">
        <v>2310</v>
      </c>
      <c r="Q30" s="2065"/>
      <c r="R30" s="2065"/>
      <c r="S30" s="2239">
        <f>一括入力シート!B26</f>
        <v>0</v>
      </c>
      <c r="T30" s="2065"/>
      <c r="U30" s="2065"/>
      <c r="V30" s="2065" t="s">
        <v>85</v>
      </c>
      <c r="W30" s="2065"/>
      <c r="X30" s="2239">
        <f>一括入力シート!C26</f>
        <v>0</v>
      </c>
      <c r="Y30" s="2065"/>
      <c r="Z30" s="2065"/>
      <c r="AA30" s="2065" t="s">
        <v>84</v>
      </c>
      <c r="AB30" s="2065"/>
      <c r="AC30" s="2239">
        <f>一括入力シート!D26</f>
        <v>0</v>
      </c>
      <c r="AD30" s="2065"/>
      <c r="AE30" s="2065"/>
      <c r="AF30" s="2065" t="s">
        <v>83</v>
      </c>
      <c r="AG30" s="2065"/>
      <c r="AH30" s="22"/>
      <c r="AI30" s="22"/>
      <c r="AJ30" s="22"/>
      <c r="AK30" s="22"/>
      <c r="AL30" s="22"/>
      <c r="AM30" s="22"/>
      <c r="AN30" s="23"/>
    </row>
    <row r="31" spans="1:64" ht="12.65" customHeight="1">
      <c r="A31" s="2240"/>
      <c r="B31" s="2241"/>
      <c r="C31" s="2241"/>
      <c r="D31" s="2241"/>
      <c r="E31" s="2241"/>
      <c r="F31" s="2241"/>
      <c r="G31" s="2241"/>
      <c r="H31" s="2242"/>
      <c r="I31" s="21"/>
      <c r="J31" s="17"/>
      <c r="K31" s="17"/>
      <c r="L31" s="17"/>
      <c r="M31" s="17"/>
      <c r="N31" s="17"/>
      <c r="O31" s="17"/>
      <c r="P31" s="2068"/>
      <c r="Q31" s="2068"/>
      <c r="R31" s="2068"/>
      <c r="S31" s="2068"/>
      <c r="T31" s="2068"/>
      <c r="U31" s="2068"/>
      <c r="V31" s="2068"/>
      <c r="W31" s="2068"/>
      <c r="X31" s="2068"/>
      <c r="Y31" s="2068"/>
      <c r="Z31" s="2068"/>
      <c r="AA31" s="2068"/>
      <c r="AB31" s="2068"/>
      <c r="AC31" s="2068"/>
      <c r="AD31" s="2068"/>
      <c r="AE31" s="2068"/>
      <c r="AF31" s="2068"/>
      <c r="AG31" s="2068"/>
      <c r="AH31" s="17"/>
      <c r="AI31" s="17"/>
      <c r="AJ31" s="17"/>
      <c r="AK31" s="17"/>
      <c r="AL31" s="17"/>
      <c r="AM31" s="17"/>
      <c r="AN31" s="18"/>
    </row>
    <row r="32" spans="1:64" ht="12.65" customHeight="1">
      <c r="A32" s="2243"/>
      <c r="B32" s="2244"/>
      <c r="C32" s="2244"/>
      <c r="D32" s="2244"/>
      <c r="E32" s="2244"/>
      <c r="F32" s="2244"/>
      <c r="G32" s="2244"/>
      <c r="H32" s="2245"/>
      <c r="I32" s="24"/>
      <c r="J32" s="19"/>
      <c r="K32" s="19"/>
      <c r="L32" s="19"/>
      <c r="M32" s="19"/>
      <c r="N32" s="19"/>
      <c r="O32" s="19"/>
      <c r="P32" s="2071"/>
      <c r="Q32" s="2071"/>
      <c r="R32" s="2071"/>
      <c r="S32" s="2071"/>
      <c r="T32" s="2071"/>
      <c r="U32" s="2071"/>
      <c r="V32" s="2071"/>
      <c r="W32" s="2071"/>
      <c r="X32" s="2071"/>
      <c r="Y32" s="2071"/>
      <c r="Z32" s="2071"/>
      <c r="AA32" s="2071"/>
      <c r="AB32" s="2071"/>
      <c r="AC32" s="2071"/>
      <c r="AD32" s="2071"/>
      <c r="AE32" s="2071"/>
      <c r="AF32" s="2071"/>
      <c r="AG32" s="2071"/>
      <c r="AH32" s="19"/>
      <c r="AI32" s="19"/>
      <c r="AJ32" s="19"/>
      <c r="AK32" s="19"/>
      <c r="AL32" s="19"/>
      <c r="AM32" s="19"/>
      <c r="AN32" s="20"/>
    </row>
    <row r="33" spans="1:80" ht="12.65" customHeight="1">
      <c r="A33" s="1984" t="s">
        <v>1453</v>
      </c>
      <c r="B33" s="1985"/>
      <c r="C33" s="1985"/>
      <c r="D33" s="1985"/>
      <c r="E33" s="1985"/>
      <c r="F33" s="1985"/>
      <c r="G33" s="1985"/>
      <c r="H33" s="1986"/>
      <c r="I33" s="42"/>
      <c r="J33" s="22"/>
      <c r="K33" s="22"/>
      <c r="L33" s="22"/>
      <c r="M33" s="22"/>
      <c r="N33" s="22"/>
      <c r="O33" s="22"/>
      <c r="P33" s="2068" t="s">
        <v>2310</v>
      </c>
      <c r="Q33" s="2068"/>
      <c r="R33" s="2068"/>
      <c r="S33" s="2068">
        <f>一括入力シート!B34</f>
        <v>0</v>
      </c>
      <c r="T33" s="2068"/>
      <c r="U33" s="2068"/>
      <c r="V33" s="2068" t="s">
        <v>85</v>
      </c>
      <c r="W33" s="2068"/>
      <c r="X33" s="2068">
        <f>一括入力シート!C34</f>
        <v>0</v>
      </c>
      <c r="Y33" s="2068"/>
      <c r="Z33" s="2068"/>
      <c r="AA33" s="2068" t="s">
        <v>84</v>
      </c>
      <c r="AB33" s="2068"/>
      <c r="AC33" s="2068">
        <f>一括入力シート!D34</f>
        <v>0</v>
      </c>
      <c r="AD33" s="2068"/>
      <c r="AE33" s="2068"/>
      <c r="AF33" s="2068" t="s">
        <v>83</v>
      </c>
      <c r="AG33" s="2068"/>
      <c r="AH33" s="22"/>
      <c r="AI33" s="22"/>
      <c r="AJ33" s="22"/>
      <c r="AK33" s="22"/>
      <c r="AL33" s="22"/>
      <c r="AM33" s="22"/>
      <c r="AN33" s="23"/>
    </row>
    <row r="34" spans="1:80" ht="12.65" customHeight="1">
      <c r="A34" s="2240"/>
      <c r="B34" s="2241"/>
      <c r="C34" s="2241"/>
      <c r="D34" s="2241"/>
      <c r="E34" s="2241"/>
      <c r="F34" s="2241"/>
      <c r="G34" s="2241"/>
      <c r="H34" s="2242"/>
      <c r="I34" s="21"/>
      <c r="J34" s="17"/>
      <c r="K34" s="17"/>
      <c r="L34" s="17"/>
      <c r="M34" s="17"/>
      <c r="N34" s="17"/>
      <c r="O34" s="17"/>
      <c r="P34" s="2068"/>
      <c r="Q34" s="2068"/>
      <c r="R34" s="2068"/>
      <c r="S34" s="2068"/>
      <c r="T34" s="2068"/>
      <c r="U34" s="2068"/>
      <c r="V34" s="2068"/>
      <c r="W34" s="2068"/>
      <c r="X34" s="2068"/>
      <c r="Y34" s="2068"/>
      <c r="Z34" s="2068"/>
      <c r="AA34" s="2068"/>
      <c r="AB34" s="2068"/>
      <c r="AC34" s="2068"/>
      <c r="AD34" s="2068"/>
      <c r="AE34" s="2068"/>
      <c r="AF34" s="2068"/>
      <c r="AG34" s="2068"/>
      <c r="AH34" s="17"/>
      <c r="AI34" s="17"/>
      <c r="AJ34" s="17"/>
      <c r="AK34" s="17"/>
      <c r="AL34" s="17"/>
      <c r="AM34" s="17"/>
      <c r="AN34" s="18"/>
    </row>
    <row r="35" spans="1:80" ht="12.65" customHeight="1">
      <c r="A35" s="2243"/>
      <c r="B35" s="2244"/>
      <c r="C35" s="2244"/>
      <c r="D35" s="2244"/>
      <c r="E35" s="2244"/>
      <c r="F35" s="2244"/>
      <c r="G35" s="2244"/>
      <c r="H35" s="2245"/>
      <c r="I35" s="24"/>
      <c r="J35" s="19"/>
      <c r="K35" s="19"/>
      <c r="L35" s="19"/>
      <c r="M35" s="19"/>
      <c r="N35" s="19"/>
      <c r="O35" s="19"/>
      <c r="P35" s="2068"/>
      <c r="Q35" s="2068"/>
      <c r="R35" s="2068"/>
      <c r="S35" s="2068"/>
      <c r="T35" s="2068"/>
      <c r="U35" s="2068"/>
      <c r="V35" s="2068"/>
      <c r="W35" s="2068"/>
      <c r="X35" s="2068"/>
      <c r="Y35" s="2068"/>
      <c r="Z35" s="2068"/>
      <c r="AA35" s="2068"/>
      <c r="AB35" s="2068"/>
      <c r="AC35" s="2068"/>
      <c r="AD35" s="2068"/>
      <c r="AE35" s="2068"/>
      <c r="AF35" s="2068"/>
      <c r="AG35" s="2068"/>
      <c r="AH35" s="19"/>
      <c r="AI35" s="19"/>
      <c r="AJ35" s="19"/>
      <c r="AK35" s="19"/>
      <c r="AL35" s="19"/>
      <c r="AM35" s="19"/>
      <c r="AN35" s="20"/>
      <c r="AO35" s="386" t="s">
        <v>1505</v>
      </c>
    </row>
    <row r="36" spans="1:80" ht="12.65" customHeight="1">
      <c r="A36" s="2232" t="s">
        <v>8</v>
      </c>
      <c r="B36" s="2233"/>
      <c r="C36" s="2233"/>
      <c r="D36" s="2233"/>
      <c r="E36" s="2233"/>
      <c r="F36" s="2233"/>
      <c r="G36" s="2233"/>
      <c r="H36" s="2234"/>
      <c r="I36" s="2290"/>
      <c r="J36" s="2291"/>
      <c r="K36" s="2291"/>
      <c r="L36" s="2292"/>
      <c r="M36" s="2294"/>
      <c r="N36" s="2291"/>
      <c r="O36" s="2291"/>
      <c r="P36" s="2292"/>
      <c r="Q36" s="2294"/>
      <c r="R36" s="2291"/>
      <c r="S36" s="2291"/>
      <c r="T36" s="2292"/>
      <c r="U36" s="2294"/>
      <c r="V36" s="2291"/>
      <c r="W36" s="2291"/>
      <c r="X36" s="2292"/>
      <c r="Y36" s="2294"/>
      <c r="Z36" s="2291"/>
      <c r="AA36" s="2291"/>
      <c r="AB36" s="2292"/>
      <c r="AC36" s="2294"/>
      <c r="AD36" s="2291"/>
      <c r="AE36" s="2291"/>
      <c r="AF36" s="2292"/>
      <c r="AG36" s="2294"/>
      <c r="AH36" s="2291"/>
      <c r="AI36" s="2291"/>
      <c r="AJ36" s="2292"/>
      <c r="AK36" s="2294"/>
      <c r="AL36" s="2291"/>
      <c r="AM36" s="2291"/>
      <c r="AN36" s="2310"/>
      <c r="AO36" s="2296" t="s">
        <v>8</v>
      </c>
      <c r="AP36" s="2297"/>
      <c r="AQ36" s="2297"/>
      <c r="AR36" s="2297"/>
      <c r="AS36" s="2297"/>
      <c r="AT36" s="2297"/>
      <c r="AU36" s="2297"/>
      <c r="AV36" s="2298"/>
      <c r="AW36" s="2290" t="s">
        <v>1506</v>
      </c>
      <c r="AX36" s="2291"/>
      <c r="AY36" s="2291"/>
      <c r="AZ36" s="2292"/>
      <c r="BA36" s="2294" t="s">
        <v>1508</v>
      </c>
      <c r="BB36" s="2291"/>
      <c r="BC36" s="2291"/>
      <c r="BD36" s="2292"/>
      <c r="BE36" s="2294" t="s">
        <v>1509</v>
      </c>
      <c r="BF36" s="2291"/>
      <c r="BG36" s="2291"/>
      <c r="BH36" s="2292"/>
      <c r="BI36" s="2294" t="s">
        <v>1510</v>
      </c>
      <c r="BJ36" s="2291"/>
      <c r="BK36" s="2291"/>
      <c r="BL36" s="2292"/>
      <c r="BM36" s="2294" t="s">
        <v>1511</v>
      </c>
      <c r="BN36" s="2291"/>
      <c r="BO36" s="2291"/>
      <c r="BP36" s="2292"/>
      <c r="BQ36" s="2294" t="s">
        <v>1512</v>
      </c>
      <c r="BR36" s="2291"/>
      <c r="BS36" s="2291"/>
      <c r="BT36" s="2292"/>
      <c r="BU36" s="2294"/>
      <c r="BV36" s="2291"/>
      <c r="BW36" s="2291"/>
      <c r="BX36" s="2292"/>
      <c r="BY36" s="2294"/>
      <c r="BZ36" s="2291"/>
      <c r="CA36" s="2291"/>
      <c r="CB36" s="2310"/>
    </row>
    <row r="37" spans="1:80" ht="12.65" customHeight="1">
      <c r="A37" s="2235"/>
      <c r="B37" s="2236"/>
      <c r="C37" s="2236"/>
      <c r="D37" s="2236"/>
      <c r="E37" s="2236"/>
      <c r="F37" s="2236"/>
      <c r="G37" s="2236"/>
      <c r="H37" s="2237"/>
      <c r="I37" s="2293"/>
      <c r="J37" s="2247"/>
      <c r="K37" s="2247"/>
      <c r="L37" s="2248"/>
      <c r="M37" s="2246"/>
      <c r="N37" s="2247"/>
      <c r="O37" s="2247"/>
      <c r="P37" s="2248"/>
      <c r="Q37" s="2246"/>
      <c r="R37" s="2247"/>
      <c r="S37" s="2247"/>
      <c r="T37" s="2248"/>
      <c r="U37" s="2246"/>
      <c r="V37" s="2247"/>
      <c r="W37" s="2247"/>
      <c r="X37" s="2248"/>
      <c r="Y37" s="2246"/>
      <c r="Z37" s="2247"/>
      <c r="AA37" s="2247"/>
      <c r="AB37" s="2248"/>
      <c r="AC37" s="2246"/>
      <c r="AD37" s="2247"/>
      <c r="AE37" s="2247"/>
      <c r="AF37" s="2248"/>
      <c r="AG37" s="2246"/>
      <c r="AH37" s="2247"/>
      <c r="AI37" s="2247"/>
      <c r="AJ37" s="2248"/>
      <c r="AK37" s="2246"/>
      <c r="AL37" s="2247"/>
      <c r="AM37" s="2247"/>
      <c r="AN37" s="2308"/>
      <c r="AO37" s="2299"/>
      <c r="AP37" s="2300"/>
      <c r="AQ37" s="2300"/>
      <c r="AR37" s="2300"/>
      <c r="AS37" s="2300"/>
      <c r="AT37" s="2300"/>
      <c r="AU37" s="2300"/>
      <c r="AV37" s="2301"/>
      <c r="AW37" s="2293"/>
      <c r="AX37" s="2247"/>
      <c r="AY37" s="2247"/>
      <c r="AZ37" s="2248"/>
      <c r="BA37" s="2246"/>
      <c r="BB37" s="2247"/>
      <c r="BC37" s="2247"/>
      <c r="BD37" s="2248"/>
      <c r="BE37" s="2246"/>
      <c r="BF37" s="2247"/>
      <c r="BG37" s="2247"/>
      <c r="BH37" s="2248"/>
      <c r="BI37" s="2246"/>
      <c r="BJ37" s="2247"/>
      <c r="BK37" s="2247"/>
      <c r="BL37" s="2248"/>
      <c r="BM37" s="2246"/>
      <c r="BN37" s="2247"/>
      <c r="BO37" s="2247"/>
      <c r="BP37" s="2248"/>
      <c r="BQ37" s="2246"/>
      <c r="BR37" s="2247"/>
      <c r="BS37" s="2247"/>
      <c r="BT37" s="2248"/>
      <c r="BU37" s="2246"/>
      <c r="BV37" s="2247"/>
      <c r="BW37" s="2247"/>
      <c r="BX37" s="2248"/>
      <c r="BY37" s="2246"/>
      <c r="BZ37" s="2247"/>
      <c r="CA37" s="2247"/>
      <c r="CB37" s="2308"/>
    </row>
    <row r="38" spans="1:80" ht="12.65" customHeight="1">
      <c r="A38" s="2240" t="s">
        <v>7</v>
      </c>
      <c r="B38" s="2241"/>
      <c r="C38" s="2241"/>
      <c r="D38" s="2241"/>
      <c r="E38" s="2241"/>
      <c r="F38" s="2241"/>
      <c r="G38" s="2241"/>
      <c r="H38" s="2242"/>
      <c r="I38" s="2293"/>
      <c r="J38" s="2247"/>
      <c r="K38" s="2247"/>
      <c r="L38" s="2248"/>
      <c r="M38" s="2246"/>
      <c r="N38" s="2247"/>
      <c r="O38" s="2247"/>
      <c r="P38" s="2248"/>
      <c r="Q38" s="2246"/>
      <c r="R38" s="2247"/>
      <c r="S38" s="2247"/>
      <c r="T38" s="2248"/>
      <c r="U38" s="2246"/>
      <c r="V38" s="2247"/>
      <c r="W38" s="2247"/>
      <c r="X38" s="2248"/>
      <c r="Y38" s="2246"/>
      <c r="Z38" s="2247"/>
      <c r="AA38" s="2247"/>
      <c r="AB38" s="2248"/>
      <c r="AC38" s="2246"/>
      <c r="AD38" s="2247"/>
      <c r="AE38" s="2247"/>
      <c r="AF38" s="2248"/>
      <c r="AG38" s="2246"/>
      <c r="AH38" s="2247"/>
      <c r="AI38" s="2247"/>
      <c r="AJ38" s="2248"/>
      <c r="AK38" s="2246"/>
      <c r="AL38" s="2247"/>
      <c r="AM38" s="2247"/>
      <c r="AN38" s="2308"/>
      <c r="AO38" s="2302" t="s">
        <v>7</v>
      </c>
      <c r="AP38" s="2303"/>
      <c r="AQ38" s="2303"/>
      <c r="AR38" s="2303"/>
      <c r="AS38" s="2303"/>
      <c r="AT38" s="2303"/>
      <c r="AU38" s="2303"/>
      <c r="AV38" s="2304"/>
      <c r="AW38" s="2293" t="s">
        <v>1507</v>
      </c>
      <c r="AX38" s="2247"/>
      <c r="AY38" s="2247"/>
      <c r="AZ38" s="2248"/>
      <c r="BA38" s="2246"/>
      <c r="BB38" s="2247"/>
      <c r="BC38" s="2247"/>
      <c r="BD38" s="2248"/>
      <c r="BE38" s="2246"/>
      <c r="BF38" s="2247"/>
      <c r="BG38" s="2247"/>
      <c r="BH38" s="2248"/>
      <c r="BI38" s="2246"/>
      <c r="BJ38" s="2247"/>
      <c r="BK38" s="2247"/>
      <c r="BL38" s="2248"/>
      <c r="BM38" s="2246"/>
      <c r="BN38" s="2247"/>
      <c r="BO38" s="2247"/>
      <c r="BP38" s="2248"/>
      <c r="BQ38" s="2246" t="s">
        <v>1513</v>
      </c>
      <c r="BR38" s="2247"/>
      <c r="BS38" s="2247"/>
      <c r="BT38" s="2248"/>
      <c r="BU38" s="2246"/>
      <c r="BV38" s="2247"/>
      <c r="BW38" s="2247"/>
      <c r="BX38" s="2248"/>
      <c r="BY38" s="2246"/>
      <c r="BZ38" s="2247"/>
      <c r="CA38" s="2247"/>
      <c r="CB38" s="2308"/>
    </row>
    <row r="39" spans="1:80" ht="12.65" customHeight="1">
      <c r="A39" s="2243"/>
      <c r="B39" s="2244"/>
      <c r="C39" s="2244"/>
      <c r="D39" s="2244"/>
      <c r="E39" s="2244"/>
      <c r="F39" s="2244"/>
      <c r="G39" s="2244"/>
      <c r="H39" s="2245"/>
      <c r="I39" s="2295"/>
      <c r="J39" s="2250"/>
      <c r="K39" s="2250"/>
      <c r="L39" s="2251"/>
      <c r="M39" s="2249"/>
      <c r="N39" s="2250"/>
      <c r="O39" s="2250"/>
      <c r="P39" s="2251"/>
      <c r="Q39" s="2249"/>
      <c r="R39" s="2250"/>
      <c r="S39" s="2250"/>
      <c r="T39" s="2251"/>
      <c r="U39" s="2249"/>
      <c r="V39" s="2250"/>
      <c r="W39" s="2250"/>
      <c r="X39" s="2251"/>
      <c r="Y39" s="2249"/>
      <c r="Z39" s="2250"/>
      <c r="AA39" s="2250"/>
      <c r="AB39" s="2251"/>
      <c r="AC39" s="2249"/>
      <c r="AD39" s="2250"/>
      <c r="AE39" s="2250"/>
      <c r="AF39" s="2251"/>
      <c r="AG39" s="2249"/>
      <c r="AH39" s="2250"/>
      <c r="AI39" s="2250"/>
      <c r="AJ39" s="2251"/>
      <c r="AK39" s="2249"/>
      <c r="AL39" s="2250"/>
      <c r="AM39" s="2250"/>
      <c r="AN39" s="2309"/>
      <c r="AO39" s="2305"/>
      <c r="AP39" s="2306"/>
      <c r="AQ39" s="2306"/>
      <c r="AR39" s="2306"/>
      <c r="AS39" s="2306"/>
      <c r="AT39" s="2306"/>
      <c r="AU39" s="2306"/>
      <c r="AV39" s="2307"/>
      <c r="AW39" s="2295"/>
      <c r="AX39" s="2250"/>
      <c r="AY39" s="2250"/>
      <c r="AZ39" s="2251"/>
      <c r="BA39" s="2249"/>
      <c r="BB39" s="2250"/>
      <c r="BC39" s="2250"/>
      <c r="BD39" s="2251"/>
      <c r="BE39" s="2249"/>
      <c r="BF39" s="2250"/>
      <c r="BG39" s="2250"/>
      <c r="BH39" s="2251"/>
      <c r="BI39" s="2249"/>
      <c r="BJ39" s="2250"/>
      <c r="BK39" s="2250"/>
      <c r="BL39" s="2251"/>
      <c r="BM39" s="2249"/>
      <c r="BN39" s="2250"/>
      <c r="BO39" s="2250"/>
      <c r="BP39" s="2251"/>
      <c r="BQ39" s="2249"/>
      <c r="BR39" s="2250"/>
      <c r="BS39" s="2250"/>
      <c r="BT39" s="2251"/>
      <c r="BU39" s="2249"/>
      <c r="BV39" s="2250"/>
      <c r="BW39" s="2250"/>
      <c r="BX39" s="2251"/>
      <c r="BY39" s="2249"/>
      <c r="BZ39" s="2250"/>
      <c r="CA39" s="2250"/>
      <c r="CB39" s="2309"/>
    </row>
    <row r="40" spans="1:80" ht="12.65" customHeight="1">
      <c r="A40" s="2226"/>
      <c r="B40" s="2227"/>
      <c r="C40" s="2227"/>
      <c r="D40" s="2227"/>
      <c r="E40" s="2227"/>
      <c r="F40" s="2227"/>
      <c r="G40" s="2227"/>
      <c r="H40" s="222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284"/>
      <c r="AP40" s="2285"/>
      <c r="AQ40" s="2285"/>
      <c r="AR40" s="2285"/>
      <c r="AS40" s="2285"/>
      <c r="AT40" s="2285"/>
      <c r="AU40" s="2285"/>
      <c r="AV40" s="2286"/>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229"/>
      <c r="B41" s="2230"/>
      <c r="C41" s="2230"/>
      <c r="D41" s="2230"/>
      <c r="E41" s="2230"/>
      <c r="F41" s="2230"/>
      <c r="G41" s="2230"/>
      <c r="H41" s="2231"/>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287"/>
      <c r="AP41" s="2288"/>
      <c r="AQ41" s="2288"/>
      <c r="AR41" s="2288"/>
      <c r="AS41" s="2288"/>
      <c r="AT41" s="2288"/>
      <c r="AU41" s="2288"/>
      <c r="AV41" s="2289"/>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226"/>
      <c r="B42" s="2227"/>
      <c r="C42" s="2227"/>
      <c r="D42" s="2227"/>
      <c r="E42" s="2227"/>
      <c r="F42" s="2227"/>
      <c r="G42" s="2227"/>
      <c r="H42" s="222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284" t="s">
        <v>1500</v>
      </c>
      <c r="AP42" s="2285"/>
      <c r="AQ42" s="2285"/>
      <c r="AR42" s="2285"/>
      <c r="AS42" s="2285"/>
      <c r="AT42" s="2285"/>
      <c r="AU42" s="2285"/>
      <c r="AV42" s="2286"/>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229"/>
      <c r="B43" s="2230"/>
      <c r="C43" s="2230"/>
      <c r="D43" s="2230"/>
      <c r="E43" s="2230"/>
      <c r="F43" s="2230"/>
      <c r="G43" s="2230"/>
      <c r="H43" s="2231"/>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287"/>
      <c r="AP43" s="2288"/>
      <c r="AQ43" s="2288"/>
      <c r="AR43" s="2288"/>
      <c r="AS43" s="2288"/>
      <c r="AT43" s="2288"/>
      <c r="AU43" s="2288"/>
      <c r="AV43" s="2289"/>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226"/>
      <c r="B44" s="2227"/>
      <c r="C44" s="2227"/>
      <c r="D44" s="2227"/>
      <c r="E44" s="2227"/>
      <c r="F44" s="2227"/>
      <c r="G44" s="2227"/>
      <c r="H44" s="222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284"/>
      <c r="AP44" s="2285"/>
      <c r="AQ44" s="2285"/>
      <c r="AR44" s="2285"/>
      <c r="AS44" s="2285"/>
      <c r="AT44" s="2285"/>
      <c r="AU44" s="2285"/>
      <c r="AV44" s="2286"/>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229"/>
      <c r="B45" s="2230"/>
      <c r="C45" s="2230"/>
      <c r="D45" s="2230"/>
      <c r="E45" s="2230"/>
      <c r="F45" s="2230"/>
      <c r="G45" s="2230"/>
      <c r="H45" s="2231"/>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287"/>
      <c r="AP45" s="2288"/>
      <c r="AQ45" s="2288"/>
      <c r="AR45" s="2288"/>
      <c r="AS45" s="2288"/>
      <c r="AT45" s="2288"/>
      <c r="AU45" s="2288"/>
      <c r="AV45" s="2289"/>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226"/>
      <c r="B46" s="2227"/>
      <c r="C46" s="2227"/>
      <c r="D46" s="2227"/>
      <c r="E46" s="2227"/>
      <c r="F46" s="2227"/>
      <c r="G46" s="2227"/>
      <c r="H46" s="222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284" t="s">
        <v>1501</v>
      </c>
      <c r="AP46" s="2285"/>
      <c r="AQ46" s="2285"/>
      <c r="AR46" s="2285"/>
      <c r="AS46" s="2285"/>
      <c r="AT46" s="2285"/>
      <c r="AU46" s="2285"/>
      <c r="AV46" s="2286"/>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229"/>
      <c r="B47" s="2230"/>
      <c r="C47" s="2230"/>
      <c r="D47" s="2230"/>
      <c r="E47" s="2230"/>
      <c r="F47" s="2230"/>
      <c r="G47" s="2230"/>
      <c r="H47" s="2231"/>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287"/>
      <c r="AP47" s="2288"/>
      <c r="AQ47" s="2288"/>
      <c r="AR47" s="2288"/>
      <c r="AS47" s="2288"/>
      <c r="AT47" s="2288"/>
      <c r="AU47" s="2288"/>
      <c r="AV47" s="2289"/>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226"/>
      <c r="B48" s="2227"/>
      <c r="C48" s="2227"/>
      <c r="D48" s="2227"/>
      <c r="E48" s="2227"/>
      <c r="F48" s="2227"/>
      <c r="G48" s="2227"/>
      <c r="H48" s="222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284"/>
      <c r="AP48" s="2285"/>
      <c r="AQ48" s="2285"/>
      <c r="AR48" s="2285"/>
      <c r="AS48" s="2285"/>
      <c r="AT48" s="2285"/>
      <c r="AU48" s="2285"/>
      <c r="AV48" s="2286"/>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229"/>
      <c r="B49" s="2230"/>
      <c r="C49" s="2230"/>
      <c r="D49" s="2230"/>
      <c r="E49" s="2230"/>
      <c r="F49" s="2230"/>
      <c r="G49" s="2230"/>
      <c r="H49" s="2231"/>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287"/>
      <c r="AP49" s="2288"/>
      <c r="AQ49" s="2288"/>
      <c r="AR49" s="2288"/>
      <c r="AS49" s="2288"/>
      <c r="AT49" s="2288"/>
      <c r="AU49" s="2288"/>
      <c r="AV49" s="2289"/>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226"/>
      <c r="B50" s="2227"/>
      <c r="C50" s="2227"/>
      <c r="D50" s="2227"/>
      <c r="E50" s="2227"/>
      <c r="F50" s="2227"/>
      <c r="G50" s="2227"/>
      <c r="H50" s="222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284" t="s">
        <v>1502</v>
      </c>
      <c r="AP50" s="2285"/>
      <c r="AQ50" s="2285"/>
      <c r="AR50" s="2285"/>
      <c r="AS50" s="2285"/>
      <c r="AT50" s="2285"/>
      <c r="AU50" s="2285"/>
      <c r="AV50" s="2286"/>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229"/>
      <c r="B51" s="2230"/>
      <c r="C51" s="2230"/>
      <c r="D51" s="2230"/>
      <c r="E51" s="2230"/>
      <c r="F51" s="2230"/>
      <c r="G51" s="2230"/>
      <c r="H51" s="2231"/>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287"/>
      <c r="AP51" s="2288"/>
      <c r="AQ51" s="2288"/>
      <c r="AR51" s="2288"/>
      <c r="AS51" s="2288"/>
      <c r="AT51" s="2288"/>
      <c r="AU51" s="2288"/>
      <c r="AV51" s="2289"/>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226"/>
      <c r="B52" s="2227"/>
      <c r="C52" s="2227"/>
      <c r="D52" s="2227"/>
      <c r="E52" s="2227"/>
      <c r="F52" s="2227"/>
      <c r="G52" s="2227"/>
      <c r="H52" s="222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284"/>
      <c r="AP52" s="2285"/>
      <c r="AQ52" s="2285"/>
      <c r="AR52" s="2285"/>
      <c r="AS52" s="2285"/>
      <c r="AT52" s="2285"/>
      <c r="AU52" s="2285"/>
      <c r="AV52" s="2286"/>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229"/>
      <c r="B53" s="2230"/>
      <c r="C53" s="2230"/>
      <c r="D53" s="2230"/>
      <c r="E53" s="2230"/>
      <c r="F53" s="2230"/>
      <c r="G53" s="2230"/>
      <c r="H53" s="2231"/>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287"/>
      <c r="AP53" s="2288"/>
      <c r="AQ53" s="2288"/>
      <c r="AR53" s="2288"/>
      <c r="AS53" s="2288"/>
      <c r="AT53" s="2288"/>
      <c r="AU53" s="2288"/>
      <c r="AV53" s="2289"/>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226"/>
      <c r="B54" s="2227"/>
      <c r="C54" s="2227"/>
      <c r="D54" s="2227"/>
      <c r="E54" s="2227"/>
      <c r="F54" s="2227"/>
      <c r="G54" s="2227"/>
      <c r="H54" s="222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284" t="s">
        <v>1503</v>
      </c>
      <c r="AP54" s="2285"/>
      <c r="AQ54" s="2285"/>
      <c r="AR54" s="2285"/>
      <c r="AS54" s="2285"/>
      <c r="AT54" s="2285"/>
      <c r="AU54" s="2285"/>
      <c r="AV54" s="2286"/>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229"/>
      <c r="B55" s="2230"/>
      <c r="C55" s="2230"/>
      <c r="D55" s="2230"/>
      <c r="E55" s="2230"/>
      <c r="F55" s="2230"/>
      <c r="G55" s="2230"/>
      <c r="H55" s="2231"/>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287"/>
      <c r="AP55" s="2288"/>
      <c r="AQ55" s="2288"/>
      <c r="AR55" s="2288"/>
      <c r="AS55" s="2288"/>
      <c r="AT55" s="2288"/>
      <c r="AU55" s="2288"/>
      <c r="AV55" s="2289"/>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226"/>
      <c r="B56" s="2227"/>
      <c r="C56" s="2227"/>
      <c r="D56" s="2227"/>
      <c r="E56" s="2227"/>
      <c r="F56" s="2227"/>
      <c r="G56" s="2227"/>
      <c r="H56" s="222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284"/>
      <c r="AP56" s="2285"/>
      <c r="AQ56" s="2285"/>
      <c r="AR56" s="2285"/>
      <c r="AS56" s="2285"/>
      <c r="AT56" s="2285"/>
      <c r="AU56" s="2285"/>
      <c r="AV56" s="2286"/>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229"/>
      <c r="B57" s="2230"/>
      <c r="C57" s="2230"/>
      <c r="D57" s="2230"/>
      <c r="E57" s="2230"/>
      <c r="F57" s="2230"/>
      <c r="G57" s="2230"/>
      <c r="H57" s="2231"/>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287"/>
      <c r="AP57" s="2288"/>
      <c r="AQ57" s="2288"/>
      <c r="AR57" s="2288"/>
      <c r="AS57" s="2288"/>
      <c r="AT57" s="2288"/>
      <c r="AU57" s="2288"/>
      <c r="AV57" s="2289"/>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226"/>
      <c r="B58" s="2227"/>
      <c r="C58" s="2227"/>
      <c r="D58" s="2227"/>
      <c r="E58" s="2227"/>
      <c r="F58" s="2227"/>
      <c r="G58" s="2227"/>
      <c r="H58" s="222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284" t="s">
        <v>1504</v>
      </c>
      <c r="AP58" s="2285"/>
      <c r="AQ58" s="2285"/>
      <c r="AR58" s="2285"/>
      <c r="AS58" s="2285"/>
      <c r="AT58" s="2285"/>
      <c r="AU58" s="2285"/>
      <c r="AV58" s="2286"/>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229"/>
      <c r="B59" s="2230"/>
      <c r="C59" s="2230"/>
      <c r="D59" s="2230"/>
      <c r="E59" s="2230"/>
      <c r="F59" s="2230"/>
      <c r="G59" s="2230"/>
      <c r="H59" s="2231"/>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287"/>
      <c r="AP59" s="2288"/>
      <c r="AQ59" s="2288"/>
      <c r="AR59" s="2288"/>
      <c r="AS59" s="2288"/>
      <c r="AT59" s="2288"/>
      <c r="AU59" s="2288"/>
      <c r="AV59" s="2289"/>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226"/>
      <c r="B60" s="2227"/>
      <c r="C60" s="2227"/>
      <c r="D60" s="2227"/>
      <c r="E60" s="2227"/>
      <c r="F60" s="2227"/>
      <c r="G60" s="2227"/>
      <c r="H60" s="222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284"/>
      <c r="AP60" s="2285"/>
      <c r="AQ60" s="2285"/>
      <c r="AR60" s="2285"/>
      <c r="AS60" s="2285"/>
      <c r="AT60" s="2285"/>
      <c r="AU60" s="2285"/>
      <c r="AV60" s="2286"/>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229"/>
      <c r="B61" s="2230"/>
      <c r="C61" s="2230"/>
      <c r="D61" s="2230"/>
      <c r="E61" s="2230"/>
      <c r="F61" s="2230"/>
      <c r="G61" s="2230"/>
      <c r="H61" s="2231"/>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287"/>
      <c r="AP61" s="2288"/>
      <c r="AQ61" s="2288"/>
      <c r="AR61" s="2288"/>
      <c r="AS61" s="2288"/>
      <c r="AT61" s="2288"/>
      <c r="AU61" s="2288"/>
      <c r="AV61" s="2289"/>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226"/>
      <c r="B62" s="2227"/>
      <c r="C62" s="2227"/>
      <c r="D62" s="2227"/>
      <c r="E62" s="2227"/>
      <c r="F62" s="2227"/>
      <c r="G62" s="2227"/>
      <c r="H62" s="222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284"/>
      <c r="AP62" s="2285"/>
      <c r="AQ62" s="2285"/>
      <c r="AR62" s="2285"/>
      <c r="AS62" s="2285"/>
      <c r="AT62" s="2285"/>
      <c r="AU62" s="2285"/>
      <c r="AV62" s="2286"/>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229"/>
      <c r="B63" s="2230"/>
      <c r="C63" s="2230"/>
      <c r="D63" s="2230"/>
      <c r="E63" s="2230"/>
      <c r="F63" s="2230"/>
      <c r="G63" s="2230"/>
      <c r="H63" s="2231"/>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287"/>
      <c r="AP63" s="2288"/>
      <c r="AQ63" s="2288"/>
      <c r="AR63" s="2288"/>
      <c r="AS63" s="2288"/>
      <c r="AT63" s="2288"/>
      <c r="AU63" s="2288"/>
      <c r="AV63" s="2289"/>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226"/>
      <c r="B64" s="2227"/>
      <c r="C64" s="2227"/>
      <c r="D64" s="2227"/>
      <c r="E64" s="2227"/>
      <c r="F64" s="2227"/>
      <c r="G64" s="2227"/>
      <c r="H64" s="222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284"/>
      <c r="AP64" s="2285"/>
      <c r="AQ64" s="2285"/>
      <c r="AR64" s="2285"/>
      <c r="AS64" s="2285"/>
      <c r="AT64" s="2285"/>
      <c r="AU64" s="2285"/>
      <c r="AV64" s="2286"/>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229"/>
      <c r="B65" s="2230"/>
      <c r="C65" s="2230"/>
      <c r="D65" s="2230"/>
      <c r="E65" s="2230"/>
      <c r="F65" s="2230"/>
      <c r="G65" s="2230"/>
      <c r="H65" s="2231"/>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287"/>
      <c r="AP65" s="2288"/>
      <c r="AQ65" s="2288"/>
      <c r="AR65" s="2288"/>
      <c r="AS65" s="2288"/>
      <c r="AT65" s="2288"/>
      <c r="AU65" s="2288"/>
      <c r="AV65" s="2289"/>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226"/>
      <c r="B66" s="2227"/>
      <c r="C66" s="2227"/>
      <c r="D66" s="2227"/>
      <c r="E66" s="2227"/>
      <c r="F66" s="2227"/>
      <c r="G66" s="2227"/>
      <c r="H66" s="222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284"/>
      <c r="AP66" s="2285"/>
      <c r="AQ66" s="2285"/>
      <c r="AR66" s="2285"/>
      <c r="AS66" s="2285"/>
      <c r="AT66" s="2285"/>
      <c r="AU66" s="2285"/>
      <c r="AV66" s="2286"/>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229"/>
      <c r="B67" s="2230"/>
      <c r="C67" s="2230"/>
      <c r="D67" s="2230"/>
      <c r="E67" s="2230"/>
      <c r="F67" s="2230"/>
      <c r="G67" s="2230"/>
      <c r="H67" s="2231"/>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287"/>
      <c r="AP67" s="2288"/>
      <c r="AQ67" s="2288"/>
      <c r="AR67" s="2288"/>
      <c r="AS67" s="2288"/>
      <c r="AT67" s="2288"/>
      <c r="AU67" s="2288"/>
      <c r="AV67" s="2289"/>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5" customHeight="1">
      <c r="A68" s="16" t="s">
        <v>3</v>
      </c>
      <c r="D68" s="1253"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5" customHeight="1">
      <c r="A69" s="16"/>
      <c r="D69" s="1253"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5"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5" customHeight="1">
      <c r="B71" s="2238"/>
      <c r="C71" s="2238"/>
      <c r="D71" s="2238"/>
      <c r="E71" s="2238"/>
      <c r="F71" s="2238"/>
      <c r="G71" s="2238"/>
      <c r="H71" s="2238"/>
      <c r="I71" s="2238"/>
      <c r="J71" s="2238"/>
      <c r="K71" s="2238"/>
      <c r="L71" s="2238" t="s">
        <v>2649</v>
      </c>
      <c r="M71" s="2238"/>
      <c r="N71" s="2238"/>
      <c r="O71" s="2238"/>
      <c r="P71" s="2238"/>
      <c r="Q71" s="2238"/>
      <c r="R71" s="2238"/>
      <c r="S71" s="2238"/>
      <c r="T71" s="2238"/>
      <c r="U71" s="2238"/>
      <c r="V71" s="2238" t="s">
        <v>2650</v>
      </c>
      <c r="W71" s="2238"/>
      <c r="X71" s="2238"/>
      <c r="Y71" s="2238"/>
      <c r="Z71" s="2238"/>
      <c r="AA71" s="2238"/>
      <c r="AB71" s="2238"/>
      <c r="AC71" s="2238"/>
      <c r="AD71" s="2238"/>
      <c r="AE71" s="2238"/>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5" customHeight="1">
      <c r="B72" s="2238"/>
      <c r="C72" s="2238"/>
      <c r="D72" s="2238"/>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2238"/>
      <c r="AB72" s="2238"/>
      <c r="AC72" s="2238"/>
      <c r="AD72" s="2238"/>
      <c r="AE72" s="2238"/>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5" customHeight="1">
      <c r="B73" s="2223" t="s">
        <v>2919</v>
      </c>
      <c r="C73" s="2223"/>
      <c r="D73" s="2223"/>
      <c r="E73" s="2223"/>
      <c r="F73" s="2223"/>
      <c r="G73" s="2223"/>
      <c r="H73" s="2223"/>
      <c r="I73" s="2223"/>
      <c r="J73" s="2223"/>
      <c r="K73" s="2223"/>
      <c r="L73" s="2224" t="s">
        <v>2651</v>
      </c>
      <c r="M73" s="2224"/>
      <c r="N73" s="2224"/>
      <c r="O73" s="2224"/>
      <c r="P73" s="2224"/>
      <c r="Q73" s="2224"/>
      <c r="R73" s="2224"/>
      <c r="S73" s="2224"/>
      <c r="T73" s="2224"/>
      <c r="U73" s="2224"/>
      <c r="V73" s="2224" t="s">
        <v>2651</v>
      </c>
      <c r="W73" s="2224"/>
      <c r="X73" s="2224"/>
      <c r="Y73" s="2224"/>
      <c r="Z73" s="2224"/>
      <c r="AA73" s="2224"/>
      <c r="AB73" s="2224"/>
      <c r="AC73" s="2224"/>
      <c r="AD73" s="2224"/>
      <c r="AE73" s="2224"/>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5" customHeight="1">
      <c r="B74" s="2223"/>
      <c r="C74" s="2223"/>
      <c r="D74" s="2223"/>
      <c r="E74" s="2223"/>
      <c r="F74" s="2223"/>
      <c r="G74" s="2223"/>
      <c r="H74" s="2223"/>
      <c r="I74" s="2223"/>
      <c r="J74" s="2223"/>
      <c r="K74" s="2223"/>
      <c r="L74" s="2224"/>
      <c r="M74" s="2224"/>
      <c r="N74" s="2224"/>
      <c r="O74" s="2224"/>
      <c r="P74" s="2224"/>
      <c r="Q74" s="2224"/>
      <c r="R74" s="2224"/>
      <c r="S74" s="2224"/>
      <c r="T74" s="2224"/>
      <c r="U74" s="2224"/>
      <c r="V74" s="2224"/>
      <c r="W74" s="2224"/>
      <c r="X74" s="2224"/>
      <c r="Y74" s="2224"/>
      <c r="Z74" s="2224"/>
      <c r="AA74" s="2224"/>
      <c r="AB74" s="2224"/>
      <c r="AC74" s="2224"/>
      <c r="AD74" s="2224"/>
      <c r="AE74" s="2224"/>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225" t="s">
        <v>3217</v>
      </c>
      <c r="C75" s="2225"/>
      <c r="D75" s="2225"/>
      <c r="E75" s="2225"/>
      <c r="F75" s="2225"/>
      <c r="G75" s="2225"/>
      <c r="H75" s="2225"/>
      <c r="I75" s="2225"/>
      <c r="J75" s="2225"/>
      <c r="K75" s="2225"/>
      <c r="L75" s="2225"/>
      <c r="M75" s="2225"/>
      <c r="N75" s="2225"/>
      <c r="O75" s="2225"/>
      <c r="P75" s="2225"/>
      <c r="Q75" s="2225"/>
      <c r="R75" s="2225"/>
      <c r="S75" s="2225"/>
      <c r="T75" s="2225"/>
      <c r="U75" s="2225"/>
      <c r="V75" s="2225"/>
      <c r="W75" s="2225"/>
      <c r="X75" s="2225"/>
      <c r="Y75" s="2225"/>
      <c r="Z75" s="2225"/>
      <c r="AA75" s="2225"/>
      <c r="AB75" s="2225"/>
      <c r="AC75" s="2225"/>
      <c r="AD75" s="2225"/>
      <c r="AE75" s="2225"/>
      <c r="AF75" s="2225"/>
      <c r="AG75" s="2225"/>
      <c r="AH75" s="2225"/>
      <c r="AI75" s="2225"/>
      <c r="AJ75" s="2225"/>
      <c r="AK75" s="2225"/>
      <c r="AL75" s="2225"/>
      <c r="AM75" s="2225"/>
      <c r="AN75" s="2225"/>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9:AN10"/>
    <mergeCell ref="L5:M6"/>
    <mergeCell ref="N5:AN6"/>
    <mergeCell ref="L3:M4"/>
    <mergeCell ref="N3:AN4"/>
    <mergeCell ref="L7:M8"/>
    <mergeCell ref="N7:AN8"/>
    <mergeCell ref="A16:H18"/>
    <mergeCell ref="I16:AN18"/>
    <mergeCell ref="A14:H15"/>
    <mergeCell ref="I14:AN15"/>
    <mergeCell ref="A11:H13"/>
    <mergeCell ref="Q11:AE13"/>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B73:K74"/>
    <mergeCell ref="L73:U74"/>
    <mergeCell ref="V73:AE74"/>
    <mergeCell ref="B75:AN75"/>
    <mergeCell ref="A56:H57"/>
    <mergeCell ref="A54:H55"/>
    <mergeCell ref="A64:H65"/>
    <mergeCell ref="A66:H67"/>
    <mergeCell ref="A62:H63"/>
    <mergeCell ref="A60:H61"/>
    <mergeCell ref="A58:H59"/>
  </mergeCells>
  <phoneticPr fontId="8"/>
  <dataValidations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2"/>
  <sheetViews>
    <sheetView topLeftCell="A31" workbookViewId="0"/>
  </sheetViews>
  <sheetFormatPr defaultColWidth="2.08984375" defaultRowHeight="12.65" customHeight="1"/>
  <cols>
    <col min="1" max="1" width="2.08984375" style="1" customWidth="1"/>
    <col min="2" max="5" width="2.08984375" style="1"/>
    <col min="6" max="6" width="2.08984375" style="1" customWidth="1"/>
    <col min="7" max="40" width="2.08984375" style="1"/>
    <col min="41" max="41" width="2.6328125" style="1" bestFit="1" customWidth="1"/>
    <col min="42" max="16384" width="2.08984375" style="1"/>
  </cols>
  <sheetData>
    <row r="1" spans="1:47" ht="12.65" customHeight="1">
      <c r="A1" s="1" t="s">
        <v>2113</v>
      </c>
    </row>
    <row r="3" spans="1:47" ht="12.65" customHeight="1">
      <c r="A3" s="1857" t="s">
        <v>16</v>
      </c>
      <c r="B3" s="1857"/>
      <c r="C3" s="1857"/>
      <c r="D3" s="1857"/>
      <c r="E3" s="1857"/>
      <c r="F3" s="1857"/>
      <c r="G3" s="1857"/>
      <c r="H3" s="1857"/>
      <c r="I3" s="1857"/>
      <c r="J3" s="1857"/>
      <c r="K3" s="1857"/>
      <c r="L3" s="1857"/>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1857"/>
    </row>
    <row r="4" spans="1:47" ht="12.65" customHeight="1">
      <c r="A4" s="1857"/>
      <c r="B4" s="1857"/>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row>
    <row r="5" spans="1:47" ht="12.65" customHeight="1">
      <c r="A5" s="1857"/>
      <c r="B5" s="1857"/>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row>
    <row r="6" spans="1:47" ht="12.65" customHeight="1">
      <c r="A6" s="1857"/>
      <c r="B6" s="1857"/>
      <c r="C6" s="1857"/>
      <c r="D6" s="1857"/>
      <c r="E6" s="1857"/>
      <c r="F6" s="1857"/>
      <c r="G6" s="1857"/>
      <c r="H6" s="1857"/>
      <c r="I6" s="1857"/>
      <c r="J6" s="1857"/>
      <c r="K6" s="1857"/>
      <c r="L6" s="1857"/>
      <c r="M6" s="1857"/>
      <c r="N6" s="1857"/>
      <c r="O6" s="1857"/>
      <c r="P6" s="1857"/>
      <c r="Q6" s="1857"/>
      <c r="R6" s="1857"/>
      <c r="S6" s="1857"/>
      <c r="T6" s="1857"/>
      <c r="U6" s="1857"/>
      <c r="V6" s="1857"/>
      <c r="W6" s="1857"/>
      <c r="X6" s="1857"/>
      <c r="Y6" s="1857"/>
      <c r="Z6" s="1857"/>
      <c r="AA6" s="1857"/>
      <c r="AB6" s="1857"/>
      <c r="AC6" s="1857"/>
      <c r="AD6" s="1857"/>
      <c r="AE6" s="1857"/>
      <c r="AF6" s="1857"/>
      <c r="AG6" s="1857"/>
      <c r="AH6" s="1857"/>
      <c r="AI6" s="1857"/>
      <c r="AJ6" s="1857"/>
      <c r="AK6" s="1857"/>
      <c r="AL6" s="1857"/>
      <c r="AM6" s="1857"/>
      <c r="AN6" s="1857"/>
    </row>
    <row r="7" spans="1:47" ht="12.65" customHeight="1">
      <c r="A7" s="2273" t="s">
        <v>133</v>
      </c>
      <c r="B7" s="2273"/>
      <c r="C7" s="2273"/>
      <c r="D7" s="2273"/>
      <c r="E7" s="2273"/>
      <c r="F7" s="2273"/>
      <c r="G7" s="2273"/>
      <c r="H7" s="2273"/>
      <c r="I7" s="2273"/>
      <c r="J7" s="2273"/>
      <c r="K7" s="2273"/>
      <c r="L7" s="2273"/>
      <c r="M7" s="2273"/>
      <c r="N7" s="2273"/>
      <c r="O7" s="2273"/>
      <c r="P7" s="2273"/>
      <c r="Q7" s="2273"/>
      <c r="R7" s="2273"/>
      <c r="S7" s="2273"/>
      <c r="T7" s="2273"/>
      <c r="U7" s="2273"/>
      <c r="V7" s="2273"/>
      <c r="W7" s="2273"/>
      <c r="X7" s="2273"/>
      <c r="Y7" s="2273"/>
      <c r="Z7" s="2273"/>
      <c r="AA7" s="2273"/>
      <c r="AB7" s="2273"/>
      <c r="AC7" s="2273"/>
      <c r="AD7" s="2273"/>
      <c r="AE7" s="2273"/>
      <c r="AF7" s="2273"/>
      <c r="AG7" s="2273"/>
      <c r="AH7" s="2273"/>
      <c r="AI7" s="2273"/>
      <c r="AJ7" s="2273"/>
      <c r="AK7" s="2273"/>
      <c r="AL7" s="2273"/>
      <c r="AM7" s="2273"/>
      <c r="AN7" s="2273"/>
    </row>
    <row r="8" spans="1:47" ht="12.65" customHeight="1">
      <c r="A8" s="2273"/>
      <c r="B8" s="2273"/>
      <c r="C8" s="2273"/>
      <c r="D8" s="2273"/>
      <c r="E8" s="2273"/>
      <c r="F8" s="2273"/>
      <c r="G8" s="2273"/>
      <c r="H8" s="2273"/>
      <c r="I8" s="2273"/>
      <c r="J8" s="2273"/>
      <c r="K8" s="2273"/>
      <c r="L8" s="2273"/>
      <c r="M8" s="2273"/>
      <c r="N8" s="2273"/>
      <c r="O8" s="2273"/>
      <c r="P8" s="2273"/>
      <c r="Q8" s="2273"/>
      <c r="R8" s="2273"/>
      <c r="S8" s="2273"/>
      <c r="T8" s="2273"/>
      <c r="U8" s="2273"/>
      <c r="V8" s="2273"/>
      <c r="W8" s="2273"/>
      <c r="X8" s="2273"/>
      <c r="Y8" s="2273"/>
      <c r="Z8" s="2273"/>
      <c r="AA8" s="2273"/>
      <c r="AB8" s="2273"/>
      <c r="AC8" s="2273"/>
      <c r="AD8" s="2273"/>
      <c r="AE8" s="2273"/>
      <c r="AF8" s="2273"/>
      <c r="AG8" s="2273"/>
      <c r="AH8" s="2273"/>
      <c r="AI8" s="2273"/>
      <c r="AJ8" s="2273"/>
      <c r="AK8" s="2273"/>
      <c r="AL8" s="2273"/>
      <c r="AM8" s="2273"/>
      <c r="AN8" s="2273"/>
    </row>
    <row r="9" spans="1:47" ht="12.65" customHeight="1">
      <c r="A9" s="1984" t="s">
        <v>19</v>
      </c>
      <c r="B9" s="1985"/>
      <c r="C9" s="1985"/>
      <c r="D9" s="1985"/>
      <c r="E9" s="1985"/>
      <c r="F9" s="1985"/>
      <c r="G9" s="1985"/>
      <c r="H9" s="1986"/>
      <c r="I9" s="376"/>
      <c r="J9" s="377"/>
      <c r="K9" s="377"/>
      <c r="L9" s="377"/>
      <c r="M9" s="377"/>
      <c r="N9" s="377"/>
      <c r="O9" s="377"/>
      <c r="P9" s="377"/>
      <c r="Q9" s="2276" t="s">
        <v>2310</v>
      </c>
      <c r="R9" s="2276"/>
      <c r="S9" s="2276"/>
      <c r="T9" s="2276"/>
      <c r="U9" s="2276"/>
      <c r="V9" s="2276" t="s">
        <v>85</v>
      </c>
      <c r="W9" s="2276"/>
      <c r="X9" s="2276"/>
      <c r="Y9" s="2276"/>
      <c r="Z9" s="2276" t="s">
        <v>1495</v>
      </c>
      <c r="AA9" s="2276"/>
      <c r="AB9" s="2276"/>
      <c r="AC9" s="2276"/>
      <c r="AD9" s="2276" t="s">
        <v>1496</v>
      </c>
      <c r="AE9" s="2276"/>
      <c r="AF9" s="377"/>
      <c r="AG9" s="377"/>
      <c r="AH9" s="377"/>
      <c r="AI9" s="377"/>
      <c r="AJ9" s="377"/>
      <c r="AK9" s="377"/>
      <c r="AL9" s="377"/>
      <c r="AM9" s="377"/>
      <c r="AN9" s="378"/>
      <c r="AO9" s="386" t="s">
        <v>1499</v>
      </c>
      <c r="AP9" s="386"/>
      <c r="AQ9" s="386"/>
      <c r="AR9" s="386"/>
      <c r="AS9" s="386"/>
      <c r="AT9" s="386"/>
      <c r="AU9" s="386"/>
    </row>
    <row r="10" spans="1:47" ht="12.65" customHeight="1">
      <c r="A10" s="2240"/>
      <c r="B10" s="2241"/>
      <c r="C10" s="2241"/>
      <c r="D10" s="2241"/>
      <c r="E10" s="2241"/>
      <c r="F10" s="2241"/>
      <c r="G10" s="2241"/>
      <c r="H10" s="2242"/>
      <c r="I10" s="379"/>
      <c r="J10" s="380"/>
      <c r="K10" s="380"/>
      <c r="L10" s="380"/>
      <c r="M10" s="380"/>
      <c r="N10" s="380"/>
      <c r="O10" s="380"/>
      <c r="P10" s="380"/>
      <c r="Q10" s="2279"/>
      <c r="R10" s="2279"/>
      <c r="S10" s="2279"/>
      <c r="T10" s="2279"/>
      <c r="U10" s="2279"/>
      <c r="V10" s="2279"/>
      <c r="W10" s="2279"/>
      <c r="X10" s="2279"/>
      <c r="Y10" s="2279"/>
      <c r="Z10" s="2279"/>
      <c r="AA10" s="2279"/>
      <c r="AB10" s="2279"/>
      <c r="AC10" s="2279"/>
      <c r="AD10" s="2279"/>
      <c r="AE10" s="2279"/>
      <c r="AF10" s="380"/>
      <c r="AG10" s="380"/>
      <c r="AH10" s="380"/>
      <c r="AI10" s="380"/>
      <c r="AJ10" s="380"/>
      <c r="AK10" s="380"/>
      <c r="AL10" s="380"/>
      <c r="AM10" s="380"/>
      <c r="AN10" s="381"/>
      <c r="AO10" s="386" t="s">
        <v>1497</v>
      </c>
      <c r="AP10" s="386"/>
      <c r="AQ10" s="386"/>
      <c r="AR10" s="386"/>
      <c r="AS10" s="386"/>
      <c r="AT10" s="386"/>
      <c r="AU10" s="386"/>
    </row>
    <row r="11" spans="1:47" ht="12.65" customHeight="1">
      <c r="A11" s="2243"/>
      <c r="B11" s="2244"/>
      <c r="C11" s="2244"/>
      <c r="D11" s="2244"/>
      <c r="E11" s="2244"/>
      <c r="F11" s="2244"/>
      <c r="G11" s="2244"/>
      <c r="H11" s="2245"/>
      <c r="I11" s="382"/>
      <c r="J11" s="383"/>
      <c r="K11" s="383"/>
      <c r="L11" s="383"/>
      <c r="M11" s="383"/>
      <c r="N11" s="383"/>
      <c r="O11" s="383"/>
      <c r="P11" s="383"/>
      <c r="Q11" s="2350"/>
      <c r="R11" s="2350"/>
      <c r="S11" s="2350"/>
      <c r="T11" s="2350"/>
      <c r="U11" s="2350"/>
      <c r="V11" s="2350"/>
      <c r="W11" s="2350"/>
      <c r="X11" s="2350"/>
      <c r="Y11" s="2350"/>
      <c r="Z11" s="2350"/>
      <c r="AA11" s="2350"/>
      <c r="AB11" s="2350"/>
      <c r="AC11" s="2350"/>
      <c r="AD11" s="2350"/>
      <c r="AE11" s="2350"/>
      <c r="AF11" s="383"/>
      <c r="AG11" s="383"/>
      <c r="AH11" s="383"/>
      <c r="AI11" s="383"/>
      <c r="AJ11" s="383"/>
      <c r="AK11" s="383"/>
      <c r="AL11" s="383"/>
      <c r="AM11" s="383"/>
      <c r="AN11" s="384"/>
      <c r="AO11" s="386" t="s">
        <v>1498</v>
      </c>
      <c r="AP11" s="386"/>
      <c r="AQ11" s="386"/>
      <c r="AR11" s="386"/>
      <c r="AS11" s="386"/>
      <c r="AT11" s="386"/>
      <c r="AU11" s="386"/>
    </row>
    <row r="12" spans="1:47" ht="12.65" customHeight="1">
      <c r="A12" s="1984" t="s">
        <v>20</v>
      </c>
      <c r="B12" s="1985"/>
      <c r="C12" s="1985"/>
      <c r="D12" s="1985"/>
      <c r="E12" s="1985"/>
      <c r="F12" s="1985"/>
      <c r="G12" s="1985"/>
      <c r="H12" s="1986"/>
      <c r="I12" s="2352">
        <f>一括入力シート!B44</f>
        <v>0</v>
      </c>
      <c r="J12" s="2353"/>
      <c r="K12" s="2353"/>
      <c r="L12" s="2353"/>
      <c r="M12" s="2353"/>
      <c r="N12" s="2353"/>
      <c r="O12" s="2353"/>
      <c r="P12" s="2353"/>
      <c r="Q12" s="2353"/>
      <c r="R12" s="2353"/>
      <c r="S12" s="2353"/>
      <c r="T12" s="2353"/>
      <c r="U12" s="2353"/>
      <c r="V12" s="2353"/>
      <c r="W12" s="2353"/>
      <c r="X12" s="2353"/>
      <c r="Y12" s="2353"/>
      <c r="Z12" s="2353"/>
      <c r="AA12" s="2353"/>
      <c r="AB12" s="2353"/>
      <c r="AC12" s="2353"/>
      <c r="AD12" s="2353"/>
      <c r="AE12" s="2353"/>
      <c r="AF12" s="2353"/>
      <c r="AG12" s="2353"/>
      <c r="AH12" s="2353"/>
      <c r="AI12" s="2353"/>
      <c r="AJ12" s="2353"/>
      <c r="AK12" s="2353"/>
      <c r="AL12" s="2353"/>
      <c r="AM12" s="2353"/>
      <c r="AN12" s="2354"/>
    </row>
    <row r="13" spans="1:47" ht="12.65" customHeight="1">
      <c r="A13" s="2240"/>
      <c r="B13" s="2241"/>
      <c r="C13" s="2241"/>
      <c r="D13" s="2241"/>
      <c r="E13" s="2241"/>
      <c r="F13" s="2241"/>
      <c r="G13" s="2241"/>
      <c r="H13" s="2242"/>
      <c r="I13" s="1926"/>
      <c r="J13" s="1828"/>
      <c r="K13" s="1828"/>
      <c r="L13" s="1828"/>
      <c r="M13" s="1828"/>
      <c r="N13" s="1828"/>
      <c r="O13" s="1828"/>
      <c r="P13" s="1828"/>
      <c r="Q13" s="1828"/>
      <c r="R13" s="1828"/>
      <c r="S13" s="1828"/>
      <c r="T13" s="1828"/>
      <c r="U13" s="1828"/>
      <c r="V13" s="1828"/>
      <c r="W13" s="1828"/>
      <c r="X13" s="1828"/>
      <c r="Y13" s="1828"/>
      <c r="Z13" s="1828"/>
      <c r="AA13" s="1828"/>
      <c r="AB13" s="1828"/>
      <c r="AC13" s="1828"/>
      <c r="AD13" s="1828"/>
      <c r="AE13" s="1828"/>
      <c r="AF13" s="1828"/>
      <c r="AG13" s="1828"/>
      <c r="AH13" s="1828"/>
      <c r="AI13" s="1828"/>
      <c r="AJ13" s="1828"/>
      <c r="AK13" s="1828"/>
      <c r="AL13" s="1828"/>
      <c r="AM13" s="1828"/>
      <c r="AN13" s="1829"/>
    </row>
    <row r="14" spans="1:47" ht="12.65" customHeight="1">
      <c r="A14" s="2252" t="s">
        <v>4</v>
      </c>
      <c r="B14" s="2253"/>
      <c r="C14" s="2253"/>
      <c r="D14" s="2253"/>
      <c r="E14" s="2253"/>
      <c r="F14" s="2253"/>
      <c r="G14" s="2253"/>
      <c r="H14" s="2254"/>
      <c r="I14" s="1926">
        <f>一括入力シート!B45</f>
        <v>0</v>
      </c>
      <c r="J14" s="1828"/>
      <c r="K14" s="1828"/>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c r="AH14" s="1828"/>
      <c r="AI14" s="1828"/>
      <c r="AJ14" s="1828"/>
      <c r="AK14" s="1828"/>
      <c r="AL14" s="1828"/>
      <c r="AM14" s="1828"/>
      <c r="AN14" s="1829"/>
    </row>
    <row r="15" spans="1:47" ht="12.65" customHeight="1">
      <c r="A15" s="2252"/>
      <c r="B15" s="2253"/>
      <c r="C15" s="2253"/>
      <c r="D15" s="2253"/>
      <c r="E15" s="2253"/>
      <c r="F15" s="2253"/>
      <c r="G15" s="2253"/>
      <c r="H15" s="2254"/>
      <c r="I15" s="1926"/>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c r="AL15" s="1828"/>
      <c r="AM15" s="1828"/>
      <c r="AN15" s="1829"/>
    </row>
    <row r="16" spans="1:47" ht="12.65" customHeight="1">
      <c r="A16" s="2252"/>
      <c r="B16" s="2253"/>
      <c r="C16" s="2253"/>
      <c r="D16" s="2253"/>
      <c r="E16" s="2253"/>
      <c r="F16" s="2253"/>
      <c r="G16" s="2253"/>
      <c r="H16" s="2254"/>
      <c r="I16" s="1926"/>
      <c r="J16" s="1828"/>
      <c r="K16" s="1828"/>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1828"/>
      <c r="AL16" s="1828"/>
      <c r="AM16" s="1828"/>
      <c r="AN16" s="1829"/>
    </row>
    <row r="17" spans="1:80" ht="12.65" customHeight="1">
      <c r="A17" s="2252" t="s">
        <v>5</v>
      </c>
      <c r="B17" s="2253"/>
      <c r="C17" s="2253"/>
      <c r="D17" s="2253"/>
      <c r="E17" s="2253"/>
      <c r="F17" s="2253"/>
      <c r="G17" s="2253"/>
      <c r="H17" s="2254"/>
      <c r="I17" s="1926" t="str">
        <f>一括入力シート!B46&amp;"　　　　　"</f>
        <v>　　　　　</v>
      </c>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c r="AL17" s="1828"/>
      <c r="AM17" s="1828"/>
      <c r="AN17" s="1829"/>
    </row>
    <row r="18" spans="1:80" ht="12.65" customHeight="1">
      <c r="A18" s="2252"/>
      <c r="B18" s="2253"/>
      <c r="C18" s="2253"/>
      <c r="D18" s="2253"/>
      <c r="E18" s="2253"/>
      <c r="F18" s="2253"/>
      <c r="G18" s="2253"/>
      <c r="H18" s="2254"/>
      <c r="I18" s="1926"/>
      <c r="J18" s="1828"/>
      <c r="K18" s="1828"/>
      <c r="L18" s="1828"/>
      <c r="M18" s="1828"/>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c r="AL18" s="1828"/>
      <c r="AM18" s="1828"/>
      <c r="AN18" s="1829"/>
    </row>
    <row r="19" spans="1:80" ht="12.65" customHeight="1">
      <c r="A19" s="2252"/>
      <c r="B19" s="2253"/>
      <c r="C19" s="2253"/>
      <c r="D19" s="2253"/>
      <c r="E19" s="2253"/>
      <c r="F19" s="2253"/>
      <c r="G19" s="2253"/>
      <c r="H19" s="2254"/>
      <c r="I19" s="1926"/>
      <c r="J19" s="1828"/>
      <c r="K19" s="1828"/>
      <c r="L19" s="1828"/>
      <c r="M19" s="1828"/>
      <c r="N19" s="1828"/>
      <c r="O19" s="1828"/>
      <c r="P19" s="1828"/>
      <c r="Q19" s="1828"/>
      <c r="R19" s="1828"/>
      <c r="S19" s="1828"/>
      <c r="T19" s="1828"/>
      <c r="U19" s="1828"/>
      <c r="V19" s="1828"/>
      <c r="W19" s="1828"/>
      <c r="X19" s="1828"/>
      <c r="Y19" s="1828"/>
      <c r="Z19" s="1828"/>
      <c r="AA19" s="1828"/>
      <c r="AB19" s="1828"/>
      <c r="AC19" s="1828"/>
      <c r="AD19" s="1828"/>
      <c r="AE19" s="1828"/>
      <c r="AF19" s="1828"/>
      <c r="AG19" s="1828"/>
      <c r="AH19" s="1828"/>
      <c r="AI19" s="1828"/>
      <c r="AJ19" s="1828"/>
      <c r="AK19" s="1828"/>
      <c r="AL19" s="1828"/>
      <c r="AM19" s="1828"/>
      <c r="AN19" s="1829"/>
    </row>
    <row r="20" spans="1:80" s="179" customFormat="1" ht="12.65" customHeight="1">
      <c r="A20" s="2252"/>
      <c r="B20" s="2351"/>
      <c r="C20" s="2351"/>
      <c r="D20" s="2351"/>
      <c r="E20" s="2351"/>
      <c r="F20" s="2351"/>
      <c r="G20" s="2351"/>
      <c r="H20" s="2259"/>
      <c r="I20" s="955"/>
      <c r="J20" s="953"/>
      <c r="K20" s="953"/>
      <c r="L20" s="2263" t="s">
        <v>2456</v>
      </c>
      <c r="M20" s="1850"/>
      <c r="N20" s="1850"/>
      <c r="O20" s="1850"/>
      <c r="P20" s="1850"/>
      <c r="Q20" s="1850"/>
      <c r="R20" s="1850"/>
      <c r="S20" s="2355">
        <f>一括入力シート!B54</f>
        <v>0</v>
      </c>
      <c r="T20" s="2356"/>
      <c r="U20" s="2356"/>
      <c r="V20" s="2356"/>
      <c r="W20" s="2356"/>
      <c r="X20" s="2356"/>
      <c r="Y20" s="2356"/>
      <c r="Z20" s="2263" t="s">
        <v>2453</v>
      </c>
      <c r="AA20" s="2264"/>
      <c r="AB20" s="2264"/>
      <c r="AC20" s="2264"/>
      <c r="AD20" s="2266" t="str">
        <f>CONCATENATE(一括入力シート!F54," - ",一括入力シート!G54," - ",一括入力シート!H54)</f>
        <v xml:space="preserve"> -  - </v>
      </c>
      <c r="AE20" s="2269"/>
      <c r="AF20" s="2269"/>
      <c r="AG20" s="2269"/>
      <c r="AH20" s="2269"/>
      <c r="AI20" s="2269"/>
      <c r="AJ20" s="2269"/>
      <c r="AK20" s="2269"/>
      <c r="AL20" s="2269"/>
      <c r="AM20" s="2269"/>
      <c r="AN20" s="2270"/>
      <c r="AO20" s="386" t="s">
        <v>2497</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5" customHeight="1">
      <c r="A21" s="2260"/>
      <c r="B21" s="2261"/>
      <c r="C21" s="2261"/>
      <c r="D21" s="2261"/>
      <c r="E21" s="2261"/>
      <c r="F21" s="2261"/>
      <c r="G21" s="2261"/>
      <c r="H21" s="2262"/>
      <c r="I21" s="956"/>
      <c r="J21" s="954"/>
      <c r="K21" s="954"/>
      <c r="L21" s="1851"/>
      <c r="M21" s="1851"/>
      <c r="N21" s="1851"/>
      <c r="O21" s="1851"/>
      <c r="P21" s="1851"/>
      <c r="Q21" s="1851"/>
      <c r="R21" s="1851"/>
      <c r="S21" s="2357"/>
      <c r="T21" s="2357"/>
      <c r="U21" s="2357"/>
      <c r="V21" s="2357"/>
      <c r="W21" s="2357"/>
      <c r="X21" s="2357"/>
      <c r="Y21" s="2357"/>
      <c r="Z21" s="2265"/>
      <c r="AA21" s="2265"/>
      <c r="AB21" s="2265"/>
      <c r="AC21" s="2265"/>
      <c r="AD21" s="2271"/>
      <c r="AE21" s="2271"/>
      <c r="AF21" s="2271"/>
      <c r="AG21" s="2271"/>
      <c r="AH21" s="2271"/>
      <c r="AI21" s="2271"/>
      <c r="AJ21" s="2271"/>
      <c r="AK21" s="2271"/>
      <c r="AL21" s="2271"/>
      <c r="AM21" s="2271"/>
      <c r="AN21" s="2272"/>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5" customHeight="1">
      <c r="A22" s="1984" t="s">
        <v>6</v>
      </c>
      <c r="B22" s="1985"/>
      <c r="C22" s="1985"/>
      <c r="D22" s="1985"/>
      <c r="E22" s="1985"/>
      <c r="F22" s="1985"/>
      <c r="G22" s="1985"/>
      <c r="H22" s="1986"/>
      <c r="I22" s="2226">
        <f>一括入力シート!B6</f>
        <v>0</v>
      </c>
      <c r="J22" s="2227"/>
      <c r="K22" s="2227"/>
      <c r="L22" s="2227"/>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8"/>
    </row>
    <row r="23" spans="1:80" ht="12.65" customHeight="1">
      <c r="A23" s="2240"/>
      <c r="B23" s="2241"/>
      <c r="C23" s="2241"/>
      <c r="D23" s="2241"/>
      <c r="E23" s="2241"/>
      <c r="F23" s="2241"/>
      <c r="G23" s="2241"/>
      <c r="H23" s="2242"/>
      <c r="I23" s="2255"/>
      <c r="J23" s="2256"/>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7"/>
    </row>
    <row r="24" spans="1:80" ht="12.65" customHeight="1">
      <c r="A24" s="2243"/>
      <c r="B24" s="2244"/>
      <c r="C24" s="2244"/>
      <c r="D24" s="2244"/>
      <c r="E24" s="2244"/>
      <c r="F24" s="2244"/>
      <c r="G24" s="2244"/>
      <c r="H24" s="2245"/>
      <c r="I24" s="2229"/>
      <c r="J24" s="2230"/>
      <c r="K24" s="2230"/>
      <c r="L24" s="2230"/>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1"/>
      <c r="AO24" s="392" t="s">
        <v>1529</v>
      </c>
    </row>
    <row r="25" spans="1:80" ht="12.65" customHeight="1">
      <c r="A25" s="1984" t="s">
        <v>13</v>
      </c>
      <c r="B25" s="1985"/>
      <c r="C25" s="1985"/>
      <c r="D25" s="1985"/>
      <c r="E25" s="1985"/>
      <c r="F25" s="1985"/>
      <c r="G25" s="1985"/>
      <c r="H25" s="1986"/>
      <c r="I25" s="1934" t="s">
        <v>24</v>
      </c>
      <c r="J25" s="1935"/>
      <c r="K25" s="1935"/>
      <c r="L25" s="1935"/>
      <c r="M25" s="1935"/>
      <c r="N25" s="1935"/>
      <c r="O25" s="1935"/>
      <c r="P25" s="1936"/>
      <c r="Q25" s="1934" t="s">
        <v>28</v>
      </c>
      <c r="R25" s="1935"/>
      <c r="S25" s="1935"/>
      <c r="T25" s="1936"/>
      <c r="U25" s="1934" t="s">
        <v>27</v>
      </c>
      <c r="V25" s="1935"/>
      <c r="W25" s="1935"/>
      <c r="X25" s="1936"/>
      <c r="Y25" s="1934" t="s">
        <v>25</v>
      </c>
      <c r="Z25" s="1935"/>
      <c r="AA25" s="1935"/>
      <c r="AB25" s="1935"/>
      <c r="AC25" s="1935"/>
      <c r="AD25" s="1935"/>
      <c r="AE25" s="1935"/>
      <c r="AF25" s="1935"/>
      <c r="AG25" s="1935"/>
      <c r="AH25" s="1936"/>
      <c r="AI25" s="1934" t="s">
        <v>26</v>
      </c>
      <c r="AJ25" s="1935"/>
      <c r="AK25" s="1935"/>
      <c r="AL25" s="1935"/>
      <c r="AM25" s="1935"/>
      <c r="AN25" s="1936"/>
      <c r="AO25" s="1984" t="s">
        <v>13</v>
      </c>
      <c r="AP25" s="1985"/>
      <c r="AQ25" s="1985"/>
      <c r="AR25" s="1985"/>
      <c r="AS25" s="1985"/>
      <c r="AT25" s="1985"/>
      <c r="AU25" s="1985"/>
      <c r="AV25" s="1986"/>
      <c r="AW25" s="1934" t="s">
        <v>24</v>
      </c>
      <c r="AX25" s="1935"/>
      <c r="AY25" s="1935"/>
      <c r="AZ25" s="1935"/>
      <c r="BA25" s="1935"/>
      <c r="BB25" s="1935"/>
      <c r="BC25" s="1935"/>
      <c r="BD25" s="1936"/>
      <c r="BE25" s="1934" t="s">
        <v>28</v>
      </c>
      <c r="BF25" s="1935"/>
      <c r="BG25" s="1935"/>
      <c r="BH25" s="1936"/>
      <c r="BI25" s="1934" t="s">
        <v>27</v>
      </c>
      <c r="BJ25" s="1935"/>
      <c r="BK25" s="1935"/>
      <c r="BL25" s="1936"/>
      <c r="BM25" s="1934" t="s">
        <v>25</v>
      </c>
      <c r="BN25" s="1935"/>
      <c r="BO25" s="1935"/>
      <c r="BP25" s="1935"/>
      <c r="BQ25" s="1935"/>
      <c r="BR25" s="1935"/>
      <c r="BS25" s="1935"/>
      <c r="BT25" s="1935"/>
      <c r="BU25" s="1935"/>
      <c r="BV25" s="1936"/>
      <c r="BW25" s="1934" t="s">
        <v>26</v>
      </c>
      <c r="BX25" s="1935"/>
      <c r="BY25" s="1935"/>
      <c r="BZ25" s="1935"/>
      <c r="CA25" s="1935"/>
      <c r="CB25" s="1936"/>
    </row>
    <row r="26" spans="1:80" ht="12.65" customHeight="1">
      <c r="A26" s="2240"/>
      <c r="B26" s="2241"/>
      <c r="C26" s="2241"/>
      <c r="D26" s="2241"/>
      <c r="E26" s="2241"/>
      <c r="F26" s="2241"/>
      <c r="G26" s="2241"/>
      <c r="H26" s="2242"/>
      <c r="I26" s="1860"/>
      <c r="J26" s="1861"/>
      <c r="K26" s="1861"/>
      <c r="L26" s="1861"/>
      <c r="M26" s="1861"/>
      <c r="N26" s="1861"/>
      <c r="O26" s="1861"/>
      <c r="P26" s="1937"/>
      <c r="Q26" s="1860"/>
      <c r="R26" s="1861"/>
      <c r="S26" s="1861"/>
      <c r="T26" s="1937"/>
      <c r="U26" s="1860"/>
      <c r="V26" s="1861"/>
      <c r="W26" s="1861"/>
      <c r="X26" s="1937"/>
      <c r="Y26" s="1860"/>
      <c r="Z26" s="1861"/>
      <c r="AA26" s="1861"/>
      <c r="AB26" s="1861"/>
      <c r="AC26" s="1861"/>
      <c r="AD26" s="1861"/>
      <c r="AE26" s="1861"/>
      <c r="AF26" s="1861"/>
      <c r="AG26" s="1861"/>
      <c r="AH26" s="1937"/>
      <c r="AI26" s="1860"/>
      <c r="AJ26" s="1861"/>
      <c r="AK26" s="1861"/>
      <c r="AL26" s="1861"/>
      <c r="AM26" s="1861"/>
      <c r="AN26" s="1937"/>
      <c r="AO26" s="2240"/>
      <c r="AP26" s="2241"/>
      <c r="AQ26" s="2241"/>
      <c r="AR26" s="2241"/>
      <c r="AS26" s="2241"/>
      <c r="AT26" s="2241"/>
      <c r="AU26" s="2241"/>
      <c r="AV26" s="2242"/>
      <c r="AW26" s="1860"/>
      <c r="AX26" s="1861"/>
      <c r="AY26" s="1861"/>
      <c r="AZ26" s="1861"/>
      <c r="BA26" s="1861"/>
      <c r="BB26" s="1861"/>
      <c r="BC26" s="1861"/>
      <c r="BD26" s="1937"/>
      <c r="BE26" s="1860"/>
      <c r="BF26" s="1861"/>
      <c r="BG26" s="1861"/>
      <c r="BH26" s="1937"/>
      <c r="BI26" s="1860"/>
      <c r="BJ26" s="1861"/>
      <c r="BK26" s="1861"/>
      <c r="BL26" s="1937"/>
      <c r="BM26" s="1860"/>
      <c r="BN26" s="1861"/>
      <c r="BO26" s="1861"/>
      <c r="BP26" s="1861"/>
      <c r="BQ26" s="1861"/>
      <c r="BR26" s="1861"/>
      <c r="BS26" s="1861"/>
      <c r="BT26" s="1861"/>
      <c r="BU26" s="1861"/>
      <c r="BV26" s="1937"/>
      <c r="BW26" s="1860"/>
      <c r="BX26" s="1861"/>
      <c r="BY26" s="1861"/>
      <c r="BZ26" s="1861"/>
      <c r="CA26" s="1861"/>
      <c r="CB26" s="1937"/>
    </row>
    <row r="27" spans="1:80" ht="12.65" customHeight="1">
      <c r="A27" s="2"/>
      <c r="B27" s="2345" t="s">
        <v>14</v>
      </c>
      <c r="C27" s="2346"/>
      <c r="D27" s="2346"/>
      <c r="E27" s="2346"/>
      <c r="F27" s="2346"/>
      <c r="G27" s="2346"/>
      <c r="H27" s="2347"/>
      <c r="I27" s="1860"/>
      <c r="J27" s="1861"/>
      <c r="K27" s="1861"/>
      <c r="L27" s="1861"/>
      <c r="M27" s="1861"/>
      <c r="N27" s="1861"/>
      <c r="O27" s="1861"/>
      <c r="P27" s="1937"/>
      <c r="Q27" s="1860"/>
      <c r="R27" s="1861"/>
      <c r="S27" s="1861"/>
      <c r="T27" s="1937"/>
      <c r="U27" s="1860"/>
      <c r="V27" s="1861"/>
      <c r="W27" s="1861"/>
      <c r="X27" s="1937"/>
      <c r="Y27" s="1860"/>
      <c r="Z27" s="1861"/>
      <c r="AA27" s="1861"/>
      <c r="AB27" s="1861"/>
      <c r="AC27" s="1861"/>
      <c r="AD27" s="1861"/>
      <c r="AE27" s="1861"/>
      <c r="AF27" s="1861"/>
      <c r="AG27" s="1861"/>
      <c r="AH27" s="1937"/>
      <c r="AI27" s="1860"/>
      <c r="AJ27" s="1861"/>
      <c r="AK27" s="1861"/>
      <c r="AL27" s="1861"/>
      <c r="AM27" s="1861"/>
      <c r="AN27" s="1937"/>
      <c r="AO27" s="2"/>
      <c r="AP27" s="2345" t="s">
        <v>14</v>
      </c>
      <c r="AQ27" s="2346"/>
      <c r="AR27" s="2346"/>
      <c r="AS27" s="2346"/>
      <c r="AT27" s="2346"/>
      <c r="AU27" s="2346"/>
      <c r="AV27" s="2347"/>
      <c r="AW27" s="1860"/>
      <c r="AX27" s="1861"/>
      <c r="AY27" s="1861"/>
      <c r="AZ27" s="1861"/>
      <c r="BA27" s="1861"/>
      <c r="BB27" s="1861"/>
      <c r="BC27" s="1861"/>
      <c r="BD27" s="1937"/>
      <c r="BE27" s="1860"/>
      <c r="BF27" s="1861"/>
      <c r="BG27" s="1861"/>
      <c r="BH27" s="1937"/>
      <c r="BI27" s="1860"/>
      <c r="BJ27" s="1861"/>
      <c r="BK27" s="1861"/>
      <c r="BL27" s="1937"/>
      <c r="BM27" s="1860"/>
      <c r="BN27" s="1861"/>
      <c r="BO27" s="1861"/>
      <c r="BP27" s="1861"/>
      <c r="BQ27" s="1861"/>
      <c r="BR27" s="1861"/>
      <c r="BS27" s="1861"/>
      <c r="BT27" s="1861"/>
      <c r="BU27" s="1861"/>
      <c r="BV27" s="1937"/>
      <c r="BW27" s="1860"/>
      <c r="BX27" s="1861"/>
      <c r="BY27" s="1861"/>
      <c r="BZ27" s="1861"/>
      <c r="CA27" s="1861"/>
      <c r="CB27" s="1937"/>
    </row>
    <row r="28" spans="1:80" ht="12.65" customHeight="1">
      <c r="A28" s="2"/>
      <c r="B28" s="2348"/>
      <c r="C28" s="2241"/>
      <c r="D28" s="2241"/>
      <c r="E28" s="2241"/>
      <c r="F28" s="2241"/>
      <c r="G28" s="2241"/>
      <c r="H28" s="2242"/>
      <c r="I28" s="1860"/>
      <c r="J28" s="1861"/>
      <c r="K28" s="1861"/>
      <c r="L28" s="1861"/>
      <c r="M28" s="1861"/>
      <c r="N28" s="1861"/>
      <c r="O28" s="1861"/>
      <c r="P28" s="1937"/>
      <c r="Q28" s="1860"/>
      <c r="R28" s="1861"/>
      <c r="S28" s="1861"/>
      <c r="T28" s="1937"/>
      <c r="U28" s="1860"/>
      <c r="V28" s="1861"/>
      <c r="W28" s="1861"/>
      <c r="X28" s="1937"/>
      <c r="Y28" s="1860"/>
      <c r="Z28" s="1861"/>
      <c r="AA28" s="1861"/>
      <c r="AB28" s="1861"/>
      <c r="AC28" s="1861"/>
      <c r="AD28" s="1861"/>
      <c r="AE28" s="1861"/>
      <c r="AF28" s="1861"/>
      <c r="AG28" s="1861"/>
      <c r="AH28" s="1937"/>
      <c r="AI28" s="1860"/>
      <c r="AJ28" s="1861"/>
      <c r="AK28" s="1861"/>
      <c r="AL28" s="1861"/>
      <c r="AM28" s="1861"/>
      <c r="AN28" s="1937"/>
      <c r="AO28" s="2"/>
      <c r="AP28" s="2348"/>
      <c r="AQ28" s="2241"/>
      <c r="AR28" s="2241"/>
      <c r="AS28" s="2241"/>
      <c r="AT28" s="2241"/>
      <c r="AU28" s="2241"/>
      <c r="AV28" s="2242"/>
      <c r="AW28" s="1860"/>
      <c r="AX28" s="1861"/>
      <c r="AY28" s="1861"/>
      <c r="AZ28" s="1861"/>
      <c r="BA28" s="1861"/>
      <c r="BB28" s="1861"/>
      <c r="BC28" s="1861"/>
      <c r="BD28" s="1937"/>
      <c r="BE28" s="1860"/>
      <c r="BF28" s="1861"/>
      <c r="BG28" s="1861"/>
      <c r="BH28" s="1937"/>
      <c r="BI28" s="1860"/>
      <c r="BJ28" s="1861"/>
      <c r="BK28" s="1861"/>
      <c r="BL28" s="1937"/>
      <c r="BM28" s="1860"/>
      <c r="BN28" s="1861"/>
      <c r="BO28" s="1861"/>
      <c r="BP28" s="1861"/>
      <c r="BQ28" s="1861"/>
      <c r="BR28" s="1861"/>
      <c r="BS28" s="1861"/>
      <c r="BT28" s="1861"/>
      <c r="BU28" s="1861"/>
      <c r="BV28" s="1937"/>
      <c r="BW28" s="1860"/>
      <c r="BX28" s="1861"/>
      <c r="BY28" s="1861"/>
      <c r="BZ28" s="1861"/>
      <c r="CA28" s="1861"/>
      <c r="CB28" s="1937"/>
    </row>
    <row r="29" spans="1:80" ht="12.65" customHeight="1">
      <c r="A29" s="2"/>
      <c r="B29" s="27"/>
      <c r="C29" s="2345" t="s">
        <v>15</v>
      </c>
      <c r="D29" s="2346"/>
      <c r="E29" s="2346"/>
      <c r="F29" s="2346"/>
      <c r="G29" s="2346"/>
      <c r="H29" s="2347"/>
      <c r="I29" s="1860"/>
      <c r="J29" s="1861"/>
      <c r="K29" s="1861"/>
      <c r="L29" s="1861"/>
      <c r="M29" s="1861"/>
      <c r="N29" s="1861"/>
      <c r="O29" s="1861"/>
      <c r="P29" s="1937"/>
      <c r="Q29" s="1860"/>
      <c r="R29" s="1861"/>
      <c r="S29" s="1861"/>
      <c r="T29" s="1937"/>
      <c r="U29" s="1860"/>
      <c r="V29" s="1861"/>
      <c r="W29" s="1861"/>
      <c r="X29" s="1937"/>
      <c r="Y29" s="1860"/>
      <c r="Z29" s="1861"/>
      <c r="AA29" s="1861"/>
      <c r="AB29" s="1861"/>
      <c r="AC29" s="1861"/>
      <c r="AD29" s="1861"/>
      <c r="AE29" s="1861"/>
      <c r="AF29" s="1861"/>
      <c r="AG29" s="1861"/>
      <c r="AH29" s="1937"/>
      <c r="AI29" s="1860"/>
      <c r="AJ29" s="1861"/>
      <c r="AK29" s="1861"/>
      <c r="AL29" s="1861"/>
      <c r="AM29" s="1861"/>
      <c r="AN29" s="1937"/>
      <c r="AO29" s="2"/>
      <c r="AP29" s="27"/>
      <c r="AQ29" s="2345" t="s">
        <v>15</v>
      </c>
      <c r="AR29" s="2346"/>
      <c r="AS29" s="2346"/>
      <c r="AT29" s="2346"/>
      <c r="AU29" s="2346"/>
      <c r="AV29" s="2347"/>
      <c r="AW29" s="1860"/>
      <c r="AX29" s="1861"/>
      <c r="AY29" s="1861"/>
      <c r="AZ29" s="1861"/>
      <c r="BA29" s="1861"/>
      <c r="BB29" s="1861"/>
      <c r="BC29" s="1861"/>
      <c r="BD29" s="1937"/>
      <c r="BE29" s="1860"/>
      <c r="BF29" s="1861"/>
      <c r="BG29" s="1861"/>
      <c r="BH29" s="1937"/>
      <c r="BI29" s="1860"/>
      <c r="BJ29" s="1861"/>
      <c r="BK29" s="1861"/>
      <c r="BL29" s="1937"/>
      <c r="BM29" s="1860"/>
      <c r="BN29" s="1861"/>
      <c r="BO29" s="1861"/>
      <c r="BP29" s="1861"/>
      <c r="BQ29" s="1861"/>
      <c r="BR29" s="1861"/>
      <c r="BS29" s="1861"/>
      <c r="BT29" s="1861"/>
      <c r="BU29" s="1861"/>
      <c r="BV29" s="1937"/>
      <c r="BW29" s="1860"/>
      <c r="BX29" s="1861"/>
      <c r="BY29" s="1861"/>
      <c r="BZ29" s="1861"/>
      <c r="CA29" s="1861"/>
      <c r="CB29" s="1937"/>
    </row>
    <row r="30" spans="1:80" ht="12.65" customHeight="1">
      <c r="A30" s="5"/>
      <c r="B30" s="14"/>
      <c r="C30" s="2349"/>
      <c r="D30" s="2244"/>
      <c r="E30" s="2244"/>
      <c r="F30" s="2244"/>
      <c r="G30" s="2244"/>
      <c r="H30" s="2245"/>
      <c r="I30" s="1938"/>
      <c r="J30" s="1939"/>
      <c r="K30" s="1939"/>
      <c r="L30" s="1939"/>
      <c r="M30" s="1939"/>
      <c r="N30" s="1939"/>
      <c r="O30" s="1939"/>
      <c r="P30" s="1940"/>
      <c r="Q30" s="1938"/>
      <c r="R30" s="1939"/>
      <c r="S30" s="1939"/>
      <c r="T30" s="1940"/>
      <c r="U30" s="1938"/>
      <c r="V30" s="1939"/>
      <c r="W30" s="1939"/>
      <c r="X30" s="1940"/>
      <c r="Y30" s="1938"/>
      <c r="Z30" s="1939"/>
      <c r="AA30" s="1939"/>
      <c r="AB30" s="1939"/>
      <c r="AC30" s="1939"/>
      <c r="AD30" s="1939"/>
      <c r="AE30" s="1939"/>
      <c r="AF30" s="1939"/>
      <c r="AG30" s="1939"/>
      <c r="AH30" s="1940"/>
      <c r="AI30" s="1938"/>
      <c r="AJ30" s="1939"/>
      <c r="AK30" s="1939"/>
      <c r="AL30" s="1939"/>
      <c r="AM30" s="1939"/>
      <c r="AN30" s="1940"/>
      <c r="AO30" s="5"/>
      <c r="AP30" s="14"/>
      <c r="AQ30" s="2349"/>
      <c r="AR30" s="2244"/>
      <c r="AS30" s="2244"/>
      <c r="AT30" s="2244"/>
      <c r="AU30" s="2244"/>
      <c r="AV30" s="2245"/>
      <c r="AW30" s="1938"/>
      <c r="AX30" s="1939"/>
      <c r="AY30" s="1939"/>
      <c r="AZ30" s="1939"/>
      <c r="BA30" s="1939"/>
      <c r="BB30" s="1939"/>
      <c r="BC30" s="1939"/>
      <c r="BD30" s="1940"/>
      <c r="BE30" s="1938"/>
      <c r="BF30" s="1939"/>
      <c r="BG30" s="1939"/>
      <c r="BH30" s="1940"/>
      <c r="BI30" s="1938"/>
      <c r="BJ30" s="1939"/>
      <c r="BK30" s="1939"/>
      <c r="BL30" s="1940"/>
      <c r="BM30" s="1938"/>
      <c r="BN30" s="1939"/>
      <c r="BO30" s="1939"/>
      <c r="BP30" s="1939"/>
      <c r="BQ30" s="1939"/>
      <c r="BR30" s="1939"/>
      <c r="BS30" s="1939"/>
      <c r="BT30" s="1939"/>
      <c r="BU30" s="1939"/>
      <c r="BV30" s="1940"/>
      <c r="BW30" s="1938"/>
      <c r="BX30" s="1939"/>
      <c r="BY30" s="1939"/>
      <c r="BZ30" s="1939"/>
      <c r="CA30" s="1939"/>
      <c r="CB30" s="1940"/>
    </row>
    <row r="31" spans="1:80" ht="12.65" customHeight="1">
      <c r="A31" s="2330"/>
      <c r="B31" s="2333"/>
      <c r="C31" s="2336"/>
      <c r="D31" s="1832"/>
      <c r="E31" s="1832"/>
      <c r="F31" s="1832"/>
      <c r="G31" s="1832"/>
      <c r="H31" s="1929"/>
      <c r="I31" s="1928"/>
      <c r="J31" s="1832"/>
      <c r="K31" s="1832"/>
      <c r="L31" s="1832"/>
      <c r="M31" s="1832"/>
      <c r="N31" s="1832"/>
      <c r="O31" s="1832"/>
      <c r="P31" s="1929"/>
      <c r="Q31" s="2339"/>
      <c r="R31" s="2340"/>
      <c r="S31" s="1832"/>
      <c r="T31" s="1929"/>
      <c r="U31" s="2314"/>
      <c r="V31" s="2315"/>
      <c r="W31" s="2315"/>
      <c r="X31" s="2316"/>
      <c r="Y31" s="2318"/>
      <c r="Z31" s="2319"/>
      <c r="AA31" s="2319"/>
      <c r="AB31" s="2319"/>
      <c r="AC31" s="2319"/>
      <c r="AD31" s="2319"/>
      <c r="AE31" s="2319"/>
      <c r="AF31" s="2319"/>
      <c r="AG31" s="2324"/>
      <c r="AH31" s="2325"/>
      <c r="AI31" s="2314"/>
      <c r="AJ31" s="2315"/>
      <c r="AK31" s="2315"/>
      <c r="AL31" s="2315"/>
      <c r="AM31" s="2315"/>
      <c r="AN31" s="2316"/>
      <c r="AO31" s="2358">
        <v>1</v>
      </c>
      <c r="AP31" s="2361"/>
      <c r="AQ31" s="2336" t="s">
        <v>1522</v>
      </c>
      <c r="AR31" s="1832"/>
      <c r="AS31" s="1832"/>
      <c r="AT31" s="1832"/>
      <c r="AU31" s="1832"/>
      <c r="AV31" s="1929"/>
      <c r="AW31" s="1928"/>
      <c r="AX31" s="1832"/>
      <c r="AY31" s="1832"/>
      <c r="AZ31" s="1832"/>
      <c r="BA31" s="1832"/>
      <c r="BB31" s="1832"/>
      <c r="BC31" s="1832"/>
      <c r="BD31" s="1929"/>
      <c r="BE31" s="2364">
        <v>1</v>
      </c>
      <c r="BF31" s="2365"/>
      <c r="BG31" s="2370" t="s">
        <v>30</v>
      </c>
      <c r="BH31" s="2371"/>
      <c r="BI31" s="2352"/>
      <c r="BJ31" s="2353"/>
      <c r="BK31" s="2353"/>
      <c r="BL31" s="2354"/>
      <c r="BM31" s="2373">
        <v>12650000</v>
      </c>
      <c r="BN31" s="2374"/>
      <c r="BO31" s="2374"/>
      <c r="BP31" s="2374"/>
      <c r="BQ31" s="2374"/>
      <c r="BR31" s="2374"/>
      <c r="BS31" s="2374"/>
      <c r="BT31" s="2374"/>
      <c r="BU31" s="2379" t="s">
        <v>29</v>
      </c>
      <c r="BV31" s="2380"/>
      <c r="BW31" s="2314"/>
      <c r="BX31" s="2315"/>
      <c r="BY31" s="2315"/>
      <c r="BZ31" s="2315"/>
      <c r="CA31" s="2315"/>
      <c r="CB31" s="2316"/>
    </row>
    <row r="32" spans="1:80" ht="12.65" customHeight="1">
      <c r="A32" s="2331"/>
      <c r="B32" s="2334"/>
      <c r="C32" s="2337"/>
      <c r="D32" s="1833"/>
      <c r="E32" s="1833"/>
      <c r="F32" s="1833"/>
      <c r="G32" s="1833"/>
      <c r="H32" s="1931"/>
      <c r="I32" s="1930"/>
      <c r="J32" s="1833"/>
      <c r="K32" s="1833"/>
      <c r="L32" s="1833"/>
      <c r="M32" s="1833"/>
      <c r="N32" s="1833"/>
      <c r="O32" s="1833"/>
      <c r="P32" s="1931"/>
      <c r="Q32" s="2341"/>
      <c r="R32" s="2342"/>
      <c r="S32" s="1833"/>
      <c r="T32" s="1931"/>
      <c r="U32" s="1948"/>
      <c r="V32" s="1886"/>
      <c r="W32" s="1886"/>
      <c r="X32" s="1887"/>
      <c r="Y32" s="2320"/>
      <c r="Z32" s="2321"/>
      <c r="AA32" s="2321"/>
      <c r="AB32" s="2321"/>
      <c r="AC32" s="2321"/>
      <c r="AD32" s="2321"/>
      <c r="AE32" s="2321"/>
      <c r="AF32" s="2321"/>
      <c r="AG32" s="2326"/>
      <c r="AH32" s="2327"/>
      <c r="AI32" s="1948"/>
      <c r="AJ32" s="1886"/>
      <c r="AK32" s="1886"/>
      <c r="AL32" s="1886"/>
      <c r="AM32" s="1886"/>
      <c r="AN32" s="1887"/>
      <c r="AO32" s="2359"/>
      <c r="AP32" s="2362"/>
      <c r="AQ32" s="2337"/>
      <c r="AR32" s="1833"/>
      <c r="AS32" s="1833"/>
      <c r="AT32" s="1833"/>
      <c r="AU32" s="1833"/>
      <c r="AV32" s="1931"/>
      <c r="AW32" s="1930"/>
      <c r="AX32" s="1833"/>
      <c r="AY32" s="1833"/>
      <c r="AZ32" s="1833"/>
      <c r="BA32" s="1833"/>
      <c r="BB32" s="1833"/>
      <c r="BC32" s="1833"/>
      <c r="BD32" s="1931"/>
      <c r="BE32" s="2366"/>
      <c r="BF32" s="2367"/>
      <c r="BG32" s="1979"/>
      <c r="BH32" s="1980"/>
      <c r="BI32" s="1926"/>
      <c r="BJ32" s="1828"/>
      <c r="BK32" s="1828"/>
      <c r="BL32" s="1829"/>
      <c r="BM32" s="2375"/>
      <c r="BN32" s="2376"/>
      <c r="BO32" s="2376"/>
      <c r="BP32" s="2376"/>
      <c r="BQ32" s="2376"/>
      <c r="BR32" s="2376"/>
      <c r="BS32" s="2376"/>
      <c r="BT32" s="2376"/>
      <c r="BU32" s="2381"/>
      <c r="BV32" s="2382"/>
      <c r="BW32" s="1948"/>
      <c r="BX32" s="1886"/>
      <c r="BY32" s="1886"/>
      <c r="BZ32" s="1886"/>
      <c r="CA32" s="1886"/>
      <c r="CB32" s="1887"/>
    </row>
    <row r="33" spans="1:80" ht="12.65" customHeight="1">
      <c r="A33" s="2332"/>
      <c r="B33" s="2335"/>
      <c r="C33" s="2338"/>
      <c r="D33" s="1834"/>
      <c r="E33" s="1834"/>
      <c r="F33" s="1834"/>
      <c r="G33" s="1834"/>
      <c r="H33" s="1933"/>
      <c r="I33" s="1932"/>
      <c r="J33" s="1834"/>
      <c r="K33" s="1834"/>
      <c r="L33" s="1834"/>
      <c r="M33" s="1834"/>
      <c r="N33" s="1834"/>
      <c r="O33" s="1834"/>
      <c r="P33" s="1933"/>
      <c r="Q33" s="2343"/>
      <c r="R33" s="2344"/>
      <c r="S33" s="1834"/>
      <c r="T33" s="1933"/>
      <c r="U33" s="2317"/>
      <c r="V33" s="1801"/>
      <c r="W33" s="1801"/>
      <c r="X33" s="1802"/>
      <c r="Y33" s="2322"/>
      <c r="Z33" s="2323"/>
      <c r="AA33" s="2323"/>
      <c r="AB33" s="2323"/>
      <c r="AC33" s="2323"/>
      <c r="AD33" s="2323"/>
      <c r="AE33" s="2323"/>
      <c r="AF33" s="2323"/>
      <c r="AG33" s="2328"/>
      <c r="AH33" s="2329"/>
      <c r="AI33" s="2317"/>
      <c r="AJ33" s="1801"/>
      <c r="AK33" s="1801"/>
      <c r="AL33" s="1801"/>
      <c r="AM33" s="1801"/>
      <c r="AN33" s="1802"/>
      <c r="AO33" s="2360"/>
      <c r="AP33" s="2363"/>
      <c r="AQ33" s="2338"/>
      <c r="AR33" s="1834"/>
      <c r="AS33" s="1834"/>
      <c r="AT33" s="1834"/>
      <c r="AU33" s="1834"/>
      <c r="AV33" s="1933"/>
      <c r="AW33" s="1932"/>
      <c r="AX33" s="1834"/>
      <c r="AY33" s="1834"/>
      <c r="AZ33" s="1834"/>
      <c r="BA33" s="1834"/>
      <c r="BB33" s="1834"/>
      <c r="BC33" s="1834"/>
      <c r="BD33" s="1933"/>
      <c r="BE33" s="2368"/>
      <c r="BF33" s="2369"/>
      <c r="BG33" s="1982"/>
      <c r="BH33" s="1983"/>
      <c r="BI33" s="2372"/>
      <c r="BJ33" s="1830"/>
      <c r="BK33" s="1830"/>
      <c r="BL33" s="1831"/>
      <c r="BM33" s="2377"/>
      <c r="BN33" s="2378"/>
      <c r="BO33" s="2378"/>
      <c r="BP33" s="2378"/>
      <c r="BQ33" s="2378"/>
      <c r="BR33" s="2378"/>
      <c r="BS33" s="2378"/>
      <c r="BT33" s="2378"/>
      <c r="BU33" s="2383"/>
      <c r="BV33" s="2384"/>
      <c r="BW33" s="2317"/>
      <c r="BX33" s="1801"/>
      <c r="BY33" s="1801"/>
      <c r="BZ33" s="1801"/>
      <c r="CA33" s="1801"/>
      <c r="CB33" s="1802"/>
    </row>
    <row r="34" spans="1:80" ht="12.65" customHeight="1">
      <c r="A34" s="2330"/>
      <c r="B34" s="2333"/>
      <c r="C34" s="2336"/>
      <c r="D34" s="1832"/>
      <c r="E34" s="1832"/>
      <c r="F34" s="1832"/>
      <c r="G34" s="1832"/>
      <c r="H34" s="1929"/>
      <c r="I34" s="1928"/>
      <c r="J34" s="1832"/>
      <c r="K34" s="1832"/>
      <c r="L34" s="1832"/>
      <c r="M34" s="1832"/>
      <c r="N34" s="1832"/>
      <c r="O34" s="1832"/>
      <c r="P34" s="1929"/>
      <c r="Q34" s="2339"/>
      <c r="R34" s="2340"/>
      <c r="S34" s="1832"/>
      <c r="T34" s="1929"/>
      <c r="U34" s="2314"/>
      <c r="V34" s="2315"/>
      <c r="W34" s="2315"/>
      <c r="X34" s="2316"/>
      <c r="Y34" s="2318"/>
      <c r="Z34" s="2319"/>
      <c r="AA34" s="2319"/>
      <c r="AB34" s="2319"/>
      <c r="AC34" s="2319"/>
      <c r="AD34" s="2319"/>
      <c r="AE34" s="2319"/>
      <c r="AF34" s="2319"/>
      <c r="AG34" s="2324"/>
      <c r="AH34" s="2325"/>
      <c r="AI34" s="2314"/>
      <c r="AJ34" s="2315"/>
      <c r="AK34" s="2315"/>
      <c r="AL34" s="2315"/>
      <c r="AM34" s="2315"/>
      <c r="AN34" s="2316"/>
      <c r="AO34" s="2358">
        <v>2</v>
      </c>
      <c r="AP34" s="2361"/>
      <c r="AQ34" s="2336" t="s">
        <v>1523</v>
      </c>
      <c r="AR34" s="1832"/>
      <c r="AS34" s="1832"/>
      <c r="AT34" s="1832"/>
      <c r="AU34" s="1832"/>
      <c r="AV34" s="1929"/>
      <c r="AW34" s="1928"/>
      <c r="AX34" s="1832"/>
      <c r="AY34" s="1832"/>
      <c r="AZ34" s="1832"/>
      <c r="BA34" s="1832"/>
      <c r="BB34" s="1832"/>
      <c r="BC34" s="1832"/>
      <c r="BD34" s="1929"/>
      <c r="BE34" s="2364">
        <v>1</v>
      </c>
      <c r="BF34" s="2365"/>
      <c r="BG34" s="2370" t="s">
        <v>1524</v>
      </c>
      <c r="BH34" s="2371"/>
      <c r="BI34" s="2352"/>
      <c r="BJ34" s="2353"/>
      <c r="BK34" s="2353"/>
      <c r="BL34" s="2354"/>
      <c r="BM34" s="2373">
        <v>2890000</v>
      </c>
      <c r="BN34" s="2374"/>
      <c r="BO34" s="2374"/>
      <c r="BP34" s="2374"/>
      <c r="BQ34" s="2374"/>
      <c r="BR34" s="2374"/>
      <c r="BS34" s="2374"/>
      <c r="BT34" s="2374"/>
      <c r="BU34" s="2379" t="s">
        <v>29</v>
      </c>
      <c r="BV34" s="2380"/>
      <c r="BW34" s="2314"/>
      <c r="BX34" s="2315"/>
      <c r="BY34" s="2315"/>
      <c r="BZ34" s="2315"/>
      <c r="CA34" s="2315"/>
      <c r="CB34" s="2316"/>
    </row>
    <row r="35" spans="1:80" ht="12.65" customHeight="1">
      <c r="A35" s="2331"/>
      <c r="B35" s="2334"/>
      <c r="C35" s="2337"/>
      <c r="D35" s="1833"/>
      <c r="E35" s="1833"/>
      <c r="F35" s="1833"/>
      <c r="G35" s="1833"/>
      <c r="H35" s="1931"/>
      <c r="I35" s="1930"/>
      <c r="J35" s="1833"/>
      <c r="K35" s="1833"/>
      <c r="L35" s="1833"/>
      <c r="M35" s="1833"/>
      <c r="N35" s="1833"/>
      <c r="O35" s="1833"/>
      <c r="P35" s="1931"/>
      <c r="Q35" s="2341"/>
      <c r="R35" s="2342"/>
      <c r="S35" s="1833"/>
      <c r="T35" s="1931"/>
      <c r="U35" s="1948"/>
      <c r="V35" s="1886"/>
      <c r="W35" s="1886"/>
      <c r="X35" s="1887"/>
      <c r="Y35" s="2320"/>
      <c r="Z35" s="2321"/>
      <c r="AA35" s="2321"/>
      <c r="AB35" s="2321"/>
      <c r="AC35" s="2321"/>
      <c r="AD35" s="2321"/>
      <c r="AE35" s="2321"/>
      <c r="AF35" s="2321"/>
      <c r="AG35" s="2326"/>
      <c r="AH35" s="2327"/>
      <c r="AI35" s="1948"/>
      <c r="AJ35" s="1886"/>
      <c r="AK35" s="1886"/>
      <c r="AL35" s="1886"/>
      <c r="AM35" s="1886"/>
      <c r="AN35" s="1887"/>
      <c r="AO35" s="2359"/>
      <c r="AP35" s="2362"/>
      <c r="AQ35" s="2337"/>
      <c r="AR35" s="1833"/>
      <c r="AS35" s="1833"/>
      <c r="AT35" s="1833"/>
      <c r="AU35" s="1833"/>
      <c r="AV35" s="1931"/>
      <c r="AW35" s="1930"/>
      <c r="AX35" s="1833"/>
      <c r="AY35" s="1833"/>
      <c r="AZ35" s="1833"/>
      <c r="BA35" s="1833"/>
      <c r="BB35" s="1833"/>
      <c r="BC35" s="1833"/>
      <c r="BD35" s="1931"/>
      <c r="BE35" s="2366"/>
      <c r="BF35" s="2367"/>
      <c r="BG35" s="1979"/>
      <c r="BH35" s="1980"/>
      <c r="BI35" s="1926"/>
      <c r="BJ35" s="1828"/>
      <c r="BK35" s="1828"/>
      <c r="BL35" s="1829"/>
      <c r="BM35" s="2375"/>
      <c r="BN35" s="2376"/>
      <c r="BO35" s="2376"/>
      <c r="BP35" s="2376"/>
      <c r="BQ35" s="2376"/>
      <c r="BR35" s="2376"/>
      <c r="BS35" s="2376"/>
      <c r="BT35" s="2376"/>
      <c r="BU35" s="2381"/>
      <c r="BV35" s="2382"/>
      <c r="BW35" s="1948"/>
      <c r="BX35" s="1886"/>
      <c r="BY35" s="1886"/>
      <c r="BZ35" s="1886"/>
      <c r="CA35" s="1886"/>
      <c r="CB35" s="1887"/>
    </row>
    <row r="36" spans="1:80" ht="12.65" customHeight="1">
      <c r="A36" s="2332"/>
      <c r="B36" s="2335"/>
      <c r="C36" s="2338"/>
      <c r="D36" s="1834"/>
      <c r="E36" s="1834"/>
      <c r="F36" s="1834"/>
      <c r="G36" s="1834"/>
      <c r="H36" s="1933"/>
      <c r="I36" s="1932"/>
      <c r="J36" s="1834"/>
      <c r="K36" s="1834"/>
      <c r="L36" s="1834"/>
      <c r="M36" s="1834"/>
      <c r="N36" s="1834"/>
      <c r="O36" s="1834"/>
      <c r="P36" s="1933"/>
      <c r="Q36" s="2343"/>
      <c r="R36" s="2344"/>
      <c r="S36" s="1834"/>
      <c r="T36" s="1933"/>
      <c r="U36" s="2317"/>
      <c r="V36" s="1801"/>
      <c r="W36" s="1801"/>
      <c r="X36" s="1802"/>
      <c r="Y36" s="2322"/>
      <c r="Z36" s="2323"/>
      <c r="AA36" s="2323"/>
      <c r="AB36" s="2323"/>
      <c r="AC36" s="2323"/>
      <c r="AD36" s="2323"/>
      <c r="AE36" s="2323"/>
      <c r="AF36" s="2323"/>
      <c r="AG36" s="2328"/>
      <c r="AH36" s="2329"/>
      <c r="AI36" s="2317"/>
      <c r="AJ36" s="1801"/>
      <c r="AK36" s="1801"/>
      <c r="AL36" s="1801"/>
      <c r="AM36" s="1801"/>
      <c r="AN36" s="1802"/>
      <c r="AO36" s="2360"/>
      <c r="AP36" s="2363"/>
      <c r="AQ36" s="2338"/>
      <c r="AR36" s="1834"/>
      <c r="AS36" s="1834"/>
      <c r="AT36" s="1834"/>
      <c r="AU36" s="1834"/>
      <c r="AV36" s="1933"/>
      <c r="AW36" s="1932"/>
      <c r="AX36" s="1834"/>
      <c r="AY36" s="1834"/>
      <c r="AZ36" s="1834"/>
      <c r="BA36" s="1834"/>
      <c r="BB36" s="1834"/>
      <c r="BC36" s="1834"/>
      <c r="BD36" s="1933"/>
      <c r="BE36" s="2368"/>
      <c r="BF36" s="2369"/>
      <c r="BG36" s="1982"/>
      <c r="BH36" s="1983"/>
      <c r="BI36" s="2372"/>
      <c r="BJ36" s="1830"/>
      <c r="BK36" s="1830"/>
      <c r="BL36" s="1831"/>
      <c r="BM36" s="2377"/>
      <c r="BN36" s="2378"/>
      <c r="BO36" s="2378"/>
      <c r="BP36" s="2378"/>
      <c r="BQ36" s="2378"/>
      <c r="BR36" s="2378"/>
      <c r="BS36" s="2378"/>
      <c r="BT36" s="2378"/>
      <c r="BU36" s="2383"/>
      <c r="BV36" s="2384"/>
      <c r="BW36" s="2317"/>
      <c r="BX36" s="1801"/>
      <c r="BY36" s="1801"/>
      <c r="BZ36" s="1801"/>
      <c r="CA36" s="1801"/>
      <c r="CB36" s="1802"/>
    </row>
    <row r="37" spans="1:80" ht="12.65" customHeight="1">
      <c r="A37" s="2330"/>
      <c r="B37" s="2333"/>
      <c r="C37" s="2336"/>
      <c r="D37" s="1832"/>
      <c r="E37" s="1832"/>
      <c r="F37" s="1832"/>
      <c r="G37" s="1832"/>
      <c r="H37" s="1929"/>
      <c r="I37" s="1928"/>
      <c r="J37" s="1832"/>
      <c r="K37" s="1832"/>
      <c r="L37" s="1832"/>
      <c r="M37" s="1832"/>
      <c r="N37" s="1832"/>
      <c r="O37" s="1832"/>
      <c r="P37" s="1929"/>
      <c r="Q37" s="2339"/>
      <c r="R37" s="2340"/>
      <c r="S37" s="1832"/>
      <c r="T37" s="1929"/>
      <c r="U37" s="2314"/>
      <c r="V37" s="2315"/>
      <c r="W37" s="2315"/>
      <c r="X37" s="2316"/>
      <c r="Y37" s="2318"/>
      <c r="Z37" s="2319"/>
      <c r="AA37" s="2319"/>
      <c r="AB37" s="2319"/>
      <c r="AC37" s="2319"/>
      <c r="AD37" s="2319"/>
      <c r="AE37" s="2319"/>
      <c r="AF37" s="2319"/>
      <c r="AG37" s="2324"/>
      <c r="AH37" s="2325"/>
      <c r="AI37" s="2314"/>
      <c r="AJ37" s="2315"/>
      <c r="AK37" s="2315"/>
      <c r="AL37" s="2315"/>
      <c r="AM37" s="2315"/>
      <c r="AN37" s="2316"/>
      <c r="AO37" s="2358"/>
      <c r="AP37" s="2361"/>
      <c r="AQ37" s="2336" t="s">
        <v>1528</v>
      </c>
      <c r="AR37" s="1832"/>
      <c r="AS37" s="1832"/>
      <c r="AT37" s="1832"/>
      <c r="AU37" s="1832"/>
      <c r="AV37" s="1929"/>
      <c r="AW37" s="1928"/>
      <c r="AX37" s="1832"/>
      <c r="AY37" s="1832"/>
      <c r="AZ37" s="1832"/>
      <c r="BA37" s="1832"/>
      <c r="BB37" s="1832"/>
      <c r="BC37" s="1832"/>
      <c r="BD37" s="1929"/>
      <c r="BE37" s="2364"/>
      <c r="BF37" s="2365"/>
      <c r="BG37" s="2370"/>
      <c r="BH37" s="2371"/>
      <c r="BI37" s="2352"/>
      <c r="BJ37" s="2353"/>
      <c r="BK37" s="2353"/>
      <c r="BL37" s="2354"/>
      <c r="BM37" s="2373">
        <v>15540000</v>
      </c>
      <c r="BN37" s="2374"/>
      <c r="BO37" s="2374"/>
      <c r="BP37" s="2374"/>
      <c r="BQ37" s="2374"/>
      <c r="BR37" s="2374"/>
      <c r="BS37" s="2374"/>
      <c r="BT37" s="2374"/>
      <c r="BU37" s="2379" t="s">
        <v>29</v>
      </c>
      <c r="BV37" s="2380"/>
      <c r="BW37" s="2314"/>
      <c r="BX37" s="2315"/>
      <c r="BY37" s="2315"/>
      <c r="BZ37" s="2315"/>
      <c r="CA37" s="2315"/>
      <c r="CB37" s="2316"/>
    </row>
    <row r="38" spans="1:80" ht="12.65" customHeight="1">
      <c r="A38" s="2331"/>
      <c r="B38" s="2334"/>
      <c r="C38" s="2337"/>
      <c r="D38" s="1833"/>
      <c r="E38" s="1833"/>
      <c r="F38" s="1833"/>
      <c r="G38" s="1833"/>
      <c r="H38" s="1931"/>
      <c r="I38" s="1930"/>
      <c r="J38" s="1833"/>
      <c r="K38" s="1833"/>
      <c r="L38" s="1833"/>
      <c r="M38" s="1833"/>
      <c r="N38" s="1833"/>
      <c r="O38" s="1833"/>
      <c r="P38" s="1931"/>
      <c r="Q38" s="2341"/>
      <c r="R38" s="2342"/>
      <c r="S38" s="1833"/>
      <c r="T38" s="1931"/>
      <c r="U38" s="1948"/>
      <c r="V38" s="1886"/>
      <c r="W38" s="1886"/>
      <c r="X38" s="1887"/>
      <c r="Y38" s="2320"/>
      <c r="Z38" s="2321"/>
      <c r="AA38" s="2321"/>
      <c r="AB38" s="2321"/>
      <c r="AC38" s="2321"/>
      <c r="AD38" s="2321"/>
      <c r="AE38" s="2321"/>
      <c r="AF38" s="2321"/>
      <c r="AG38" s="2326"/>
      <c r="AH38" s="2327"/>
      <c r="AI38" s="1948"/>
      <c r="AJ38" s="1886"/>
      <c r="AK38" s="1886"/>
      <c r="AL38" s="1886"/>
      <c r="AM38" s="1886"/>
      <c r="AN38" s="1887"/>
      <c r="AO38" s="2359"/>
      <c r="AP38" s="2362"/>
      <c r="AQ38" s="2337"/>
      <c r="AR38" s="1833"/>
      <c r="AS38" s="1833"/>
      <c r="AT38" s="1833"/>
      <c r="AU38" s="1833"/>
      <c r="AV38" s="1931"/>
      <c r="AW38" s="1930"/>
      <c r="AX38" s="1833"/>
      <c r="AY38" s="1833"/>
      <c r="AZ38" s="1833"/>
      <c r="BA38" s="1833"/>
      <c r="BB38" s="1833"/>
      <c r="BC38" s="1833"/>
      <c r="BD38" s="1931"/>
      <c r="BE38" s="2366"/>
      <c r="BF38" s="2367"/>
      <c r="BG38" s="1979"/>
      <c r="BH38" s="1980"/>
      <c r="BI38" s="1926"/>
      <c r="BJ38" s="1828"/>
      <c r="BK38" s="1828"/>
      <c r="BL38" s="1829"/>
      <c r="BM38" s="2375"/>
      <c r="BN38" s="2376"/>
      <c r="BO38" s="2376"/>
      <c r="BP38" s="2376"/>
      <c r="BQ38" s="2376"/>
      <c r="BR38" s="2376"/>
      <c r="BS38" s="2376"/>
      <c r="BT38" s="2376"/>
      <c r="BU38" s="2381"/>
      <c r="BV38" s="2382"/>
      <c r="BW38" s="1948"/>
      <c r="BX38" s="1886"/>
      <c r="BY38" s="1886"/>
      <c r="BZ38" s="1886"/>
      <c r="CA38" s="1886"/>
      <c r="CB38" s="1887"/>
    </row>
    <row r="39" spans="1:80" ht="12.65" customHeight="1">
      <c r="A39" s="2332"/>
      <c r="B39" s="2335"/>
      <c r="C39" s="2338"/>
      <c r="D39" s="1834"/>
      <c r="E39" s="1834"/>
      <c r="F39" s="1834"/>
      <c r="G39" s="1834"/>
      <c r="H39" s="1933"/>
      <c r="I39" s="1932"/>
      <c r="J39" s="1834"/>
      <c r="K39" s="1834"/>
      <c r="L39" s="1834"/>
      <c r="M39" s="1834"/>
      <c r="N39" s="1834"/>
      <c r="O39" s="1834"/>
      <c r="P39" s="1933"/>
      <c r="Q39" s="2343"/>
      <c r="R39" s="2344"/>
      <c r="S39" s="1834"/>
      <c r="T39" s="1933"/>
      <c r="U39" s="2317"/>
      <c r="V39" s="1801"/>
      <c r="W39" s="1801"/>
      <c r="X39" s="1802"/>
      <c r="Y39" s="2322"/>
      <c r="Z39" s="2323"/>
      <c r="AA39" s="2323"/>
      <c r="AB39" s="2323"/>
      <c r="AC39" s="2323"/>
      <c r="AD39" s="2323"/>
      <c r="AE39" s="2323"/>
      <c r="AF39" s="2323"/>
      <c r="AG39" s="2328"/>
      <c r="AH39" s="2329"/>
      <c r="AI39" s="2317"/>
      <c r="AJ39" s="1801"/>
      <c r="AK39" s="1801"/>
      <c r="AL39" s="1801"/>
      <c r="AM39" s="1801"/>
      <c r="AN39" s="1802"/>
      <c r="AO39" s="2360"/>
      <c r="AP39" s="2363"/>
      <c r="AQ39" s="2338"/>
      <c r="AR39" s="1834"/>
      <c r="AS39" s="1834"/>
      <c r="AT39" s="1834"/>
      <c r="AU39" s="1834"/>
      <c r="AV39" s="1933"/>
      <c r="AW39" s="1932"/>
      <c r="AX39" s="1834"/>
      <c r="AY39" s="1834"/>
      <c r="AZ39" s="1834"/>
      <c r="BA39" s="1834"/>
      <c r="BB39" s="1834"/>
      <c r="BC39" s="1834"/>
      <c r="BD39" s="1933"/>
      <c r="BE39" s="2368"/>
      <c r="BF39" s="2369"/>
      <c r="BG39" s="1982"/>
      <c r="BH39" s="1983"/>
      <c r="BI39" s="2372"/>
      <c r="BJ39" s="1830"/>
      <c r="BK39" s="1830"/>
      <c r="BL39" s="1831"/>
      <c r="BM39" s="2377"/>
      <c r="BN39" s="2378"/>
      <c r="BO39" s="2378"/>
      <c r="BP39" s="2378"/>
      <c r="BQ39" s="2378"/>
      <c r="BR39" s="2378"/>
      <c r="BS39" s="2378"/>
      <c r="BT39" s="2378"/>
      <c r="BU39" s="2383"/>
      <c r="BV39" s="2384"/>
      <c r="BW39" s="2317"/>
      <c r="BX39" s="1801"/>
      <c r="BY39" s="1801"/>
      <c r="BZ39" s="1801"/>
      <c r="CA39" s="1801"/>
      <c r="CB39" s="1802"/>
    </row>
    <row r="40" spans="1:80" ht="12.65" customHeight="1">
      <c r="A40" s="2330"/>
      <c r="B40" s="2333"/>
      <c r="C40" s="2336"/>
      <c r="D40" s="1832"/>
      <c r="E40" s="1832"/>
      <c r="F40" s="1832"/>
      <c r="G40" s="1832"/>
      <c r="H40" s="1929"/>
      <c r="I40" s="1928"/>
      <c r="J40" s="1832"/>
      <c r="K40" s="1832"/>
      <c r="L40" s="1832"/>
      <c r="M40" s="1832"/>
      <c r="N40" s="1832"/>
      <c r="O40" s="1832"/>
      <c r="P40" s="1929"/>
      <c r="Q40" s="2339"/>
      <c r="R40" s="2340"/>
      <c r="S40" s="1832"/>
      <c r="T40" s="1929"/>
      <c r="U40" s="2314"/>
      <c r="V40" s="2315"/>
      <c r="W40" s="2315"/>
      <c r="X40" s="2316"/>
      <c r="Y40" s="2318"/>
      <c r="Z40" s="2319"/>
      <c r="AA40" s="2319"/>
      <c r="AB40" s="2319"/>
      <c r="AC40" s="2319"/>
      <c r="AD40" s="2319"/>
      <c r="AE40" s="2319"/>
      <c r="AF40" s="2319"/>
      <c r="AG40" s="2324"/>
      <c r="AH40" s="2325"/>
      <c r="AI40" s="2314"/>
      <c r="AJ40" s="2315"/>
      <c r="AK40" s="2315"/>
      <c r="AL40" s="2315"/>
      <c r="AM40" s="2315"/>
      <c r="AN40" s="2316"/>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5" customHeight="1">
      <c r="A41" s="2331"/>
      <c r="B41" s="2334"/>
      <c r="C41" s="2337"/>
      <c r="D41" s="1833"/>
      <c r="E41" s="1833"/>
      <c r="F41" s="1833"/>
      <c r="G41" s="1833"/>
      <c r="H41" s="1931"/>
      <c r="I41" s="1930"/>
      <c r="J41" s="1833"/>
      <c r="K41" s="1833"/>
      <c r="L41" s="1833"/>
      <c r="M41" s="1833"/>
      <c r="N41" s="1833"/>
      <c r="O41" s="1833"/>
      <c r="P41" s="1931"/>
      <c r="Q41" s="2341"/>
      <c r="R41" s="2342"/>
      <c r="S41" s="1833"/>
      <c r="T41" s="1931"/>
      <c r="U41" s="1948"/>
      <c r="V41" s="1886"/>
      <c r="W41" s="1886"/>
      <c r="X41" s="1887"/>
      <c r="Y41" s="2320"/>
      <c r="Z41" s="2321"/>
      <c r="AA41" s="2321"/>
      <c r="AB41" s="2321"/>
      <c r="AC41" s="2321"/>
      <c r="AD41" s="2321"/>
      <c r="AE41" s="2321"/>
      <c r="AF41" s="2321"/>
      <c r="AG41" s="2326"/>
      <c r="AH41" s="2327"/>
      <c r="AI41" s="1948"/>
      <c r="AJ41" s="1886"/>
      <c r="AK41" s="1886"/>
      <c r="AL41" s="1886"/>
      <c r="AM41" s="1886"/>
      <c r="AN41" s="1887"/>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5" customHeight="1">
      <c r="A42" s="2332"/>
      <c r="B42" s="2335"/>
      <c r="C42" s="2338"/>
      <c r="D42" s="1834"/>
      <c r="E42" s="1834"/>
      <c r="F42" s="1834"/>
      <c r="G42" s="1834"/>
      <c r="H42" s="1933"/>
      <c r="I42" s="1932"/>
      <c r="J42" s="1834"/>
      <c r="K42" s="1834"/>
      <c r="L42" s="1834"/>
      <c r="M42" s="1834"/>
      <c r="N42" s="1834"/>
      <c r="O42" s="1834"/>
      <c r="P42" s="1933"/>
      <c r="Q42" s="2343"/>
      <c r="R42" s="2344"/>
      <c r="S42" s="1834"/>
      <c r="T42" s="1933"/>
      <c r="U42" s="2317"/>
      <c r="V42" s="1801"/>
      <c r="W42" s="1801"/>
      <c r="X42" s="1802"/>
      <c r="Y42" s="2322"/>
      <c r="Z42" s="2323"/>
      <c r="AA42" s="2323"/>
      <c r="AB42" s="2323"/>
      <c r="AC42" s="2323"/>
      <c r="AD42" s="2323"/>
      <c r="AE42" s="2323"/>
      <c r="AF42" s="2323"/>
      <c r="AG42" s="2328"/>
      <c r="AH42" s="2329"/>
      <c r="AI42" s="2317"/>
      <c r="AJ42" s="1801"/>
      <c r="AK42" s="1801"/>
      <c r="AL42" s="1801"/>
      <c r="AM42" s="1801"/>
      <c r="AN42" s="1802"/>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5" customHeight="1">
      <c r="A43" s="2330"/>
      <c r="B43" s="2333"/>
      <c r="C43" s="2336"/>
      <c r="D43" s="1832"/>
      <c r="E43" s="1832"/>
      <c r="F43" s="1832"/>
      <c r="G43" s="1832"/>
      <c r="H43" s="1929"/>
      <c r="I43" s="1928"/>
      <c r="J43" s="1832"/>
      <c r="K43" s="1832"/>
      <c r="L43" s="1832"/>
      <c r="M43" s="1832"/>
      <c r="N43" s="1832"/>
      <c r="O43" s="1832"/>
      <c r="P43" s="1929"/>
      <c r="Q43" s="2339"/>
      <c r="R43" s="2340"/>
      <c r="S43" s="1832"/>
      <c r="T43" s="1929"/>
      <c r="U43" s="2314"/>
      <c r="V43" s="2315"/>
      <c r="W43" s="2315"/>
      <c r="X43" s="2316"/>
      <c r="Y43" s="2318"/>
      <c r="Z43" s="2319"/>
      <c r="AA43" s="2319"/>
      <c r="AB43" s="2319"/>
      <c r="AC43" s="2319"/>
      <c r="AD43" s="2319"/>
      <c r="AE43" s="2319"/>
      <c r="AF43" s="2319"/>
      <c r="AG43" s="2324"/>
      <c r="AH43" s="2325"/>
      <c r="AI43" s="2314"/>
      <c r="AJ43" s="2315"/>
      <c r="AK43" s="2315"/>
      <c r="AL43" s="2315"/>
      <c r="AM43" s="2315"/>
      <c r="AN43" s="2316"/>
      <c r="AO43" s="2358">
        <v>3</v>
      </c>
      <c r="AP43" s="2361"/>
      <c r="AQ43" s="2336" t="s">
        <v>1525</v>
      </c>
      <c r="AR43" s="1832"/>
      <c r="AS43" s="1832"/>
      <c r="AT43" s="1832"/>
      <c r="AU43" s="1832"/>
      <c r="AV43" s="1929"/>
      <c r="AW43" s="1928"/>
      <c r="AX43" s="1832"/>
      <c r="AY43" s="1832"/>
      <c r="AZ43" s="1832"/>
      <c r="BA43" s="1832"/>
      <c r="BB43" s="1832"/>
      <c r="BC43" s="1832"/>
      <c r="BD43" s="1929"/>
      <c r="BE43" s="2364">
        <v>1</v>
      </c>
      <c r="BF43" s="2365"/>
      <c r="BG43" s="2370" t="s">
        <v>1524</v>
      </c>
      <c r="BH43" s="2371"/>
      <c r="BI43" s="2352"/>
      <c r="BJ43" s="2353"/>
      <c r="BK43" s="2353"/>
      <c r="BL43" s="2354"/>
      <c r="BM43" s="2373">
        <v>2912000</v>
      </c>
      <c r="BN43" s="2374"/>
      <c r="BO43" s="2374"/>
      <c r="BP43" s="2374"/>
      <c r="BQ43" s="2374"/>
      <c r="BR43" s="2374"/>
      <c r="BS43" s="2374"/>
      <c r="BT43" s="2374"/>
      <c r="BU43" s="2379" t="s">
        <v>29</v>
      </c>
      <c r="BV43" s="2380"/>
      <c r="BW43" s="2314"/>
      <c r="BX43" s="2315"/>
      <c r="BY43" s="2315"/>
      <c r="BZ43" s="2315"/>
      <c r="CA43" s="2315"/>
      <c r="CB43" s="2316"/>
    </row>
    <row r="44" spans="1:80" ht="12.65" customHeight="1">
      <c r="A44" s="2331"/>
      <c r="B44" s="2334"/>
      <c r="C44" s="2337"/>
      <c r="D44" s="1833"/>
      <c r="E44" s="1833"/>
      <c r="F44" s="1833"/>
      <c r="G44" s="1833"/>
      <c r="H44" s="1931"/>
      <c r="I44" s="1930"/>
      <c r="J44" s="1833"/>
      <c r="K44" s="1833"/>
      <c r="L44" s="1833"/>
      <c r="M44" s="1833"/>
      <c r="N44" s="1833"/>
      <c r="O44" s="1833"/>
      <c r="P44" s="1931"/>
      <c r="Q44" s="2341"/>
      <c r="R44" s="2342"/>
      <c r="S44" s="1833"/>
      <c r="T44" s="1931"/>
      <c r="U44" s="1948"/>
      <c r="V44" s="1886"/>
      <c r="W44" s="1886"/>
      <c r="X44" s="1887"/>
      <c r="Y44" s="2320"/>
      <c r="Z44" s="2321"/>
      <c r="AA44" s="2321"/>
      <c r="AB44" s="2321"/>
      <c r="AC44" s="2321"/>
      <c r="AD44" s="2321"/>
      <c r="AE44" s="2321"/>
      <c r="AF44" s="2321"/>
      <c r="AG44" s="2326"/>
      <c r="AH44" s="2327"/>
      <c r="AI44" s="1948"/>
      <c r="AJ44" s="1886"/>
      <c r="AK44" s="1886"/>
      <c r="AL44" s="1886"/>
      <c r="AM44" s="1886"/>
      <c r="AN44" s="1887"/>
      <c r="AO44" s="2359"/>
      <c r="AP44" s="2362"/>
      <c r="AQ44" s="2337"/>
      <c r="AR44" s="1833"/>
      <c r="AS44" s="1833"/>
      <c r="AT44" s="1833"/>
      <c r="AU44" s="1833"/>
      <c r="AV44" s="1931"/>
      <c r="AW44" s="1930"/>
      <c r="AX44" s="1833"/>
      <c r="AY44" s="1833"/>
      <c r="AZ44" s="1833"/>
      <c r="BA44" s="1833"/>
      <c r="BB44" s="1833"/>
      <c r="BC44" s="1833"/>
      <c r="BD44" s="1931"/>
      <c r="BE44" s="2366"/>
      <c r="BF44" s="2367"/>
      <c r="BG44" s="1979"/>
      <c r="BH44" s="1980"/>
      <c r="BI44" s="1926"/>
      <c r="BJ44" s="1828"/>
      <c r="BK44" s="1828"/>
      <c r="BL44" s="1829"/>
      <c r="BM44" s="2375"/>
      <c r="BN44" s="2376"/>
      <c r="BO44" s="2376"/>
      <c r="BP44" s="2376"/>
      <c r="BQ44" s="2376"/>
      <c r="BR44" s="2376"/>
      <c r="BS44" s="2376"/>
      <c r="BT44" s="2376"/>
      <c r="BU44" s="2381"/>
      <c r="BV44" s="2382"/>
      <c r="BW44" s="1948"/>
      <c r="BX44" s="1886"/>
      <c r="BY44" s="1886"/>
      <c r="BZ44" s="1886"/>
      <c r="CA44" s="1886"/>
      <c r="CB44" s="1887"/>
    </row>
    <row r="45" spans="1:80" ht="12.65" customHeight="1">
      <c r="A45" s="2332"/>
      <c r="B45" s="2335"/>
      <c r="C45" s="2338"/>
      <c r="D45" s="1834"/>
      <c r="E45" s="1834"/>
      <c r="F45" s="1834"/>
      <c r="G45" s="1834"/>
      <c r="H45" s="1933"/>
      <c r="I45" s="1932"/>
      <c r="J45" s="1834"/>
      <c r="K45" s="1834"/>
      <c r="L45" s="1834"/>
      <c r="M45" s="1834"/>
      <c r="N45" s="1834"/>
      <c r="O45" s="1834"/>
      <c r="P45" s="1933"/>
      <c r="Q45" s="2343"/>
      <c r="R45" s="2344"/>
      <c r="S45" s="1834"/>
      <c r="T45" s="1933"/>
      <c r="U45" s="2317"/>
      <c r="V45" s="1801"/>
      <c r="W45" s="1801"/>
      <c r="X45" s="1802"/>
      <c r="Y45" s="2322"/>
      <c r="Z45" s="2323"/>
      <c r="AA45" s="2323"/>
      <c r="AB45" s="2323"/>
      <c r="AC45" s="2323"/>
      <c r="AD45" s="2323"/>
      <c r="AE45" s="2323"/>
      <c r="AF45" s="2323"/>
      <c r="AG45" s="2328"/>
      <c r="AH45" s="2329"/>
      <c r="AI45" s="2317"/>
      <c r="AJ45" s="1801"/>
      <c r="AK45" s="1801"/>
      <c r="AL45" s="1801"/>
      <c r="AM45" s="1801"/>
      <c r="AN45" s="1802"/>
      <c r="AO45" s="2360"/>
      <c r="AP45" s="2363"/>
      <c r="AQ45" s="2338"/>
      <c r="AR45" s="1834"/>
      <c r="AS45" s="1834"/>
      <c r="AT45" s="1834"/>
      <c r="AU45" s="1834"/>
      <c r="AV45" s="1933"/>
      <c r="AW45" s="1932"/>
      <c r="AX45" s="1834"/>
      <c r="AY45" s="1834"/>
      <c r="AZ45" s="1834"/>
      <c r="BA45" s="1834"/>
      <c r="BB45" s="1834"/>
      <c r="BC45" s="1834"/>
      <c r="BD45" s="1933"/>
      <c r="BE45" s="2368"/>
      <c r="BF45" s="2369"/>
      <c r="BG45" s="1982"/>
      <c r="BH45" s="1983"/>
      <c r="BI45" s="2372"/>
      <c r="BJ45" s="1830"/>
      <c r="BK45" s="1830"/>
      <c r="BL45" s="1831"/>
      <c r="BM45" s="2377"/>
      <c r="BN45" s="2378"/>
      <c r="BO45" s="2378"/>
      <c r="BP45" s="2378"/>
      <c r="BQ45" s="2378"/>
      <c r="BR45" s="2378"/>
      <c r="BS45" s="2378"/>
      <c r="BT45" s="2378"/>
      <c r="BU45" s="2383"/>
      <c r="BV45" s="2384"/>
      <c r="BW45" s="2317"/>
      <c r="BX45" s="1801"/>
      <c r="BY45" s="1801"/>
      <c r="BZ45" s="1801"/>
      <c r="CA45" s="1801"/>
      <c r="CB45" s="1802"/>
    </row>
    <row r="46" spans="1:80" ht="12.65" customHeight="1">
      <c r="A46" s="2330"/>
      <c r="B46" s="2333"/>
      <c r="C46" s="2336"/>
      <c r="D46" s="1832"/>
      <c r="E46" s="1832"/>
      <c r="F46" s="1832"/>
      <c r="G46" s="1832"/>
      <c r="H46" s="1929"/>
      <c r="I46" s="1928"/>
      <c r="J46" s="1832"/>
      <c r="K46" s="1832"/>
      <c r="L46" s="1832"/>
      <c r="M46" s="1832"/>
      <c r="N46" s="1832"/>
      <c r="O46" s="1832"/>
      <c r="P46" s="1929"/>
      <c r="Q46" s="2339"/>
      <c r="R46" s="2340"/>
      <c r="S46" s="1832"/>
      <c r="T46" s="1929"/>
      <c r="U46" s="2314"/>
      <c r="V46" s="2315"/>
      <c r="W46" s="2315"/>
      <c r="X46" s="2316"/>
      <c r="Y46" s="2318"/>
      <c r="Z46" s="2319"/>
      <c r="AA46" s="2319"/>
      <c r="AB46" s="2319"/>
      <c r="AC46" s="2319"/>
      <c r="AD46" s="2319"/>
      <c r="AE46" s="2319"/>
      <c r="AF46" s="2319"/>
      <c r="AG46" s="2324"/>
      <c r="AH46" s="2325"/>
      <c r="AI46" s="2314"/>
      <c r="AJ46" s="2315"/>
      <c r="AK46" s="2315"/>
      <c r="AL46" s="2315"/>
      <c r="AM46" s="2315"/>
      <c r="AN46" s="2316"/>
      <c r="AO46" s="2358">
        <v>4</v>
      </c>
      <c r="AP46" s="2361"/>
      <c r="AQ46" s="2336" t="s">
        <v>1526</v>
      </c>
      <c r="AR46" s="1832"/>
      <c r="AS46" s="1832"/>
      <c r="AT46" s="1832"/>
      <c r="AU46" s="1832"/>
      <c r="AV46" s="1929"/>
      <c r="AW46" s="1928"/>
      <c r="AX46" s="1832"/>
      <c r="AY46" s="1832"/>
      <c r="AZ46" s="1832"/>
      <c r="BA46" s="1832"/>
      <c r="BB46" s="1832"/>
      <c r="BC46" s="1832"/>
      <c r="BD46" s="1929"/>
      <c r="BE46" s="2364">
        <v>1</v>
      </c>
      <c r="BF46" s="2365"/>
      <c r="BG46" s="2370" t="s">
        <v>1524</v>
      </c>
      <c r="BH46" s="2371"/>
      <c r="BI46" s="2352"/>
      <c r="BJ46" s="2353"/>
      <c r="BK46" s="2353"/>
      <c r="BL46" s="2354"/>
      <c r="BM46" s="2373">
        <v>2691000</v>
      </c>
      <c r="BN46" s="2374"/>
      <c r="BO46" s="2374"/>
      <c r="BP46" s="2374"/>
      <c r="BQ46" s="2374"/>
      <c r="BR46" s="2374"/>
      <c r="BS46" s="2374"/>
      <c r="BT46" s="2374"/>
      <c r="BU46" s="2379" t="s">
        <v>29</v>
      </c>
      <c r="BV46" s="2380"/>
      <c r="BW46" s="2314"/>
      <c r="BX46" s="2315"/>
      <c r="BY46" s="2315"/>
      <c r="BZ46" s="2315"/>
      <c r="CA46" s="2315"/>
      <c r="CB46" s="2316"/>
    </row>
    <row r="47" spans="1:80" ht="12.65" customHeight="1">
      <c r="A47" s="2331"/>
      <c r="B47" s="2334"/>
      <c r="C47" s="2337"/>
      <c r="D47" s="1833"/>
      <c r="E47" s="1833"/>
      <c r="F47" s="1833"/>
      <c r="G47" s="1833"/>
      <c r="H47" s="1931"/>
      <c r="I47" s="1930"/>
      <c r="J47" s="1833"/>
      <c r="K47" s="1833"/>
      <c r="L47" s="1833"/>
      <c r="M47" s="1833"/>
      <c r="N47" s="1833"/>
      <c r="O47" s="1833"/>
      <c r="P47" s="1931"/>
      <c r="Q47" s="2341"/>
      <c r="R47" s="2342"/>
      <c r="S47" s="1833"/>
      <c r="T47" s="1931"/>
      <c r="U47" s="1948"/>
      <c r="V47" s="1886"/>
      <c r="W47" s="1886"/>
      <c r="X47" s="1887"/>
      <c r="Y47" s="2320"/>
      <c r="Z47" s="2321"/>
      <c r="AA47" s="2321"/>
      <c r="AB47" s="2321"/>
      <c r="AC47" s="2321"/>
      <c r="AD47" s="2321"/>
      <c r="AE47" s="2321"/>
      <c r="AF47" s="2321"/>
      <c r="AG47" s="2326"/>
      <c r="AH47" s="2327"/>
      <c r="AI47" s="1948"/>
      <c r="AJ47" s="1886"/>
      <c r="AK47" s="1886"/>
      <c r="AL47" s="1886"/>
      <c r="AM47" s="1886"/>
      <c r="AN47" s="1887"/>
      <c r="AO47" s="2359"/>
      <c r="AP47" s="2362"/>
      <c r="AQ47" s="2337"/>
      <c r="AR47" s="1833"/>
      <c r="AS47" s="1833"/>
      <c r="AT47" s="1833"/>
      <c r="AU47" s="1833"/>
      <c r="AV47" s="1931"/>
      <c r="AW47" s="1930"/>
      <c r="AX47" s="1833"/>
      <c r="AY47" s="1833"/>
      <c r="AZ47" s="1833"/>
      <c r="BA47" s="1833"/>
      <c r="BB47" s="1833"/>
      <c r="BC47" s="1833"/>
      <c r="BD47" s="1931"/>
      <c r="BE47" s="2366"/>
      <c r="BF47" s="2367"/>
      <c r="BG47" s="1979"/>
      <c r="BH47" s="1980"/>
      <c r="BI47" s="1926"/>
      <c r="BJ47" s="1828"/>
      <c r="BK47" s="1828"/>
      <c r="BL47" s="1829"/>
      <c r="BM47" s="2375"/>
      <c r="BN47" s="2376"/>
      <c r="BO47" s="2376"/>
      <c r="BP47" s="2376"/>
      <c r="BQ47" s="2376"/>
      <c r="BR47" s="2376"/>
      <c r="BS47" s="2376"/>
      <c r="BT47" s="2376"/>
      <c r="BU47" s="2381"/>
      <c r="BV47" s="2382"/>
      <c r="BW47" s="1948"/>
      <c r="BX47" s="1886"/>
      <c r="BY47" s="1886"/>
      <c r="BZ47" s="1886"/>
      <c r="CA47" s="1886"/>
      <c r="CB47" s="1887"/>
    </row>
    <row r="48" spans="1:80" ht="12.65" customHeight="1">
      <c r="A48" s="2332"/>
      <c r="B48" s="2335"/>
      <c r="C48" s="2338"/>
      <c r="D48" s="1834"/>
      <c r="E48" s="1834"/>
      <c r="F48" s="1834"/>
      <c r="G48" s="1834"/>
      <c r="H48" s="1933"/>
      <c r="I48" s="1932"/>
      <c r="J48" s="1834"/>
      <c r="K48" s="1834"/>
      <c r="L48" s="1834"/>
      <c r="M48" s="1834"/>
      <c r="N48" s="1834"/>
      <c r="O48" s="1834"/>
      <c r="P48" s="1933"/>
      <c r="Q48" s="2343"/>
      <c r="R48" s="2344"/>
      <c r="S48" s="1834"/>
      <c r="T48" s="1933"/>
      <c r="U48" s="2317"/>
      <c r="V48" s="1801"/>
      <c r="W48" s="1801"/>
      <c r="X48" s="1802"/>
      <c r="Y48" s="2322"/>
      <c r="Z48" s="2323"/>
      <c r="AA48" s="2323"/>
      <c r="AB48" s="2323"/>
      <c r="AC48" s="2323"/>
      <c r="AD48" s="2323"/>
      <c r="AE48" s="2323"/>
      <c r="AF48" s="2323"/>
      <c r="AG48" s="2328"/>
      <c r="AH48" s="2329"/>
      <c r="AI48" s="2317"/>
      <c r="AJ48" s="1801"/>
      <c r="AK48" s="1801"/>
      <c r="AL48" s="1801"/>
      <c r="AM48" s="1801"/>
      <c r="AN48" s="1802"/>
      <c r="AO48" s="2360"/>
      <c r="AP48" s="2363"/>
      <c r="AQ48" s="2338"/>
      <c r="AR48" s="1834"/>
      <c r="AS48" s="1834"/>
      <c r="AT48" s="1834"/>
      <c r="AU48" s="1834"/>
      <c r="AV48" s="1933"/>
      <c r="AW48" s="1932"/>
      <c r="AX48" s="1834"/>
      <c r="AY48" s="1834"/>
      <c r="AZ48" s="1834"/>
      <c r="BA48" s="1834"/>
      <c r="BB48" s="1834"/>
      <c r="BC48" s="1834"/>
      <c r="BD48" s="1933"/>
      <c r="BE48" s="2368"/>
      <c r="BF48" s="2369"/>
      <c r="BG48" s="1982"/>
      <c r="BH48" s="1983"/>
      <c r="BI48" s="2372"/>
      <c r="BJ48" s="1830"/>
      <c r="BK48" s="1830"/>
      <c r="BL48" s="1831"/>
      <c r="BM48" s="2377"/>
      <c r="BN48" s="2378"/>
      <c r="BO48" s="2378"/>
      <c r="BP48" s="2378"/>
      <c r="BQ48" s="2378"/>
      <c r="BR48" s="2378"/>
      <c r="BS48" s="2378"/>
      <c r="BT48" s="2378"/>
      <c r="BU48" s="2383"/>
      <c r="BV48" s="2384"/>
      <c r="BW48" s="2317"/>
      <c r="BX48" s="1801"/>
      <c r="BY48" s="1801"/>
      <c r="BZ48" s="1801"/>
      <c r="CA48" s="1801"/>
      <c r="CB48" s="1802"/>
    </row>
    <row r="49" spans="1:80" ht="12.65" customHeight="1">
      <c r="A49" s="2330"/>
      <c r="B49" s="2333"/>
      <c r="C49" s="2336"/>
      <c r="D49" s="1832"/>
      <c r="E49" s="1832"/>
      <c r="F49" s="1832"/>
      <c r="G49" s="1832"/>
      <c r="H49" s="1929"/>
      <c r="I49" s="1928"/>
      <c r="J49" s="1832"/>
      <c r="K49" s="1832"/>
      <c r="L49" s="1832"/>
      <c r="M49" s="1832"/>
      <c r="N49" s="1832"/>
      <c r="O49" s="1832"/>
      <c r="P49" s="1929"/>
      <c r="Q49" s="2339"/>
      <c r="R49" s="2340"/>
      <c r="S49" s="1832"/>
      <c r="T49" s="1929"/>
      <c r="U49" s="2314"/>
      <c r="V49" s="2315"/>
      <c r="W49" s="2315"/>
      <c r="X49" s="2316"/>
      <c r="Y49" s="2318"/>
      <c r="Z49" s="2319"/>
      <c r="AA49" s="2319"/>
      <c r="AB49" s="2319"/>
      <c r="AC49" s="2319"/>
      <c r="AD49" s="2319"/>
      <c r="AE49" s="2319"/>
      <c r="AF49" s="2319"/>
      <c r="AG49" s="2324"/>
      <c r="AH49" s="2325"/>
      <c r="AI49" s="2314"/>
      <c r="AJ49" s="2315"/>
      <c r="AK49" s="2315"/>
      <c r="AL49" s="2315"/>
      <c r="AM49" s="2315"/>
      <c r="AN49" s="2316"/>
      <c r="AO49" s="2358">
        <v>5</v>
      </c>
      <c r="AP49" s="2361"/>
      <c r="AQ49" s="2336" t="s">
        <v>1527</v>
      </c>
      <c r="AR49" s="1832"/>
      <c r="AS49" s="1832"/>
      <c r="AT49" s="1832"/>
      <c r="AU49" s="1832"/>
      <c r="AV49" s="1929"/>
      <c r="AW49" s="1928"/>
      <c r="AX49" s="1832"/>
      <c r="AY49" s="1832"/>
      <c r="AZ49" s="1832"/>
      <c r="BA49" s="1832"/>
      <c r="BB49" s="1832"/>
      <c r="BC49" s="1832"/>
      <c r="BD49" s="1929"/>
      <c r="BE49" s="2364">
        <v>1</v>
      </c>
      <c r="BF49" s="2365"/>
      <c r="BG49" s="2370" t="s">
        <v>1524</v>
      </c>
      <c r="BH49" s="2371"/>
      <c r="BI49" s="2352"/>
      <c r="BJ49" s="2353"/>
      <c r="BK49" s="2353"/>
      <c r="BL49" s="2354"/>
      <c r="BM49" s="2373">
        <v>2245000</v>
      </c>
      <c r="BN49" s="2374"/>
      <c r="BO49" s="2374"/>
      <c r="BP49" s="2374"/>
      <c r="BQ49" s="2374"/>
      <c r="BR49" s="2374"/>
      <c r="BS49" s="2374"/>
      <c r="BT49" s="2374"/>
      <c r="BU49" s="2379" t="s">
        <v>29</v>
      </c>
      <c r="BV49" s="2380"/>
      <c r="BW49" s="2314"/>
      <c r="BX49" s="2315"/>
      <c r="BY49" s="2315"/>
      <c r="BZ49" s="2315"/>
      <c r="CA49" s="2315"/>
      <c r="CB49" s="2316"/>
    </row>
    <row r="50" spans="1:80" ht="12.65" customHeight="1">
      <c r="A50" s="2331"/>
      <c r="B50" s="2334"/>
      <c r="C50" s="2337"/>
      <c r="D50" s="1833"/>
      <c r="E50" s="1833"/>
      <c r="F50" s="1833"/>
      <c r="G50" s="1833"/>
      <c r="H50" s="1931"/>
      <c r="I50" s="1930"/>
      <c r="J50" s="1833"/>
      <c r="K50" s="1833"/>
      <c r="L50" s="1833"/>
      <c r="M50" s="1833"/>
      <c r="N50" s="1833"/>
      <c r="O50" s="1833"/>
      <c r="P50" s="1931"/>
      <c r="Q50" s="2341"/>
      <c r="R50" s="2342"/>
      <c r="S50" s="1833"/>
      <c r="T50" s="1931"/>
      <c r="U50" s="1948"/>
      <c r="V50" s="1886"/>
      <c r="W50" s="1886"/>
      <c r="X50" s="1887"/>
      <c r="Y50" s="2320"/>
      <c r="Z50" s="2321"/>
      <c r="AA50" s="2321"/>
      <c r="AB50" s="2321"/>
      <c r="AC50" s="2321"/>
      <c r="AD50" s="2321"/>
      <c r="AE50" s="2321"/>
      <c r="AF50" s="2321"/>
      <c r="AG50" s="2326"/>
      <c r="AH50" s="2327"/>
      <c r="AI50" s="1948"/>
      <c r="AJ50" s="1886"/>
      <c r="AK50" s="1886"/>
      <c r="AL50" s="1886"/>
      <c r="AM50" s="1886"/>
      <c r="AN50" s="1887"/>
      <c r="AO50" s="2359"/>
      <c r="AP50" s="2362"/>
      <c r="AQ50" s="2337"/>
      <c r="AR50" s="1833"/>
      <c r="AS50" s="1833"/>
      <c r="AT50" s="1833"/>
      <c r="AU50" s="1833"/>
      <c r="AV50" s="1931"/>
      <c r="AW50" s="1930"/>
      <c r="AX50" s="1833"/>
      <c r="AY50" s="1833"/>
      <c r="AZ50" s="1833"/>
      <c r="BA50" s="1833"/>
      <c r="BB50" s="1833"/>
      <c r="BC50" s="1833"/>
      <c r="BD50" s="1931"/>
      <c r="BE50" s="2366"/>
      <c r="BF50" s="2367"/>
      <c r="BG50" s="1979"/>
      <c r="BH50" s="1980"/>
      <c r="BI50" s="1926"/>
      <c r="BJ50" s="1828"/>
      <c r="BK50" s="1828"/>
      <c r="BL50" s="1829"/>
      <c r="BM50" s="2375"/>
      <c r="BN50" s="2376"/>
      <c r="BO50" s="2376"/>
      <c r="BP50" s="2376"/>
      <c r="BQ50" s="2376"/>
      <c r="BR50" s="2376"/>
      <c r="BS50" s="2376"/>
      <c r="BT50" s="2376"/>
      <c r="BU50" s="2381"/>
      <c r="BV50" s="2382"/>
      <c r="BW50" s="1948"/>
      <c r="BX50" s="1886"/>
      <c r="BY50" s="1886"/>
      <c r="BZ50" s="1886"/>
      <c r="CA50" s="1886"/>
      <c r="CB50" s="1887"/>
    </row>
    <row r="51" spans="1:80" ht="12.65" customHeight="1">
      <c r="A51" s="2332"/>
      <c r="B51" s="2335"/>
      <c r="C51" s="2338"/>
      <c r="D51" s="1834"/>
      <c r="E51" s="1834"/>
      <c r="F51" s="1834"/>
      <c r="G51" s="1834"/>
      <c r="H51" s="1933"/>
      <c r="I51" s="1932"/>
      <c r="J51" s="1834"/>
      <c r="K51" s="1834"/>
      <c r="L51" s="1834"/>
      <c r="M51" s="1834"/>
      <c r="N51" s="1834"/>
      <c r="O51" s="1834"/>
      <c r="P51" s="1933"/>
      <c r="Q51" s="2343"/>
      <c r="R51" s="2344"/>
      <c r="S51" s="1834"/>
      <c r="T51" s="1933"/>
      <c r="U51" s="2317"/>
      <c r="V51" s="1801"/>
      <c r="W51" s="1801"/>
      <c r="X51" s="1802"/>
      <c r="Y51" s="2322"/>
      <c r="Z51" s="2323"/>
      <c r="AA51" s="2323"/>
      <c r="AB51" s="2323"/>
      <c r="AC51" s="2323"/>
      <c r="AD51" s="2323"/>
      <c r="AE51" s="2323"/>
      <c r="AF51" s="2323"/>
      <c r="AG51" s="2328"/>
      <c r="AH51" s="2329"/>
      <c r="AI51" s="2317"/>
      <c r="AJ51" s="1801"/>
      <c r="AK51" s="1801"/>
      <c r="AL51" s="1801"/>
      <c r="AM51" s="1801"/>
      <c r="AN51" s="1802"/>
      <c r="AO51" s="2360"/>
      <c r="AP51" s="2363"/>
      <c r="AQ51" s="2338"/>
      <c r="AR51" s="1834"/>
      <c r="AS51" s="1834"/>
      <c r="AT51" s="1834"/>
      <c r="AU51" s="1834"/>
      <c r="AV51" s="1933"/>
      <c r="AW51" s="1932"/>
      <c r="AX51" s="1834"/>
      <c r="AY51" s="1834"/>
      <c r="AZ51" s="1834"/>
      <c r="BA51" s="1834"/>
      <c r="BB51" s="1834"/>
      <c r="BC51" s="1834"/>
      <c r="BD51" s="1933"/>
      <c r="BE51" s="2368"/>
      <c r="BF51" s="2369"/>
      <c r="BG51" s="1982"/>
      <c r="BH51" s="1983"/>
      <c r="BI51" s="2372"/>
      <c r="BJ51" s="1830"/>
      <c r="BK51" s="1830"/>
      <c r="BL51" s="1831"/>
      <c r="BM51" s="2377"/>
      <c r="BN51" s="2378"/>
      <c r="BO51" s="2378"/>
      <c r="BP51" s="2378"/>
      <c r="BQ51" s="2378"/>
      <c r="BR51" s="2378"/>
      <c r="BS51" s="2378"/>
      <c r="BT51" s="2378"/>
      <c r="BU51" s="2383"/>
      <c r="BV51" s="2384"/>
      <c r="BW51" s="2317"/>
      <c r="BX51" s="1801"/>
      <c r="BY51" s="1801"/>
      <c r="BZ51" s="1801"/>
      <c r="CA51" s="1801"/>
      <c r="CB51" s="1802"/>
    </row>
    <row r="52" spans="1:80" ht="12.65" customHeight="1">
      <c r="A52" s="2330"/>
      <c r="B52" s="2333"/>
      <c r="C52" s="2336"/>
      <c r="D52" s="1832"/>
      <c r="E52" s="1832"/>
      <c r="F52" s="1832"/>
      <c r="G52" s="1832"/>
      <c r="H52" s="1929"/>
      <c r="I52" s="1928"/>
      <c r="J52" s="1832"/>
      <c r="K52" s="1832"/>
      <c r="L52" s="1832"/>
      <c r="M52" s="1832"/>
      <c r="N52" s="1832"/>
      <c r="O52" s="1832"/>
      <c r="P52" s="1929"/>
      <c r="Q52" s="2339"/>
      <c r="R52" s="2340"/>
      <c r="S52" s="1832"/>
      <c r="T52" s="1929"/>
      <c r="U52" s="2314"/>
      <c r="V52" s="2315"/>
      <c r="W52" s="2315"/>
      <c r="X52" s="2316"/>
      <c r="Y52" s="2318"/>
      <c r="Z52" s="2319"/>
      <c r="AA52" s="2319"/>
      <c r="AB52" s="2319"/>
      <c r="AC52" s="2319"/>
      <c r="AD52" s="2319"/>
      <c r="AE52" s="2319"/>
      <c r="AF52" s="2319"/>
      <c r="AG52" s="2324"/>
      <c r="AH52" s="2325"/>
      <c r="AI52" s="2314"/>
      <c r="AJ52" s="2315"/>
      <c r="AK52" s="2315"/>
      <c r="AL52" s="2315"/>
      <c r="AM52" s="2315"/>
      <c r="AN52" s="2316"/>
      <c r="AO52" s="2358"/>
      <c r="AP52" s="2361"/>
      <c r="AQ52" s="2336"/>
      <c r="AR52" s="1832"/>
      <c r="AS52" s="1832"/>
      <c r="AT52" s="1832"/>
      <c r="AU52" s="1832"/>
      <c r="AV52" s="1929"/>
      <c r="AW52" s="1928"/>
      <c r="AX52" s="1832"/>
      <c r="AY52" s="1832"/>
      <c r="AZ52" s="1832"/>
      <c r="BA52" s="1832"/>
      <c r="BB52" s="1832"/>
      <c r="BC52" s="1832"/>
      <c r="BD52" s="1929"/>
      <c r="BE52" s="2364"/>
      <c r="BF52" s="2365"/>
      <c r="BG52" s="2370"/>
      <c r="BH52" s="2371"/>
      <c r="BI52" s="2352"/>
      <c r="BJ52" s="2353"/>
      <c r="BK52" s="2353"/>
      <c r="BL52" s="2354"/>
      <c r="BM52" s="2373"/>
      <c r="BN52" s="2374"/>
      <c r="BO52" s="2374"/>
      <c r="BP52" s="2374"/>
      <c r="BQ52" s="2374"/>
      <c r="BR52" s="2374"/>
      <c r="BS52" s="2374"/>
      <c r="BT52" s="2374"/>
      <c r="BU52" s="2379"/>
      <c r="BV52" s="2380"/>
      <c r="BW52" s="2314"/>
      <c r="BX52" s="2315"/>
      <c r="BY52" s="2315"/>
      <c r="BZ52" s="2315"/>
      <c r="CA52" s="2315"/>
      <c r="CB52" s="2316"/>
    </row>
    <row r="53" spans="1:80" ht="12.65" customHeight="1">
      <c r="A53" s="2331"/>
      <c r="B53" s="2334"/>
      <c r="C53" s="2337"/>
      <c r="D53" s="1833"/>
      <c r="E53" s="1833"/>
      <c r="F53" s="1833"/>
      <c r="G53" s="1833"/>
      <c r="H53" s="1931"/>
      <c r="I53" s="1930"/>
      <c r="J53" s="1833"/>
      <c r="K53" s="1833"/>
      <c r="L53" s="1833"/>
      <c r="M53" s="1833"/>
      <c r="N53" s="1833"/>
      <c r="O53" s="1833"/>
      <c r="P53" s="1931"/>
      <c r="Q53" s="2341"/>
      <c r="R53" s="2342"/>
      <c r="S53" s="1833"/>
      <c r="T53" s="1931"/>
      <c r="U53" s="1948"/>
      <c r="V53" s="1886"/>
      <c r="W53" s="1886"/>
      <c r="X53" s="1887"/>
      <c r="Y53" s="2320"/>
      <c r="Z53" s="2321"/>
      <c r="AA53" s="2321"/>
      <c r="AB53" s="2321"/>
      <c r="AC53" s="2321"/>
      <c r="AD53" s="2321"/>
      <c r="AE53" s="2321"/>
      <c r="AF53" s="2321"/>
      <c r="AG53" s="2326"/>
      <c r="AH53" s="2327"/>
      <c r="AI53" s="1948"/>
      <c r="AJ53" s="1886"/>
      <c r="AK53" s="1886"/>
      <c r="AL53" s="1886"/>
      <c r="AM53" s="1886"/>
      <c r="AN53" s="1887"/>
      <c r="AO53" s="2359"/>
      <c r="AP53" s="2362"/>
      <c r="AQ53" s="2337"/>
      <c r="AR53" s="1833"/>
      <c r="AS53" s="1833"/>
      <c r="AT53" s="1833"/>
      <c r="AU53" s="1833"/>
      <c r="AV53" s="1931"/>
      <c r="AW53" s="1930"/>
      <c r="AX53" s="1833"/>
      <c r="AY53" s="1833"/>
      <c r="AZ53" s="1833"/>
      <c r="BA53" s="1833"/>
      <c r="BB53" s="1833"/>
      <c r="BC53" s="1833"/>
      <c r="BD53" s="1931"/>
      <c r="BE53" s="2366"/>
      <c r="BF53" s="2367"/>
      <c r="BG53" s="1979"/>
      <c r="BH53" s="1980"/>
      <c r="BI53" s="1926"/>
      <c r="BJ53" s="1828"/>
      <c r="BK53" s="1828"/>
      <c r="BL53" s="1829"/>
      <c r="BM53" s="2375"/>
      <c r="BN53" s="2376"/>
      <c r="BO53" s="2376"/>
      <c r="BP53" s="2376"/>
      <c r="BQ53" s="2376"/>
      <c r="BR53" s="2376"/>
      <c r="BS53" s="2376"/>
      <c r="BT53" s="2376"/>
      <c r="BU53" s="2381"/>
      <c r="BV53" s="2382"/>
      <c r="BW53" s="1948"/>
      <c r="BX53" s="1886"/>
      <c r="BY53" s="1886"/>
      <c r="BZ53" s="1886"/>
      <c r="CA53" s="1886"/>
      <c r="CB53" s="1887"/>
    </row>
    <row r="54" spans="1:80" ht="12.65" customHeight="1">
      <c r="A54" s="2332"/>
      <c r="B54" s="2335"/>
      <c r="C54" s="2338"/>
      <c r="D54" s="1834"/>
      <c r="E54" s="1834"/>
      <c r="F54" s="1834"/>
      <c r="G54" s="1834"/>
      <c r="H54" s="1933"/>
      <c r="I54" s="1932"/>
      <c r="J54" s="1834"/>
      <c r="K54" s="1834"/>
      <c r="L54" s="1834"/>
      <c r="M54" s="1834"/>
      <c r="N54" s="1834"/>
      <c r="O54" s="1834"/>
      <c r="P54" s="1933"/>
      <c r="Q54" s="2343"/>
      <c r="R54" s="2344"/>
      <c r="S54" s="1834"/>
      <c r="T54" s="1933"/>
      <c r="U54" s="2317"/>
      <c r="V54" s="1801"/>
      <c r="W54" s="1801"/>
      <c r="X54" s="1802"/>
      <c r="Y54" s="2322"/>
      <c r="Z54" s="2323"/>
      <c r="AA54" s="2323"/>
      <c r="AB54" s="2323"/>
      <c r="AC54" s="2323"/>
      <c r="AD54" s="2323"/>
      <c r="AE54" s="2323"/>
      <c r="AF54" s="2323"/>
      <c r="AG54" s="2328"/>
      <c r="AH54" s="2329"/>
      <c r="AI54" s="2317"/>
      <c r="AJ54" s="1801"/>
      <c r="AK54" s="1801"/>
      <c r="AL54" s="1801"/>
      <c r="AM54" s="1801"/>
      <c r="AN54" s="1802"/>
      <c r="AO54" s="2360"/>
      <c r="AP54" s="2363"/>
      <c r="AQ54" s="2338"/>
      <c r="AR54" s="1834"/>
      <c r="AS54" s="1834"/>
      <c r="AT54" s="1834"/>
      <c r="AU54" s="1834"/>
      <c r="AV54" s="1933"/>
      <c r="AW54" s="1932"/>
      <c r="AX54" s="1834"/>
      <c r="AY54" s="1834"/>
      <c r="AZ54" s="1834"/>
      <c r="BA54" s="1834"/>
      <c r="BB54" s="1834"/>
      <c r="BC54" s="1834"/>
      <c r="BD54" s="1933"/>
      <c r="BE54" s="2368"/>
      <c r="BF54" s="2369"/>
      <c r="BG54" s="1982"/>
      <c r="BH54" s="1983"/>
      <c r="BI54" s="2372"/>
      <c r="BJ54" s="1830"/>
      <c r="BK54" s="1830"/>
      <c r="BL54" s="1831"/>
      <c r="BM54" s="2377"/>
      <c r="BN54" s="2378"/>
      <c r="BO54" s="2378"/>
      <c r="BP54" s="2378"/>
      <c r="BQ54" s="2378"/>
      <c r="BR54" s="2378"/>
      <c r="BS54" s="2378"/>
      <c r="BT54" s="2378"/>
      <c r="BU54" s="2383"/>
      <c r="BV54" s="2384"/>
      <c r="BW54" s="2317"/>
      <c r="BX54" s="1801"/>
      <c r="BY54" s="1801"/>
      <c r="BZ54" s="1801"/>
      <c r="CA54" s="1801"/>
      <c r="CB54" s="1802"/>
    </row>
    <row r="55" spans="1:80" ht="12.65" customHeight="1">
      <c r="A55" s="2330"/>
      <c r="B55" s="2333"/>
      <c r="C55" s="2336"/>
      <c r="D55" s="1832"/>
      <c r="E55" s="1832"/>
      <c r="F55" s="1832"/>
      <c r="G55" s="1832"/>
      <c r="H55" s="1929"/>
      <c r="I55" s="1928"/>
      <c r="J55" s="1832"/>
      <c r="K55" s="1832"/>
      <c r="L55" s="1832"/>
      <c r="M55" s="1832"/>
      <c r="N55" s="1832"/>
      <c r="O55" s="1832"/>
      <c r="P55" s="1929"/>
      <c r="Q55" s="2339"/>
      <c r="R55" s="2340"/>
      <c r="S55" s="1832"/>
      <c r="T55" s="1929"/>
      <c r="U55" s="2314"/>
      <c r="V55" s="2315"/>
      <c r="W55" s="2315"/>
      <c r="X55" s="2316"/>
      <c r="Y55" s="2318"/>
      <c r="Z55" s="2319"/>
      <c r="AA55" s="2319"/>
      <c r="AB55" s="2319"/>
      <c r="AC55" s="2319"/>
      <c r="AD55" s="2319"/>
      <c r="AE55" s="2319"/>
      <c r="AF55" s="2319"/>
      <c r="AG55" s="2324"/>
      <c r="AH55" s="2325"/>
      <c r="AI55" s="2314"/>
      <c r="AJ55" s="2315"/>
      <c r="AK55" s="2315"/>
      <c r="AL55" s="2315"/>
      <c r="AM55" s="2315"/>
      <c r="AN55" s="2316"/>
      <c r="AO55" s="2358"/>
      <c r="AP55" s="2361"/>
      <c r="AQ55" s="2336" t="s">
        <v>2598</v>
      </c>
      <c r="AR55" s="1832"/>
      <c r="AS55" s="1832"/>
      <c r="AT55" s="1832"/>
      <c r="AU55" s="1832"/>
      <c r="AV55" s="1929"/>
      <c r="AW55" s="1928"/>
      <c r="AX55" s="1832"/>
      <c r="AY55" s="1832"/>
      <c r="AZ55" s="1832"/>
      <c r="BA55" s="1832"/>
      <c r="BB55" s="1832"/>
      <c r="BC55" s="1832"/>
      <c r="BD55" s="1929"/>
      <c r="BE55" s="2364">
        <v>1</v>
      </c>
      <c r="BF55" s="2365"/>
      <c r="BG55" s="2370" t="s">
        <v>1524</v>
      </c>
      <c r="BH55" s="2371"/>
      <c r="BI55" s="2352"/>
      <c r="BJ55" s="2353"/>
      <c r="BK55" s="2353"/>
      <c r="BL55" s="2354"/>
      <c r="BM55" s="2373">
        <f>SUM(BM43:BT51,BM37)</f>
        <v>23388000</v>
      </c>
      <c r="BN55" s="2374"/>
      <c r="BO55" s="2374"/>
      <c r="BP55" s="2374"/>
      <c r="BQ55" s="2374"/>
      <c r="BR55" s="2374"/>
      <c r="BS55" s="2374"/>
      <c r="BT55" s="2374"/>
      <c r="BU55" s="2379" t="s">
        <v>29</v>
      </c>
      <c r="BV55" s="2380"/>
      <c r="BW55" s="2385"/>
      <c r="BX55" s="2315"/>
      <c r="BY55" s="2315"/>
      <c r="BZ55" s="2315"/>
      <c r="CA55" s="2315"/>
      <c r="CB55" s="2316"/>
    </row>
    <row r="56" spans="1:80" ht="12.65" customHeight="1">
      <c r="A56" s="2331"/>
      <c r="B56" s="2334"/>
      <c r="C56" s="2337"/>
      <c r="D56" s="1833"/>
      <c r="E56" s="1833"/>
      <c r="F56" s="1833"/>
      <c r="G56" s="1833"/>
      <c r="H56" s="1931"/>
      <c r="I56" s="1930"/>
      <c r="J56" s="1833"/>
      <c r="K56" s="1833"/>
      <c r="L56" s="1833"/>
      <c r="M56" s="1833"/>
      <c r="N56" s="1833"/>
      <c r="O56" s="1833"/>
      <c r="P56" s="1931"/>
      <c r="Q56" s="2341"/>
      <c r="R56" s="2342"/>
      <c r="S56" s="1833"/>
      <c r="T56" s="1931"/>
      <c r="U56" s="1948"/>
      <c r="V56" s="1886"/>
      <c r="W56" s="1886"/>
      <c r="X56" s="1887"/>
      <c r="Y56" s="2320"/>
      <c r="Z56" s="2321"/>
      <c r="AA56" s="2321"/>
      <c r="AB56" s="2321"/>
      <c r="AC56" s="2321"/>
      <c r="AD56" s="2321"/>
      <c r="AE56" s="2321"/>
      <c r="AF56" s="2321"/>
      <c r="AG56" s="2326"/>
      <c r="AH56" s="2327"/>
      <c r="AI56" s="1948"/>
      <c r="AJ56" s="1886"/>
      <c r="AK56" s="1886"/>
      <c r="AL56" s="1886"/>
      <c r="AM56" s="1886"/>
      <c r="AN56" s="1887"/>
      <c r="AO56" s="2359"/>
      <c r="AP56" s="2362"/>
      <c r="AQ56" s="2337"/>
      <c r="AR56" s="1833"/>
      <c r="AS56" s="1833"/>
      <c r="AT56" s="1833"/>
      <c r="AU56" s="1833"/>
      <c r="AV56" s="1931"/>
      <c r="AW56" s="1930"/>
      <c r="AX56" s="1833"/>
      <c r="AY56" s="1833"/>
      <c r="AZ56" s="1833"/>
      <c r="BA56" s="1833"/>
      <c r="BB56" s="1833"/>
      <c r="BC56" s="1833"/>
      <c r="BD56" s="1931"/>
      <c r="BE56" s="2366"/>
      <c r="BF56" s="2367"/>
      <c r="BG56" s="1979"/>
      <c r="BH56" s="1980"/>
      <c r="BI56" s="1926"/>
      <c r="BJ56" s="1828"/>
      <c r="BK56" s="1828"/>
      <c r="BL56" s="1829"/>
      <c r="BM56" s="2375"/>
      <c r="BN56" s="2376"/>
      <c r="BO56" s="2376"/>
      <c r="BP56" s="2376"/>
      <c r="BQ56" s="2376"/>
      <c r="BR56" s="2376"/>
      <c r="BS56" s="2376"/>
      <c r="BT56" s="2376"/>
      <c r="BU56" s="2381"/>
      <c r="BV56" s="2382"/>
      <c r="BW56" s="1948"/>
      <c r="BX56" s="1886"/>
      <c r="BY56" s="1886"/>
      <c r="BZ56" s="1886"/>
      <c r="CA56" s="1886"/>
      <c r="CB56" s="1887"/>
    </row>
    <row r="57" spans="1:80" ht="12.65" customHeight="1">
      <c r="A57" s="2332"/>
      <c r="B57" s="2335"/>
      <c r="C57" s="2338"/>
      <c r="D57" s="1834"/>
      <c r="E57" s="1834"/>
      <c r="F57" s="1834"/>
      <c r="G57" s="1834"/>
      <c r="H57" s="1933"/>
      <c r="I57" s="1932"/>
      <c r="J57" s="1834"/>
      <c r="K57" s="1834"/>
      <c r="L57" s="1834"/>
      <c r="M57" s="1834"/>
      <c r="N57" s="1834"/>
      <c r="O57" s="1834"/>
      <c r="P57" s="1933"/>
      <c r="Q57" s="2343"/>
      <c r="R57" s="2344"/>
      <c r="S57" s="1834"/>
      <c r="T57" s="1933"/>
      <c r="U57" s="2317"/>
      <c r="V57" s="1801"/>
      <c r="W57" s="1801"/>
      <c r="X57" s="1802"/>
      <c r="Y57" s="2322"/>
      <c r="Z57" s="2323"/>
      <c r="AA57" s="2323"/>
      <c r="AB57" s="2323"/>
      <c r="AC57" s="2323"/>
      <c r="AD57" s="2323"/>
      <c r="AE57" s="2323"/>
      <c r="AF57" s="2323"/>
      <c r="AG57" s="2328"/>
      <c r="AH57" s="2329"/>
      <c r="AI57" s="2317"/>
      <c r="AJ57" s="1801"/>
      <c r="AK57" s="1801"/>
      <c r="AL57" s="1801"/>
      <c r="AM57" s="1801"/>
      <c r="AN57" s="1802"/>
      <c r="AO57" s="2360"/>
      <c r="AP57" s="2363"/>
      <c r="AQ57" s="2338"/>
      <c r="AR57" s="1834"/>
      <c r="AS57" s="1834"/>
      <c r="AT57" s="1834"/>
      <c r="AU57" s="1834"/>
      <c r="AV57" s="1933"/>
      <c r="AW57" s="1932"/>
      <c r="AX57" s="1834"/>
      <c r="AY57" s="1834"/>
      <c r="AZ57" s="1834"/>
      <c r="BA57" s="1834"/>
      <c r="BB57" s="1834"/>
      <c r="BC57" s="1834"/>
      <c r="BD57" s="1933"/>
      <c r="BE57" s="2368"/>
      <c r="BF57" s="2369"/>
      <c r="BG57" s="1982"/>
      <c r="BH57" s="1983"/>
      <c r="BI57" s="2372"/>
      <c r="BJ57" s="1830"/>
      <c r="BK57" s="1830"/>
      <c r="BL57" s="1831"/>
      <c r="BM57" s="2377"/>
      <c r="BN57" s="2378"/>
      <c r="BO57" s="2378"/>
      <c r="BP57" s="2378"/>
      <c r="BQ57" s="2378"/>
      <c r="BR57" s="2378"/>
      <c r="BS57" s="2378"/>
      <c r="BT57" s="2378"/>
      <c r="BU57" s="2383"/>
      <c r="BV57" s="2384"/>
      <c r="BW57" s="2317"/>
      <c r="BX57" s="1801"/>
      <c r="BY57" s="1801"/>
      <c r="BZ57" s="1801"/>
      <c r="CA57" s="1801"/>
      <c r="CB57" s="1802"/>
    </row>
    <row r="58" spans="1:80" ht="12.65" customHeight="1">
      <c r="A58" s="2330"/>
      <c r="B58" s="2333"/>
      <c r="C58" s="2336"/>
      <c r="D58" s="1832"/>
      <c r="E58" s="1832"/>
      <c r="F58" s="1832"/>
      <c r="G58" s="1832"/>
      <c r="H58" s="1929"/>
      <c r="I58" s="1928"/>
      <c r="J58" s="1832"/>
      <c r="K58" s="1832"/>
      <c r="L58" s="1832"/>
      <c r="M58" s="1832"/>
      <c r="N58" s="1832"/>
      <c r="O58" s="1832"/>
      <c r="P58" s="1929"/>
      <c r="Q58" s="2339"/>
      <c r="R58" s="2340"/>
      <c r="S58" s="1832"/>
      <c r="T58" s="1929"/>
      <c r="U58" s="2314"/>
      <c r="V58" s="2315"/>
      <c r="W58" s="2315"/>
      <c r="X58" s="2316"/>
      <c r="Y58" s="2318"/>
      <c r="Z58" s="2319"/>
      <c r="AA58" s="2319"/>
      <c r="AB58" s="2319"/>
      <c r="AC58" s="2319"/>
      <c r="AD58" s="2319"/>
      <c r="AE58" s="2319"/>
      <c r="AF58" s="2319"/>
      <c r="AG58" s="2324"/>
      <c r="AH58" s="2325"/>
      <c r="AI58" s="2314"/>
      <c r="AJ58" s="2315"/>
      <c r="AK58" s="2315"/>
      <c r="AL58" s="2315"/>
      <c r="AM58" s="2315"/>
      <c r="AN58" s="2316"/>
      <c r="AO58" s="2358"/>
      <c r="AP58" s="2361"/>
      <c r="AQ58" s="2336" t="s">
        <v>31</v>
      </c>
      <c r="AR58" s="1832"/>
      <c r="AS58" s="1832"/>
      <c r="AT58" s="1832"/>
      <c r="AU58" s="1832"/>
      <c r="AV58" s="1929"/>
      <c r="AW58" s="1928"/>
      <c r="AX58" s="1832"/>
      <c r="AY58" s="1832"/>
      <c r="AZ58" s="1832"/>
      <c r="BA58" s="1832"/>
      <c r="BB58" s="1832"/>
      <c r="BC58" s="1832"/>
      <c r="BD58" s="1929"/>
      <c r="BE58" s="2364">
        <v>1</v>
      </c>
      <c r="BF58" s="2365"/>
      <c r="BG58" s="2370" t="s">
        <v>30</v>
      </c>
      <c r="BH58" s="2371"/>
      <c r="BI58" s="2352"/>
      <c r="BJ58" s="2353"/>
      <c r="BK58" s="2353"/>
      <c r="BL58" s="2354"/>
      <c r="BM58" s="2373">
        <f>ROUNDDOWN(BM55*0.08,0)</f>
        <v>1871040</v>
      </c>
      <c r="BN58" s="2374"/>
      <c r="BO58" s="2374"/>
      <c r="BP58" s="2374"/>
      <c r="BQ58" s="2374"/>
      <c r="BR58" s="2374"/>
      <c r="BS58" s="2374"/>
      <c r="BT58" s="2374"/>
      <c r="BU58" s="2379" t="s">
        <v>29</v>
      </c>
      <c r="BV58" s="2380"/>
      <c r="BW58" s="2314"/>
      <c r="BX58" s="2315"/>
      <c r="BY58" s="2315"/>
      <c r="BZ58" s="2315"/>
      <c r="CA58" s="2315"/>
      <c r="CB58" s="2316"/>
    </row>
    <row r="59" spans="1:80" ht="12.65" customHeight="1">
      <c r="A59" s="2331"/>
      <c r="B59" s="2334"/>
      <c r="C59" s="2337"/>
      <c r="D59" s="1833"/>
      <c r="E59" s="1833"/>
      <c r="F59" s="1833"/>
      <c r="G59" s="1833"/>
      <c r="H59" s="1931"/>
      <c r="I59" s="1930"/>
      <c r="J59" s="1833"/>
      <c r="K59" s="1833"/>
      <c r="L59" s="1833"/>
      <c r="M59" s="1833"/>
      <c r="N59" s="1833"/>
      <c r="O59" s="1833"/>
      <c r="P59" s="1931"/>
      <c r="Q59" s="2341"/>
      <c r="R59" s="2342"/>
      <c r="S59" s="1833"/>
      <c r="T59" s="1931"/>
      <c r="U59" s="1948"/>
      <c r="V59" s="1886"/>
      <c r="W59" s="1886"/>
      <c r="X59" s="1887"/>
      <c r="Y59" s="2320"/>
      <c r="Z59" s="2321"/>
      <c r="AA59" s="2321"/>
      <c r="AB59" s="2321"/>
      <c r="AC59" s="2321"/>
      <c r="AD59" s="2321"/>
      <c r="AE59" s="2321"/>
      <c r="AF59" s="2321"/>
      <c r="AG59" s="2326"/>
      <c r="AH59" s="2327"/>
      <c r="AI59" s="1948"/>
      <c r="AJ59" s="1886"/>
      <c r="AK59" s="1886"/>
      <c r="AL59" s="1886"/>
      <c r="AM59" s="1886"/>
      <c r="AN59" s="1887"/>
      <c r="AO59" s="2359"/>
      <c r="AP59" s="2362"/>
      <c r="AQ59" s="2337"/>
      <c r="AR59" s="1833"/>
      <c r="AS59" s="1833"/>
      <c r="AT59" s="1833"/>
      <c r="AU59" s="1833"/>
      <c r="AV59" s="1931"/>
      <c r="AW59" s="1930"/>
      <c r="AX59" s="1833"/>
      <c r="AY59" s="1833"/>
      <c r="AZ59" s="1833"/>
      <c r="BA59" s="1833"/>
      <c r="BB59" s="1833"/>
      <c r="BC59" s="1833"/>
      <c r="BD59" s="1931"/>
      <c r="BE59" s="2366"/>
      <c r="BF59" s="2367"/>
      <c r="BG59" s="1979"/>
      <c r="BH59" s="1980"/>
      <c r="BI59" s="1926"/>
      <c r="BJ59" s="1828"/>
      <c r="BK59" s="1828"/>
      <c r="BL59" s="1829"/>
      <c r="BM59" s="2375"/>
      <c r="BN59" s="2376"/>
      <c r="BO59" s="2376"/>
      <c r="BP59" s="2376"/>
      <c r="BQ59" s="2376"/>
      <c r="BR59" s="2376"/>
      <c r="BS59" s="2376"/>
      <c r="BT59" s="2376"/>
      <c r="BU59" s="2381"/>
      <c r="BV59" s="2382"/>
      <c r="BW59" s="1948"/>
      <c r="BX59" s="1886"/>
      <c r="BY59" s="1886"/>
      <c r="BZ59" s="1886"/>
      <c r="CA59" s="1886"/>
      <c r="CB59" s="1887"/>
    </row>
    <row r="60" spans="1:80" ht="12.65" customHeight="1">
      <c r="A60" s="2332"/>
      <c r="B60" s="2335"/>
      <c r="C60" s="2338"/>
      <c r="D60" s="1834"/>
      <c r="E60" s="1834"/>
      <c r="F60" s="1834"/>
      <c r="G60" s="1834"/>
      <c r="H60" s="1933"/>
      <c r="I60" s="1932"/>
      <c r="J60" s="1834"/>
      <c r="K60" s="1834"/>
      <c r="L60" s="1834"/>
      <c r="M60" s="1834"/>
      <c r="N60" s="1834"/>
      <c r="O60" s="1834"/>
      <c r="P60" s="1933"/>
      <c r="Q60" s="2343"/>
      <c r="R60" s="2344"/>
      <c r="S60" s="1834"/>
      <c r="T60" s="1933"/>
      <c r="U60" s="2317"/>
      <c r="V60" s="1801"/>
      <c r="W60" s="1801"/>
      <c r="X60" s="1802"/>
      <c r="Y60" s="2322"/>
      <c r="Z60" s="2323"/>
      <c r="AA60" s="2323"/>
      <c r="AB60" s="2323"/>
      <c r="AC60" s="2323"/>
      <c r="AD60" s="2323"/>
      <c r="AE60" s="2323"/>
      <c r="AF60" s="2323"/>
      <c r="AG60" s="2328"/>
      <c r="AH60" s="2329"/>
      <c r="AI60" s="2317"/>
      <c r="AJ60" s="1801"/>
      <c r="AK60" s="1801"/>
      <c r="AL60" s="1801"/>
      <c r="AM60" s="1801"/>
      <c r="AN60" s="1802"/>
      <c r="AO60" s="2360"/>
      <c r="AP60" s="2363"/>
      <c r="AQ60" s="2338"/>
      <c r="AR60" s="1834"/>
      <c r="AS60" s="1834"/>
      <c r="AT60" s="1834"/>
      <c r="AU60" s="1834"/>
      <c r="AV60" s="1933"/>
      <c r="AW60" s="1932"/>
      <c r="AX60" s="1834"/>
      <c r="AY60" s="1834"/>
      <c r="AZ60" s="1834"/>
      <c r="BA60" s="1834"/>
      <c r="BB60" s="1834"/>
      <c r="BC60" s="1834"/>
      <c r="BD60" s="1933"/>
      <c r="BE60" s="2368"/>
      <c r="BF60" s="2369"/>
      <c r="BG60" s="1982"/>
      <c r="BH60" s="1983"/>
      <c r="BI60" s="2372"/>
      <c r="BJ60" s="1830"/>
      <c r="BK60" s="1830"/>
      <c r="BL60" s="1831"/>
      <c r="BM60" s="2377"/>
      <c r="BN60" s="2378"/>
      <c r="BO60" s="2378"/>
      <c r="BP60" s="2378"/>
      <c r="BQ60" s="2378"/>
      <c r="BR60" s="2378"/>
      <c r="BS60" s="2378"/>
      <c r="BT60" s="2378"/>
      <c r="BU60" s="2383"/>
      <c r="BV60" s="2384"/>
      <c r="BW60" s="2317"/>
      <c r="BX60" s="1801"/>
      <c r="BY60" s="1801"/>
      <c r="BZ60" s="1801"/>
      <c r="CA60" s="1801"/>
      <c r="CB60" s="1802"/>
    </row>
    <row r="61" spans="1:80" ht="12.65" customHeight="1">
      <c r="A61" s="2330"/>
      <c r="B61" s="2333"/>
      <c r="C61" s="2336"/>
      <c r="D61" s="1832"/>
      <c r="E61" s="1832"/>
      <c r="F61" s="1832"/>
      <c r="G61" s="1832"/>
      <c r="H61" s="1929"/>
      <c r="I61" s="1928"/>
      <c r="J61" s="1832"/>
      <c r="K61" s="1832"/>
      <c r="L61" s="1832"/>
      <c r="M61" s="1832"/>
      <c r="N61" s="1832"/>
      <c r="O61" s="1832"/>
      <c r="P61" s="1929"/>
      <c r="Q61" s="2339"/>
      <c r="R61" s="2340"/>
      <c r="S61" s="1832"/>
      <c r="T61" s="1929"/>
      <c r="U61" s="2314"/>
      <c r="V61" s="2315"/>
      <c r="W61" s="2315"/>
      <c r="X61" s="2316"/>
      <c r="Y61" s="2318"/>
      <c r="Z61" s="2319"/>
      <c r="AA61" s="2319"/>
      <c r="AB61" s="2319"/>
      <c r="AC61" s="2319"/>
      <c r="AD61" s="2319"/>
      <c r="AE61" s="2319"/>
      <c r="AF61" s="2319"/>
      <c r="AG61" s="2324"/>
      <c r="AH61" s="2325"/>
      <c r="AI61" s="2314"/>
      <c r="AJ61" s="2315"/>
      <c r="AK61" s="2315"/>
      <c r="AL61" s="2315"/>
      <c r="AM61" s="2315"/>
      <c r="AN61" s="2316"/>
      <c r="AO61" s="2358"/>
      <c r="AP61" s="2361"/>
      <c r="AQ61" s="2336" t="s">
        <v>2597</v>
      </c>
      <c r="AR61" s="1832"/>
      <c r="AS61" s="1832"/>
      <c r="AT61" s="1832"/>
      <c r="AU61" s="1832"/>
      <c r="AV61" s="1929"/>
      <c r="AW61" s="1928"/>
      <c r="AX61" s="1832"/>
      <c r="AY61" s="1832"/>
      <c r="AZ61" s="1832"/>
      <c r="BA61" s="1832"/>
      <c r="BB61" s="1832"/>
      <c r="BC61" s="1832"/>
      <c r="BD61" s="1929"/>
      <c r="BE61" s="2364">
        <v>1</v>
      </c>
      <c r="BF61" s="2365"/>
      <c r="BG61" s="2370" t="s">
        <v>1524</v>
      </c>
      <c r="BH61" s="2371"/>
      <c r="BI61" s="2352"/>
      <c r="BJ61" s="2353"/>
      <c r="BK61" s="2353"/>
      <c r="BL61" s="2354"/>
      <c r="BM61" s="2373">
        <f>SUM(BM55:BT60)</f>
        <v>25259040</v>
      </c>
      <c r="BN61" s="2374"/>
      <c r="BO61" s="2374"/>
      <c r="BP61" s="2374"/>
      <c r="BQ61" s="2374"/>
      <c r="BR61" s="2374"/>
      <c r="BS61" s="2374"/>
      <c r="BT61" s="2374"/>
      <c r="BU61" s="2379" t="s">
        <v>29</v>
      </c>
      <c r="BV61" s="2380"/>
      <c r="BW61" s="2385"/>
      <c r="BX61" s="2315"/>
      <c r="BY61" s="2315"/>
      <c r="BZ61" s="2315"/>
      <c r="CA61" s="2315"/>
      <c r="CB61" s="2316"/>
    </row>
    <row r="62" spans="1:80" ht="12.65" customHeight="1">
      <c r="A62" s="2331"/>
      <c r="B62" s="2334"/>
      <c r="C62" s="2337"/>
      <c r="D62" s="1833"/>
      <c r="E62" s="1833"/>
      <c r="F62" s="1833"/>
      <c r="G62" s="1833"/>
      <c r="H62" s="1931"/>
      <c r="I62" s="1930"/>
      <c r="J62" s="1833"/>
      <c r="K62" s="1833"/>
      <c r="L62" s="1833"/>
      <c r="M62" s="1833"/>
      <c r="N62" s="1833"/>
      <c r="O62" s="1833"/>
      <c r="P62" s="1931"/>
      <c r="Q62" s="2341"/>
      <c r="R62" s="2342"/>
      <c r="S62" s="1833"/>
      <c r="T62" s="1931"/>
      <c r="U62" s="1948"/>
      <c r="V62" s="1886"/>
      <c r="W62" s="1886"/>
      <c r="X62" s="1887"/>
      <c r="Y62" s="2320"/>
      <c r="Z62" s="2321"/>
      <c r="AA62" s="2321"/>
      <c r="AB62" s="2321"/>
      <c r="AC62" s="2321"/>
      <c r="AD62" s="2321"/>
      <c r="AE62" s="2321"/>
      <c r="AF62" s="2321"/>
      <c r="AG62" s="2326"/>
      <c r="AH62" s="2327"/>
      <c r="AI62" s="1948"/>
      <c r="AJ62" s="1886"/>
      <c r="AK62" s="1886"/>
      <c r="AL62" s="1886"/>
      <c r="AM62" s="1886"/>
      <c r="AN62" s="1887"/>
      <c r="AO62" s="2359"/>
      <c r="AP62" s="2362"/>
      <c r="AQ62" s="2337"/>
      <c r="AR62" s="1833"/>
      <c r="AS62" s="1833"/>
      <c r="AT62" s="1833"/>
      <c r="AU62" s="1833"/>
      <c r="AV62" s="1931"/>
      <c r="AW62" s="1930"/>
      <c r="AX62" s="1833"/>
      <c r="AY62" s="1833"/>
      <c r="AZ62" s="1833"/>
      <c r="BA62" s="1833"/>
      <c r="BB62" s="1833"/>
      <c r="BC62" s="1833"/>
      <c r="BD62" s="1931"/>
      <c r="BE62" s="2366"/>
      <c r="BF62" s="2367"/>
      <c r="BG62" s="1979"/>
      <c r="BH62" s="1980"/>
      <c r="BI62" s="1926"/>
      <c r="BJ62" s="1828"/>
      <c r="BK62" s="1828"/>
      <c r="BL62" s="1829"/>
      <c r="BM62" s="2375"/>
      <c r="BN62" s="2376"/>
      <c r="BO62" s="2376"/>
      <c r="BP62" s="2376"/>
      <c r="BQ62" s="2376"/>
      <c r="BR62" s="2376"/>
      <c r="BS62" s="2376"/>
      <c r="BT62" s="2376"/>
      <c r="BU62" s="2381"/>
      <c r="BV62" s="2382"/>
      <c r="BW62" s="1948"/>
      <c r="BX62" s="1886"/>
      <c r="BY62" s="1886"/>
      <c r="BZ62" s="1886"/>
      <c r="CA62" s="1886"/>
      <c r="CB62" s="1887"/>
    </row>
    <row r="63" spans="1:80" ht="12.65" customHeight="1">
      <c r="A63" s="2332"/>
      <c r="B63" s="2335"/>
      <c r="C63" s="2338"/>
      <c r="D63" s="1834"/>
      <c r="E63" s="1834"/>
      <c r="F63" s="1834"/>
      <c r="G63" s="1834"/>
      <c r="H63" s="1933"/>
      <c r="I63" s="1932"/>
      <c r="J63" s="1834"/>
      <c r="K63" s="1834"/>
      <c r="L63" s="1834"/>
      <c r="M63" s="1834"/>
      <c r="N63" s="1834"/>
      <c r="O63" s="1834"/>
      <c r="P63" s="1933"/>
      <c r="Q63" s="2343"/>
      <c r="R63" s="2344"/>
      <c r="S63" s="1834"/>
      <c r="T63" s="1933"/>
      <c r="U63" s="2317"/>
      <c r="V63" s="1801"/>
      <c r="W63" s="1801"/>
      <c r="X63" s="1802"/>
      <c r="Y63" s="2322"/>
      <c r="Z63" s="2323"/>
      <c r="AA63" s="2323"/>
      <c r="AB63" s="2323"/>
      <c r="AC63" s="2323"/>
      <c r="AD63" s="2323"/>
      <c r="AE63" s="2323"/>
      <c r="AF63" s="2323"/>
      <c r="AG63" s="2328"/>
      <c r="AH63" s="2329"/>
      <c r="AI63" s="2317"/>
      <c r="AJ63" s="1801"/>
      <c r="AK63" s="1801"/>
      <c r="AL63" s="1801"/>
      <c r="AM63" s="1801"/>
      <c r="AN63" s="1802"/>
      <c r="AO63" s="2360"/>
      <c r="AP63" s="2363"/>
      <c r="AQ63" s="2338"/>
      <c r="AR63" s="1834"/>
      <c r="AS63" s="1834"/>
      <c r="AT63" s="1834"/>
      <c r="AU63" s="1834"/>
      <c r="AV63" s="1933"/>
      <c r="AW63" s="1932"/>
      <c r="AX63" s="1834"/>
      <c r="AY63" s="1834"/>
      <c r="AZ63" s="1834"/>
      <c r="BA63" s="1834"/>
      <c r="BB63" s="1834"/>
      <c r="BC63" s="1834"/>
      <c r="BD63" s="1933"/>
      <c r="BE63" s="2368"/>
      <c r="BF63" s="2369"/>
      <c r="BG63" s="1982"/>
      <c r="BH63" s="1983"/>
      <c r="BI63" s="2372"/>
      <c r="BJ63" s="1830"/>
      <c r="BK63" s="1830"/>
      <c r="BL63" s="1831"/>
      <c r="BM63" s="2377"/>
      <c r="BN63" s="2378"/>
      <c r="BO63" s="2378"/>
      <c r="BP63" s="2378"/>
      <c r="BQ63" s="2378"/>
      <c r="BR63" s="2378"/>
      <c r="BS63" s="2378"/>
      <c r="BT63" s="2378"/>
      <c r="BU63" s="2383"/>
      <c r="BV63" s="2384"/>
      <c r="BW63" s="2317"/>
      <c r="BX63" s="1801"/>
      <c r="BY63" s="1801"/>
      <c r="BZ63" s="1801"/>
      <c r="CA63" s="1801"/>
      <c r="CB63" s="1802"/>
    </row>
    <row r="64" spans="1:80" ht="12.65" customHeight="1">
      <c r="A64" s="2330"/>
      <c r="B64" s="2333"/>
      <c r="C64" s="2336"/>
      <c r="D64" s="1832"/>
      <c r="E64" s="1832"/>
      <c r="F64" s="1832"/>
      <c r="G64" s="1832"/>
      <c r="H64" s="1929"/>
      <c r="I64" s="1928"/>
      <c r="J64" s="1832"/>
      <c r="K64" s="1832"/>
      <c r="L64" s="1832"/>
      <c r="M64" s="1832"/>
      <c r="N64" s="1832"/>
      <c r="O64" s="1832"/>
      <c r="P64" s="1929"/>
      <c r="Q64" s="2339"/>
      <c r="R64" s="2340"/>
      <c r="S64" s="1832"/>
      <c r="T64" s="1929"/>
      <c r="U64" s="2314"/>
      <c r="V64" s="2315"/>
      <c r="W64" s="2315"/>
      <c r="X64" s="2316"/>
      <c r="Y64" s="2318"/>
      <c r="Z64" s="2319"/>
      <c r="AA64" s="2319"/>
      <c r="AB64" s="2319"/>
      <c r="AC64" s="2319"/>
      <c r="AD64" s="2319"/>
      <c r="AE64" s="2319"/>
      <c r="AF64" s="2319"/>
      <c r="AG64" s="2324"/>
      <c r="AH64" s="2325"/>
      <c r="AI64" s="2314"/>
      <c r="AJ64" s="2315"/>
      <c r="AK64" s="2315"/>
      <c r="AL64" s="2315"/>
      <c r="AM64" s="2315"/>
      <c r="AN64" s="2316"/>
      <c r="AO64" s="2358"/>
      <c r="AP64" s="2361"/>
      <c r="AQ64" s="2336"/>
      <c r="AR64" s="1832"/>
      <c r="AS64" s="1832"/>
      <c r="AT64" s="1832"/>
      <c r="AU64" s="1832"/>
      <c r="AV64" s="1929"/>
      <c r="AW64" s="1928"/>
      <c r="AX64" s="1832"/>
      <c r="AY64" s="1832"/>
      <c r="AZ64" s="1832"/>
      <c r="BA64" s="1832"/>
      <c r="BB64" s="1832"/>
      <c r="BC64" s="1832"/>
      <c r="BD64" s="1929"/>
      <c r="BE64" s="2364"/>
      <c r="BF64" s="2365"/>
      <c r="BG64" s="2370"/>
      <c r="BH64" s="2371"/>
      <c r="BI64" s="2352"/>
      <c r="BJ64" s="2353"/>
      <c r="BK64" s="2353"/>
      <c r="BL64" s="2354"/>
      <c r="BM64" s="2373"/>
      <c r="BN64" s="2374"/>
      <c r="BO64" s="2374"/>
      <c r="BP64" s="2374"/>
      <c r="BQ64" s="2374"/>
      <c r="BR64" s="2374"/>
      <c r="BS64" s="2374"/>
      <c r="BT64" s="2374"/>
      <c r="BU64" s="2379"/>
      <c r="BV64" s="2380"/>
      <c r="BW64" s="2314"/>
      <c r="BX64" s="2315"/>
      <c r="BY64" s="2315"/>
      <c r="BZ64" s="2315"/>
      <c r="CA64" s="2315"/>
      <c r="CB64" s="2316"/>
    </row>
    <row r="65" spans="1:80" ht="12.65" customHeight="1">
      <c r="A65" s="2331"/>
      <c r="B65" s="2334"/>
      <c r="C65" s="2337"/>
      <c r="D65" s="1833"/>
      <c r="E65" s="1833"/>
      <c r="F65" s="1833"/>
      <c r="G65" s="1833"/>
      <c r="H65" s="1931"/>
      <c r="I65" s="1930"/>
      <c r="J65" s="1833"/>
      <c r="K65" s="1833"/>
      <c r="L65" s="1833"/>
      <c r="M65" s="1833"/>
      <c r="N65" s="1833"/>
      <c r="O65" s="1833"/>
      <c r="P65" s="1931"/>
      <c r="Q65" s="2341"/>
      <c r="R65" s="2342"/>
      <c r="S65" s="1833"/>
      <c r="T65" s="1931"/>
      <c r="U65" s="1948"/>
      <c r="V65" s="1886"/>
      <c r="W65" s="1886"/>
      <c r="X65" s="1887"/>
      <c r="Y65" s="2320"/>
      <c r="Z65" s="2321"/>
      <c r="AA65" s="2321"/>
      <c r="AB65" s="2321"/>
      <c r="AC65" s="2321"/>
      <c r="AD65" s="2321"/>
      <c r="AE65" s="2321"/>
      <c r="AF65" s="2321"/>
      <c r="AG65" s="2326"/>
      <c r="AH65" s="2327"/>
      <c r="AI65" s="1948"/>
      <c r="AJ65" s="1886"/>
      <c r="AK65" s="1886"/>
      <c r="AL65" s="1886"/>
      <c r="AM65" s="1886"/>
      <c r="AN65" s="1887"/>
      <c r="AO65" s="2359"/>
      <c r="AP65" s="2362"/>
      <c r="AQ65" s="2337"/>
      <c r="AR65" s="1833"/>
      <c r="AS65" s="1833"/>
      <c r="AT65" s="1833"/>
      <c r="AU65" s="1833"/>
      <c r="AV65" s="1931"/>
      <c r="AW65" s="1930"/>
      <c r="AX65" s="1833"/>
      <c r="AY65" s="1833"/>
      <c r="AZ65" s="1833"/>
      <c r="BA65" s="1833"/>
      <c r="BB65" s="1833"/>
      <c r="BC65" s="1833"/>
      <c r="BD65" s="1931"/>
      <c r="BE65" s="2366"/>
      <c r="BF65" s="2367"/>
      <c r="BG65" s="1979"/>
      <c r="BH65" s="1980"/>
      <c r="BI65" s="1926"/>
      <c r="BJ65" s="1828"/>
      <c r="BK65" s="1828"/>
      <c r="BL65" s="1829"/>
      <c r="BM65" s="2375"/>
      <c r="BN65" s="2376"/>
      <c r="BO65" s="2376"/>
      <c r="BP65" s="2376"/>
      <c r="BQ65" s="2376"/>
      <c r="BR65" s="2376"/>
      <c r="BS65" s="2376"/>
      <c r="BT65" s="2376"/>
      <c r="BU65" s="2381"/>
      <c r="BV65" s="2382"/>
      <c r="BW65" s="1948"/>
      <c r="BX65" s="1886"/>
      <c r="BY65" s="1886"/>
      <c r="BZ65" s="1886"/>
      <c r="CA65" s="1886"/>
      <c r="CB65" s="1887"/>
    </row>
    <row r="66" spans="1:80" ht="12.65" customHeight="1">
      <c r="A66" s="2332"/>
      <c r="B66" s="2335"/>
      <c r="C66" s="2338"/>
      <c r="D66" s="1834"/>
      <c r="E66" s="1834"/>
      <c r="F66" s="1834"/>
      <c r="G66" s="1834"/>
      <c r="H66" s="1933"/>
      <c r="I66" s="1932"/>
      <c r="J66" s="1834"/>
      <c r="K66" s="1834"/>
      <c r="L66" s="1834"/>
      <c r="M66" s="1834"/>
      <c r="N66" s="1834"/>
      <c r="O66" s="1834"/>
      <c r="P66" s="1933"/>
      <c r="Q66" s="2343"/>
      <c r="R66" s="2344"/>
      <c r="S66" s="1834"/>
      <c r="T66" s="1933"/>
      <c r="U66" s="2317"/>
      <c r="V66" s="1801"/>
      <c r="W66" s="1801"/>
      <c r="X66" s="1802"/>
      <c r="Y66" s="2322"/>
      <c r="Z66" s="2323"/>
      <c r="AA66" s="2323"/>
      <c r="AB66" s="2323"/>
      <c r="AC66" s="2323"/>
      <c r="AD66" s="2323"/>
      <c r="AE66" s="2323"/>
      <c r="AF66" s="2323"/>
      <c r="AG66" s="2328"/>
      <c r="AH66" s="2329"/>
      <c r="AI66" s="2317"/>
      <c r="AJ66" s="1801"/>
      <c r="AK66" s="1801"/>
      <c r="AL66" s="1801"/>
      <c r="AM66" s="1801"/>
      <c r="AN66" s="1802"/>
      <c r="AO66" s="2360"/>
      <c r="AP66" s="2363"/>
      <c r="AQ66" s="2338"/>
      <c r="AR66" s="1834"/>
      <c r="AS66" s="1834"/>
      <c r="AT66" s="1834"/>
      <c r="AU66" s="1834"/>
      <c r="AV66" s="1933"/>
      <c r="AW66" s="1932"/>
      <c r="AX66" s="1834"/>
      <c r="AY66" s="1834"/>
      <c r="AZ66" s="1834"/>
      <c r="BA66" s="1834"/>
      <c r="BB66" s="1834"/>
      <c r="BC66" s="1834"/>
      <c r="BD66" s="1933"/>
      <c r="BE66" s="2368"/>
      <c r="BF66" s="2369"/>
      <c r="BG66" s="1982"/>
      <c r="BH66" s="1983"/>
      <c r="BI66" s="2372"/>
      <c r="BJ66" s="1830"/>
      <c r="BK66" s="1830"/>
      <c r="BL66" s="1831"/>
      <c r="BM66" s="2377"/>
      <c r="BN66" s="2378"/>
      <c r="BO66" s="2378"/>
      <c r="BP66" s="2378"/>
      <c r="BQ66" s="2378"/>
      <c r="BR66" s="2378"/>
      <c r="BS66" s="2378"/>
      <c r="BT66" s="2378"/>
      <c r="BU66" s="2383"/>
      <c r="BV66" s="2384"/>
      <c r="BW66" s="2317"/>
      <c r="BX66" s="1801"/>
      <c r="BY66" s="1801"/>
      <c r="BZ66" s="1801"/>
      <c r="CA66" s="1801"/>
      <c r="CB66" s="1802"/>
    </row>
    <row r="67" spans="1:80" ht="12.65" customHeight="1">
      <c r="A67" s="2330"/>
      <c r="B67" s="2333"/>
      <c r="C67" s="2336"/>
      <c r="D67" s="1832"/>
      <c r="E67" s="1832"/>
      <c r="F67" s="1832"/>
      <c r="G67" s="1832"/>
      <c r="H67" s="1929"/>
      <c r="I67" s="1928"/>
      <c r="J67" s="1832"/>
      <c r="K67" s="1832"/>
      <c r="L67" s="1832"/>
      <c r="M67" s="1832"/>
      <c r="N67" s="1832"/>
      <c r="O67" s="1832"/>
      <c r="P67" s="1929"/>
      <c r="Q67" s="2339"/>
      <c r="R67" s="2340"/>
      <c r="S67" s="1832"/>
      <c r="T67" s="1929"/>
      <c r="U67" s="2314"/>
      <c r="V67" s="2315"/>
      <c r="W67" s="2315"/>
      <c r="X67" s="2316"/>
      <c r="Y67" s="2318"/>
      <c r="Z67" s="2319"/>
      <c r="AA67" s="2319"/>
      <c r="AB67" s="2319"/>
      <c r="AC67" s="2319"/>
      <c r="AD67" s="2319"/>
      <c r="AE67" s="2319"/>
      <c r="AF67" s="2319"/>
      <c r="AG67" s="2324"/>
      <c r="AH67" s="2325"/>
      <c r="AI67" s="2314"/>
      <c r="AJ67" s="2315"/>
      <c r="AK67" s="2315"/>
      <c r="AL67" s="2315"/>
      <c r="AM67" s="2315"/>
      <c r="AN67" s="2316"/>
      <c r="AO67" s="2358"/>
      <c r="AP67" s="2361"/>
      <c r="AQ67" s="2336"/>
      <c r="AR67" s="1832"/>
      <c r="AS67" s="1832"/>
      <c r="AT67" s="1832"/>
      <c r="AU67" s="1832"/>
      <c r="AV67" s="1929"/>
      <c r="AW67" s="1928"/>
      <c r="AX67" s="1832"/>
      <c r="AY67" s="1832"/>
      <c r="AZ67" s="1832"/>
      <c r="BA67" s="1832"/>
      <c r="BB67" s="1832"/>
      <c r="BC67" s="1832"/>
      <c r="BD67" s="1929"/>
      <c r="BE67" s="2364"/>
      <c r="BF67" s="2365"/>
      <c r="BG67" s="2370"/>
      <c r="BH67" s="2371"/>
      <c r="BI67" s="2352"/>
      <c r="BJ67" s="2353"/>
      <c r="BK67" s="2353"/>
      <c r="BL67" s="2354"/>
      <c r="BM67" s="2373"/>
      <c r="BN67" s="2374"/>
      <c r="BO67" s="2374"/>
      <c r="BP67" s="2374"/>
      <c r="BQ67" s="2374"/>
      <c r="BR67" s="2374"/>
      <c r="BS67" s="2374"/>
      <c r="BT67" s="2374"/>
      <c r="BU67" s="2386"/>
      <c r="BV67" s="2387"/>
      <c r="BW67" s="2314"/>
      <c r="BX67" s="2315"/>
      <c r="BY67" s="2315"/>
      <c r="BZ67" s="2315"/>
      <c r="CA67" s="2315"/>
      <c r="CB67" s="2316"/>
    </row>
    <row r="68" spans="1:80" ht="12.65" customHeight="1">
      <c r="A68" s="2331"/>
      <c r="B68" s="2334"/>
      <c r="C68" s="2337"/>
      <c r="D68" s="1833"/>
      <c r="E68" s="1833"/>
      <c r="F68" s="1833"/>
      <c r="G68" s="1833"/>
      <c r="H68" s="1931"/>
      <c r="I68" s="1930"/>
      <c r="J68" s="1833"/>
      <c r="K68" s="1833"/>
      <c r="L68" s="1833"/>
      <c r="M68" s="1833"/>
      <c r="N68" s="1833"/>
      <c r="O68" s="1833"/>
      <c r="P68" s="1931"/>
      <c r="Q68" s="2341"/>
      <c r="R68" s="2342"/>
      <c r="S68" s="1833"/>
      <c r="T68" s="1931"/>
      <c r="U68" s="1948"/>
      <c r="V68" s="1886"/>
      <c r="W68" s="1886"/>
      <c r="X68" s="1887"/>
      <c r="Y68" s="2320"/>
      <c r="Z68" s="2321"/>
      <c r="AA68" s="2321"/>
      <c r="AB68" s="2321"/>
      <c r="AC68" s="2321"/>
      <c r="AD68" s="2321"/>
      <c r="AE68" s="2321"/>
      <c r="AF68" s="2321"/>
      <c r="AG68" s="2326"/>
      <c r="AH68" s="2327"/>
      <c r="AI68" s="1948"/>
      <c r="AJ68" s="1886"/>
      <c r="AK68" s="1886"/>
      <c r="AL68" s="1886"/>
      <c r="AM68" s="1886"/>
      <c r="AN68" s="1887"/>
      <c r="AO68" s="2359"/>
      <c r="AP68" s="2362"/>
      <c r="AQ68" s="2337"/>
      <c r="AR68" s="1833"/>
      <c r="AS68" s="1833"/>
      <c r="AT68" s="1833"/>
      <c r="AU68" s="1833"/>
      <c r="AV68" s="1931"/>
      <c r="AW68" s="1930"/>
      <c r="AX68" s="1833"/>
      <c r="AY68" s="1833"/>
      <c r="AZ68" s="1833"/>
      <c r="BA68" s="1833"/>
      <c r="BB68" s="1833"/>
      <c r="BC68" s="1833"/>
      <c r="BD68" s="1931"/>
      <c r="BE68" s="2366"/>
      <c r="BF68" s="2367"/>
      <c r="BG68" s="1979"/>
      <c r="BH68" s="1980"/>
      <c r="BI68" s="1926"/>
      <c r="BJ68" s="1828"/>
      <c r="BK68" s="1828"/>
      <c r="BL68" s="1829"/>
      <c r="BM68" s="2375"/>
      <c r="BN68" s="2376"/>
      <c r="BO68" s="2376"/>
      <c r="BP68" s="2376"/>
      <c r="BQ68" s="2376"/>
      <c r="BR68" s="2376"/>
      <c r="BS68" s="2376"/>
      <c r="BT68" s="2376"/>
      <c r="BU68" s="2388"/>
      <c r="BV68" s="2389"/>
      <c r="BW68" s="1948"/>
      <c r="BX68" s="1886"/>
      <c r="BY68" s="1886"/>
      <c r="BZ68" s="1886"/>
      <c r="CA68" s="1886"/>
      <c r="CB68" s="1887"/>
    </row>
    <row r="69" spans="1:80" ht="12.65" customHeight="1">
      <c r="A69" s="2332"/>
      <c r="B69" s="2335"/>
      <c r="C69" s="2338"/>
      <c r="D69" s="1834"/>
      <c r="E69" s="1834"/>
      <c r="F69" s="1834"/>
      <c r="G69" s="1834"/>
      <c r="H69" s="1933"/>
      <c r="I69" s="1932"/>
      <c r="J69" s="1834"/>
      <c r="K69" s="1834"/>
      <c r="L69" s="1834"/>
      <c r="M69" s="1834"/>
      <c r="N69" s="1834"/>
      <c r="O69" s="1834"/>
      <c r="P69" s="1933"/>
      <c r="Q69" s="2343"/>
      <c r="R69" s="2344"/>
      <c r="S69" s="1834"/>
      <c r="T69" s="1933"/>
      <c r="U69" s="2317"/>
      <c r="V69" s="1801"/>
      <c r="W69" s="1801"/>
      <c r="X69" s="1802"/>
      <c r="Y69" s="2322"/>
      <c r="Z69" s="2323"/>
      <c r="AA69" s="2323"/>
      <c r="AB69" s="2323"/>
      <c r="AC69" s="2323"/>
      <c r="AD69" s="2323"/>
      <c r="AE69" s="2323"/>
      <c r="AF69" s="2323"/>
      <c r="AG69" s="2328"/>
      <c r="AH69" s="2329"/>
      <c r="AI69" s="2317"/>
      <c r="AJ69" s="1801"/>
      <c r="AK69" s="1801"/>
      <c r="AL69" s="1801"/>
      <c r="AM69" s="1801"/>
      <c r="AN69" s="1802"/>
      <c r="AO69" s="2360"/>
      <c r="AP69" s="2363"/>
      <c r="AQ69" s="2338"/>
      <c r="AR69" s="1834"/>
      <c r="AS69" s="1834"/>
      <c r="AT69" s="1834"/>
      <c r="AU69" s="1834"/>
      <c r="AV69" s="1933"/>
      <c r="AW69" s="1932"/>
      <c r="AX69" s="1834"/>
      <c r="AY69" s="1834"/>
      <c r="AZ69" s="1834"/>
      <c r="BA69" s="1834"/>
      <c r="BB69" s="1834"/>
      <c r="BC69" s="1834"/>
      <c r="BD69" s="1933"/>
      <c r="BE69" s="2368"/>
      <c r="BF69" s="2369"/>
      <c r="BG69" s="1982"/>
      <c r="BH69" s="1983"/>
      <c r="BI69" s="2372"/>
      <c r="BJ69" s="1830"/>
      <c r="BK69" s="1830"/>
      <c r="BL69" s="1831"/>
      <c r="BM69" s="2377"/>
      <c r="BN69" s="2378"/>
      <c r="BO69" s="2378"/>
      <c r="BP69" s="2378"/>
      <c r="BQ69" s="2378"/>
      <c r="BR69" s="2378"/>
      <c r="BS69" s="2378"/>
      <c r="BT69" s="2378"/>
      <c r="BU69" s="2390"/>
      <c r="BV69" s="2391"/>
      <c r="BW69" s="2317"/>
      <c r="BX69" s="1801"/>
      <c r="BY69" s="1801"/>
      <c r="BZ69" s="1801"/>
      <c r="CA69" s="1801"/>
      <c r="CB69" s="1802"/>
    </row>
    <row r="70" spans="1:80" ht="12.65" customHeight="1">
      <c r="B70" s="1" t="s">
        <v>2457</v>
      </c>
    </row>
    <row r="71" spans="1:80" ht="12.65" customHeight="1">
      <c r="Y71" s="2311"/>
      <c r="Z71" s="2312"/>
      <c r="AA71" s="2312"/>
      <c r="AB71" s="2312"/>
      <c r="AC71" s="2312"/>
      <c r="AD71" s="2312"/>
      <c r="AE71" s="2312"/>
      <c r="AF71" s="2312"/>
      <c r="AG71" s="2312"/>
      <c r="AH71" s="2312"/>
      <c r="AI71" s="2312"/>
      <c r="AJ71" s="2312"/>
      <c r="AO71" s="441" t="s">
        <v>2460</v>
      </c>
    </row>
    <row r="72" spans="1:80" ht="12.65" customHeight="1">
      <c r="B72" s="1" t="s">
        <v>2458</v>
      </c>
      <c r="Y72" s="2313"/>
      <c r="Z72" s="2313"/>
      <c r="AA72" s="2313"/>
      <c r="AB72" s="2313"/>
      <c r="AC72" s="2313"/>
      <c r="AD72" s="2313"/>
      <c r="AE72" s="2313"/>
      <c r="AF72" s="2313"/>
      <c r="AG72" s="2313"/>
      <c r="AH72" s="2313"/>
      <c r="AI72" s="2313"/>
      <c r="AJ72" s="2313"/>
      <c r="AK72" s="1" t="s">
        <v>2459</v>
      </c>
    </row>
  </sheetData>
  <mergeCells count="290">
    <mergeCell ref="BW67:CB69"/>
    <mergeCell ref="AO67:AO69"/>
    <mergeCell ref="AP67:AP69"/>
    <mergeCell ref="AQ67:AV69"/>
    <mergeCell ref="AW67:BD69"/>
    <mergeCell ref="BE67:BF69"/>
    <mergeCell ref="BG67:BH69"/>
    <mergeCell ref="BI67:BL69"/>
    <mergeCell ref="BM67:BT69"/>
    <mergeCell ref="BU67:BV69"/>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A61:A63"/>
    <mergeCell ref="B61:B63"/>
    <mergeCell ref="C61:H63"/>
    <mergeCell ref="I61:P63"/>
    <mergeCell ref="Q61:R63"/>
    <mergeCell ref="S61:T63"/>
    <mergeCell ref="A58:A60"/>
    <mergeCell ref="B58:B60"/>
    <mergeCell ref="C58:H60"/>
    <mergeCell ref="I58:P60"/>
    <mergeCell ref="Q58:R60"/>
    <mergeCell ref="S58:T6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s>
  <phoneticPr fontId="5"/>
  <dataValidations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47</vt:i4>
      </vt:variant>
    </vt:vector>
  </HeadingPairs>
  <TitlesOfParts>
    <vt:vector size="96" baseType="lpstr">
      <vt:lpstr>一括入力シート</vt:lpstr>
      <vt:lpstr>請負人提出書類一覧</vt:lpstr>
      <vt:lpstr>1</vt:lpstr>
      <vt:lpstr>3</vt:lpstr>
      <vt:lpstr>４</vt:lpstr>
      <vt:lpstr>5</vt:lpstr>
      <vt:lpstr>6</vt:lpstr>
      <vt:lpstr>7</vt:lpstr>
      <vt:lpstr>8</vt:lpstr>
      <vt:lpstr>9</vt:lpstr>
      <vt:lpstr>10</vt:lpstr>
      <vt:lpstr>11</vt:lpstr>
      <vt:lpstr>12-1</vt:lpstr>
      <vt:lpstr>12-2</vt:lpstr>
      <vt:lpstr>13-1</vt:lpstr>
      <vt:lpstr>13-2</vt:lpstr>
      <vt:lpstr>14-1</vt:lpstr>
      <vt:lpstr>14-2</vt:lpstr>
      <vt:lpstr>14-3</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lpstr>36</vt:lpstr>
      <vt:lpstr>37</vt:lpstr>
      <vt:lpstr>45</vt:lpstr>
      <vt:lpstr>46</vt:lpstr>
      <vt:lpstr>38</vt:lpstr>
      <vt:lpstr>40</vt:lpstr>
      <vt:lpstr>41</vt:lpstr>
      <vt:lpstr>42</vt:lpstr>
      <vt:lpstr>43</vt:lpstr>
      <vt:lpstr>44</vt:lpstr>
      <vt:lpstr>99</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'3'!Print_Area</vt:lpstr>
      <vt:lpstr>'30'!Print_Area</vt:lpstr>
      <vt:lpstr>'32'!Print_Area</vt:lpstr>
      <vt:lpstr>'33'!Print_Area</vt:lpstr>
      <vt:lpstr>'34'!Print_Area</vt:lpstr>
      <vt:lpstr>'35'!Print_Area</vt:lpstr>
      <vt:lpstr>'36'!Print_Area</vt:lpstr>
      <vt:lpstr>'37'!Print_Area</vt:lpstr>
      <vt:lpstr>'38'!Print_Area</vt:lpstr>
      <vt:lpstr>'４'!Print_Area</vt:lpstr>
      <vt:lpstr>'40'!Print_Area</vt:lpstr>
      <vt:lpstr>'41'!Print_Area</vt:lpstr>
      <vt:lpstr>'42'!Print_Area</vt:lpstr>
      <vt:lpstr>'43'!Print_Area</vt:lpstr>
      <vt:lpstr>'44'!Print_Area</vt:lpstr>
      <vt:lpstr>'45'!Print_Area</vt:lpstr>
      <vt:lpstr>'46'!Print_Area</vt:lpstr>
      <vt:lpstr>'5'!Print_Area</vt:lpstr>
      <vt:lpstr>'6'!Print_Area</vt:lpstr>
      <vt:lpstr>'7'!Print_Area</vt:lpstr>
      <vt:lpstr>'8'!Print_Area</vt:lpstr>
      <vt:lpstr>'9'!Print_Area</vt:lpstr>
      <vt:lpstr>一括入力シート!Print_Area</vt:lpstr>
      <vt:lpstr>請負人提出書類一覧!Print_Area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2025-04-01T04:35:36Z</cp:lastPrinted>
  <dcterms:created xsi:type="dcterms:W3CDTF">2016-05-30T00:30:27Z</dcterms:created>
  <dcterms:modified xsi:type="dcterms:W3CDTF">2025-05-07T04:34:14Z</dcterms:modified>
</cp:coreProperties>
</file>