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90" windowHeight="9529" tabRatio="812" activeTab="0"/>
  </bookViews>
  <sheets>
    <sheet name="通所介護" sheetId="1" r:id="rId1"/>
    <sheet name="通所リハ" sheetId="2" r:id="rId2"/>
    <sheet name="例１）６月以上" sheetId="3" r:id="rId3"/>
    <sheet name="例３）６月未満" sheetId="4" r:id="rId4"/>
    <sheet name="例４)新規指定時" sheetId="5" r:id="rId5"/>
  </sheets>
  <definedNames>
    <definedName name="_xlnm.Print_Area" localSheetId="1">'通所リハ'!$A$1:$P$48</definedName>
    <definedName name="_xlnm.Print_Area" localSheetId="0">'通所介護'!$A$1:$P$47</definedName>
    <definedName name="_xlnm.Print_Area" localSheetId="2">'例１）６月以上'!$A$1:$P$48</definedName>
    <definedName name="_xlnm.Print_Area" localSheetId="3">'例３）６月未満'!$A$1:$I$14</definedName>
    <definedName name="_xlnm.Print_Area" localSheetId="4">'例４)新規指定時'!$A$1:$I$11</definedName>
  </definedNames>
  <calcPr fullCalcOnLoad="1"/>
</workbook>
</file>

<file path=xl/sharedStrings.xml><?xml version="1.0" encoding="utf-8"?>
<sst xmlns="http://schemas.openxmlformats.org/spreadsheetml/2006/main" count="289" uniqueCount="182">
  <si>
    <t>7月</t>
  </si>
  <si>
    <t>8月</t>
  </si>
  <si>
    <t>9月</t>
  </si>
  <si>
    <t>10月</t>
  </si>
  <si>
    <t>11月</t>
  </si>
  <si>
    <t>12月</t>
  </si>
  <si>
    <t>1月</t>
  </si>
  <si>
    <t>2月</t>
  </si>
  <si>
    <t>3月</t>
  </si>
  <si>
    <t>判定：定員</t>
  </si>
  <si>
    <t>定員</t>
  </si>
  <si>
    <t>名</t>
  </si>
  <si>
    <t>開設年月日</t>
  </si>
  <si>
    <t>年</t>
  </si>
  <si>
    <t>月</t>
  </si>
  <si>
    <t>日</t>
  </si>
  <si>
    <t>4月</t>
  </si>
  <si>
    <t>5月</t>
  </si>
  <si>
    <t>6月</t>
  </si>
  <si>
    <t>合計</t>
  </si>
  <si>
    <t>+Ｂ</t>
  </si>
  <si>
    <t>×1／2)</t>
  </si>
  <si>
    <t>÷月数</t>
  </si>
  <si>
    <t>日　＝</t>
  </si>
  <si>
    <t>月       別</t>
  </si>
  <si>
    <t>　【通所介護事業所】</t>
  </si>
  <si>
    <t>【通所リハビリテーション事業所】</t>
  </si>
  <si>
    <t>☆計算の結果</t>
  </si>
  <si>
    <t>人</t>
  </si>
  <si>
    <t>通常規模型事業所</t>
  </si>
  <si>
    <t>時間帯</t>
  </si>
  <si>
    <t>4月計</t>
  </si>
  <si>
    <t>要支援者の同時利用数</t>
  </si>
  <si>
    <t>　　　②751人～900人　→　大規模型事業所（Ⅰ）</t>
  </si>
  <si>
    <t>A</t>
  </si>
  <si>
    <t>B</t>
  </si>
  <si>
    <t>C</t>
  </si>
  <si>
    <t>＝</t>
  </si>
  <si>
    <t>○前年度の実績が６か月以上の場合</t>
  </si>
  <si>
    <t>　※　正月等特別な期間を除き毎日（日祝日も）営業している場合は、合計利用人数に６／７を乗じた後、月数で除してください。</t>
  </si>
  <si>
    <t>　※　実績が確定していない月（記入月が３月である場合は３月）は、算定の基礎に含めないでください。</t>
  </si>
  <si>
    <t>　　　　③901人～　 　　→　大規模型事業所（Ⅱ）</t>
  </si>
  <si>
    <t>　　　①     ～750人　→　通常規模型事業所</t>
  </si>
  <si>
    <t>　　　③901人～　 　　→　大規模型事業所（Ⅱ）</t>
  </si>
  <si>
    <t>判定：(Ａ</t>
  </si>
  <si>
    <t>+Ｃ</t>
  </si>
  <si>
    <t>人　×　９０％</t>
  </si>
  <si>
    <t>C</t>
  </si>
  <si>
    <t>現行 ：</t>
  </si>
  <si>
    <t>変更 ：</t>
  </si>
  <si>
    <t>　事業所規模</t>
  </si>
  <si>
    <t>　規模変更の有無</t>
  </si>
  <si>
    <t>　有　・　無　（該当するものを○で囲み、「無」の場合は以下の記入は不要）</t>
  </si>
  <si>
    <t>4/1(火)</t>
  </si>
  <si>
    <t>4/2(水)</t>
  </si>
  <si>
    <t>4/3(木)</t>
  </si>
  <si>
    <t>4/4(金)</t>
  </si>
  <si>
    <t>4/5(土)</t>
  </si>
  <si>
    <t>4/6(日)</t>
  </si>
  <si>
    <t>4/7(月)</t>
  </si>
  <si>
    <t>4/8(火)</t>
  </si>
  <si>
    <t>4/9(水)</t>
  </si>
  <si>
    <t>4/10(木)</t>
  </si>
  <si>
    <t>4/11(金)</t>
  </si>
  <si>
    <t>4/12(土)</t>
  </si>
  <si>
    <t>4/13(日)</t>
  </si>
  <si>
    <t>4/14(月)</t>
  </si>
  <si>
    <t>4/15(火)</t>
  </si>
  <si>
    <t>4/16(水)</t>
  </si>
  <si>
    <t>4/17(木)</t>
  </si>
  <si>
    <t>4/18(金)</t>
  </si>
  <si>
    <t>4/19(土)</t>
  </si>
  <si>
    <t>4/20(日)</t>
  </si>
  <si>
    <t>4/21(月)</t>
  </si>
  <si>
    <t>4/22(火)</t>
  </si>
  <si>
    <t>4/23(水)</t>
  </si>
  <si>
    <t>4/24(木)</t>
  </si>
  <si>
    <t>4/25(金)</t>
  </si>
  <si>
    <t>4/26(土)</t>
  </si>
  <si>
    <t>4/27(日)</t>
  </si>
  <si>
    <t>4/28(月)</t>
  </si>
  <si>
    <t>4/29(火)</t>
  </si>
  <si>
    <t>4/30(水)</t>
  </si>
  <si>
    <t>→</t>
  </si>
  <si>
    <t>A</t>
  </si>
  <si>
    <t>B</t>
  </si>
  <si>
    <t>判定：(Ａ</t>
  </si>
  <si>
    <t>　  （同様に２月まで積算すること）　</t>
  </si>
  <si>
    <t>＋Ｂ</t>
  </si>
  <si>
    <t>＋Ｃ</t>
  </si>
  <si>
    <t>×3/4</t>
  </si>
  <si>
    <t>人× ９０％×１か月の平均営業日数</t>
  </si>
  <si>
    <r>
      <t xml:space="preserve">人  </t>
    </r>
    <r>
      <rPr>
        <b/>
        <sz val="11"/>
        <color indexed="12"/>
        <rFont val="ＭＳ ゴシック"/>
        <family val="3"/>
      </rPr>
      <t>→</t>
    </r>
  </si>
  <si>
    <t>※　月途中からサービス提供を開始した場合の最初の月の営業日数は、「平均１か月の営業日数」算定の基礎に含めない</t>
  </si>
  <si>
    <t>運営規定上のサービス提供時間　　…　９：３０～１６：３０（７時間）</t>
  </si>
  <si>
    <t>運営規定上のサービス提供時間　　…　１０：００～１５：００（５時間）</t>
  </si>
  <si>
    <t>当該年度の平均１か月の営業日数　…　３０日（毎日）</t>
  </si>
  <si>
    <t>×3／4</t>
  </si>
  <si>
    <t>　※　月途中からサービス提供を開始した場合の最初の月の営業日数は、「平均１か月の営業日数」算定の基礎に含めないでください。</t>
  </si>
  <si>
    <t>×　平均１か月の営業日数</t>
  </si>
  <si>
    <t>運営規程上の定員　　　　　　　　…　２０人（介護と予防を一体的に実施している場合、定員には予防の人数も含める）</t>
  </si>
  <si>
    <t>大規模型事業所(Ⅰ)</t>
  </si>
  <si>
    <t>新規指定時：</t>
  </si>
  <si>
    <r>
      <t xml:space="preserve">　  </t>
    </r>
    <r>
      <rPr>
        <b/>
        <sz val="11"/>
        <color indexed="12"/>
        <rFont val="ＭＳ ゴシック"/>
        <family val="3"/>
      </rPr>
      <t>→</t>
    </r>
  </si>
  <si>
    <t>A</t>
  </si>
  <si>
    <t>B</t>
  </si>
  <si>
    <t>＝</t>
  </si>
  <si>
    <t>☆　同時にサービス提供を受けた最大の人数の例①</t>
  </si>
  <si>
    <t>☆　同時にサービス提供を受けた最大の人数の例②</t>
  </si>
  <si>
    <t>２名</t>
  </si>
  <si>
    <t>１名</t>
  </si>
  <si>
    <t>【前年度の実績が６か月以上の事業所用（定員変更なし）参考例】</t>
  </si>
  <si>
    <t>（参考例３）</t>
  </si>
  <si>
    <t>営業日数　　　　　　　　　　　…　月曜から土曜の週６日</t>
  </si>
  <si>
    <t>当該年度の平均１か月の営業日数　…　月曜から金曜の週５日（２０日）</t>
  </si>
  <si>
    <t>【新規指定事業所用　参考例】</t>
  </si>
  <si>
    <t>（参考例４）</t>
  </si>
  <si>
    <t>【前年度の実績が６か月未満の事業所用（定員変更なし）参考例】</t>
  </si>
  <si>
    <t>人  →</t>
  </si>
  <si>
    <r>
      <t>この日の要支援者数は２＋２＝</t>
    </r>
    <r>
      <rPr>
        <b/>
        <sz val="11"/>
        <rFont val="ＭＳ ゴシック"/>
        <family val="3"/>
      </rPr>
      <t>「４人」</t>
    </r>
  </si>
  <si>
    <t>（参考例１）介護予防を一体的に行っている事業所では、要支援者数は、要介護者と同様、サービス提供を受けた時間によって、係数（1/2，3/4）を乗じて算出する</t>
  </si>
  <si>
    <t>　※　重なる時間帯がある</t>
  </si>
  <si>
    <t>　※　重なる時間帯はない</t>
  </si>
  <si>
    <t>２名</t>
  </si>
  <si>
    <t>３名</t>
  </si>
  <si>
    <r>
      <t>この日の要支援者数は</t>
    </r>
    <r>
      <rPr>
        <b/>
        <sz val="11"/>
        <rFont val="ＭＳ ゴシック"/>
        <family val="3"/>
      </rPr>
      <t>「３人」</t>
    </r>
  </si>
  <si>
    <t>※　毎日（日祝日も）営業している場合であっても、合計利用人数に６／７を乗じない。</t>
  </si>
  <si>
    <t>事業所番号</t>
  </si>
  <si>
    <t>事業者（法人）名</t>
  </si>
  <si>
    <t>代表者名</t>
  </si>
  <si>
    <t>事業所名</t>
  </si>
  <si>
    <t>7時間以上 利用人数</t>
  </si>
  <si>
    <t>5～7時間　利用人数</t>
  </si>
  <si>
    <t>3～5時間　利用人数</t>
  </si>
  <si>
    <t>要介護者(7H～9H)</t>
  </si>
  <si>
    <t>要介護者(5H～7H)</t>
  </si>
  <si>
    <t>運営規程上のサービス提供時間　…　９：００～１７：００（８時間）</t>
  </si>
  <si>
    <t xml:space="preserve"> 9:00～11:30</t>
  </si>
  <si>
    <t>14:30～17:00</t>
  </si>
  <si>
    <t>11:45～14:15</t>
  </si>
  <si>
    <t xml:space="preserve"> 9:00～17:00</t>
  </si>
  <si>
    <t xml:space="preserve"> 9:00～12:00</t>
  </si>
  <si>
    <t>13:00～17:00</t>
  </si>
  <si>
    <t>　※　介護予防を一体的に実施している事業所にあっては、要支援者数もそれぞれの時間区分に応じて要介護者数に合算してください。</t>
  </si>
  <si>
    <t>　★通所リハビリテーションの利用人数は、１時間以上２時間未満の報酬を請求している場合は１／４、２時間以上３時間未満または３時間以上４時間未満</t>
  </si>
  <si>
    <t>＜通所介護事業所用＞</t>
  </si>
  <si>
    <t>C</t>
  </si>
  <si>
    <t>判定：(Ａ</t>
  </si>
  <si>
    <t>+Ｂ</t>
  </si>
  <si>
    <t>×3／4</t>
  </si>
  <si>
    <t>+Ｃ</t>
  </si>
  <si>
    <t>　　の場合は１／２、４時間以上６時間未満の場合は３／４を乗じて換算します。</t>
  </si>
  <si>
    <t>　　または、サービスを受けている要支援者数が最も多い時間帯の人数を「要介護者の７時間以上」の利用人数に合算しても差し支えありません。</t>
  </si>
  <si>
    <t>×　平均１か月の営業日数</t>
  </si>
  <si>
    <t>＜通所リハビリテーション事業所用＞</t>
  </si>
  <si>
    <t>D</t>
  </si>
  <si>
    <t>6時間以上 利用人数</t>
  </si>
  <si>
    <t>4～6時間　利用人数</t>
  </si>
  <si>
    <t>1～2時間　利用人数</t>
  </si>
  <si>
    <t>2～4時間　利用人数</t>
  </si>
  <si>
    <t>×1／2</t>
  </si>
  <si>
    <t>+Ｄ</t>
  </si>
  <si>
    <t>×1／4)</t>
  </si>
  <si>
    <t>○前年度の実績が６か月未満の事業所（新規指定の場合も含む）</t>
  </si>
  <si>
    <t>　　　　②751人～900人　→　大規模型事業所（Ⅰ）</t>
  </si>
  <si>
    <t>　通常規模 ・ 大規模(Ⅰ) ・ 大規模(Ⅱ)　（該当するものを○で囲む）</t>
  </si>
  <si>
    <t>　　　年度事業所規模の届出（前年度１月当たりの平均利用延人員数の算定表）</t>
  </si>
  <si>
    <t>　　　　①     ～750人　→　通常規模型事業所</t>
  </si>
  <si>
    <t>指定年月日：令和２年１１月１日、運営規程上の定員：３０人　　</t>
  </si>
  <si>
    <t>3～5，2～3時間　利用人数</t>
  </si>
  <si>
    <t>運営規程上の定員　　　　　　　…　１９人（介護と予防を一体的に実施している場合、定員には予防の人数も含める）</t>
  </si>
  <si>
    <t>　※　介護予防通所サービスを一体的に実施している事業所にあっては、介護予防通所サービス利用者数もそれぞれの時間区分に応じて</t>
  </si>
  <si>
    <t>　　要介護者数に合算してください。または、サービスを受けている要支援者数が最も多い時間帯の人数を「要介護者の７時間以上」の</t>
  </si>
  <si>
    <t>　　利用人数に合算しても差し支えありません。（5時間未満の利用者は3～5，2～3時間に含む）</t>
  </si>
  <si>
    <t>　★利用人数は、３時間以上５時間未満（２時間以上３時間未満）の報酬を請求している場合は１／２、５時間以上７時間未満の場合は３／４を乗じて換算します。</t>
  </si>
  <si>
    <t>（参考例２）上記の算出が困難な場合は、その日の延人員数ではなく、同時にサービス提供を受けた最大の人数を、７時間以上の利用人数に含める</t>
  </si>
  <si>
    <t>☆　４月分の積算例 → 要支援者等数は同時にサービス提供を受けた最大の人数で算出した場合</t>
  </si>
  <si>
    <t>要支援者等</t>
  </si>
  <si>
    <t>　※　前年度から定員を25％以上変更する事業所については上記の計算方法と異なります。</t>
  </si>
  <si>
    <t>　前年度の実績が６月に満たない事業所（新規指定、再開を含む）は、当該年度に係る平均利用延人員数については、便宜上、届け出た当該事業所の利用定員の９０％に予定される平均１か月の営業日数を乗じて得た数とする。</t>
  </si>
  <si>
    <t>※　下記は令和３年度の事業所規模算出の例</t>
  </si>
  <si>
    <t>　　　※　前年度実績が６月に満たないため、次年度の事業所規模は変更しない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</si>
</sst>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5"/>
      <name val="ＭＳ ゴシック"/>
      <family val="3"/>
    </font>
    <font>
      <sz val="11"/>
      <name val="ＭＳ ゴシック"/>
      <family val="3"/>
    </font>
    <font>
      <b/>
      <sz val="11"/>
      <name val="ＭＳ ゴシック"/>
      <family val="3"/>
    </font>
    <font>
      <b/>
      <sz val="10"/>
      <name val="ＭＳ ゴシック"/>
      <family val="3"/>
    </font>
    <font>
      <b/>
      <sz val="12"/>
      <name val="ＭＳ ゴシック"/>
      <family val="3"/>
    </font>
    <font>
      <sz val="10"/>
      <name val="ＭＳ ゴシック"/>
      <family val="3"/>
    </font>
    <font>
      <b/>
      <sz val="11"/>
      <color indexed="10"/>
      <name val="ＭＳ ゴシック"/>
      <family val="3"/>
    </font>
    <font>
      <b/>
      <sz val="11"/>
      <color indexed="12"/>
      <name val="ＭＳ ゴシック"/>
      <family val="3"/>
    </font>
    <font>
      <sz val="11"/>
      <color indexed="10"/>
      <name val="ＭＳ ゴシック"/>
      <family val="3"/>
    </font>
    <font>
      <b/>
      <sz val="12"/>
      <color indexed="10"/>
      <name val="ＭＳ ゴシック"/>
      <family val="3"/>
    </font>
    <font>
      <b/>
      <u val="single"/>
      <sz val="11"/>
      <color indexed="3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thin"/>
      <bottom>
        <color indexed="63"/>
      </bottom>
    </border>
    <border>
      <left style="medium"/>
      <right style="medium"/>
      <top style="medium"/>
      <bottom style="thin"/>
    </border>
    <border>
      <left style="thin"/>
      <right>
        <color indexed="63"/>
      </right>
      <top>
        <color indexed="63"/>
      </top>
      <bottom>
        <color indexed="63"/>
      </bottom>
    </border>
    <border>
      <left>
        <color indexed="63"/>
      </left>
      <right style="medium"/>
      <top style="thin"/>
      <bottom style="thin"/>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14">
    <xf numFmtId="0" fontId="0" fillId="0" borderId="0" xfId="0" applyAlignment="1">
      <alignment vertical="center"/>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vertical="center"/>
    </xf>
    <xf numFmtId="0" fontId="9" fillId="0" borderId="0" xfId="0" applyFont="1" applyAlignment="1">
      <alignment horizontal="right" vertical="center"/>
    </xf>
    <xf numFmtId="176" fontId="9" fillId="0" borderId="13" xfId="0" applyNumberFormat="1" applyFont="1" applyBorder="1" applyAlignment="1">
      <alignment vertical="center"/>
    </xf>
    <xf numFmtId="0" fontId="9" fillId="0" borderId="0" xfId="0" applyFont="1" applyAlignment="1" quotePrefix="1">
      <alignment horizontal="right" vertical="center"/>
    </xf>
    <xf numFmtId="0" fontId="9" fillId="0" borderId="0" xfId="0" applyFont="1" applyAlignment="1">
      <alignment horizontal="center" vertical="center"/>
    </xf>
    <xf numFmtId="177" fontId="9" fillId="0" borderId="13" xfId="0" applyNumberFormat="1" applyFont="1" applyBorder="1" applyAlignment="1">
      <alignment vertical="center"/>
    </xf>
    <xf numFmtId="0" fontId="9" fillId="0" borderId="15" xfId="0" applyFont="1" applyBorder="1" applyAlignment="1">
      <alignment vertical="center"/>
    </xf>
    <xf numFmtId="176" fontId="9" fillId="0" borderId="0" xfId="0" applyNumberFormat="1" applyFont="1" applyBorder="1" applyAlignment="1">
      <alignment vertical="center"/>
    </xf>
    <xf numFmtId="177" fontId="9" fillId="0" borderId="0" xfId="0" applyNumberFormat="1" applyFont="1" applyBorder="1" applyAlignment="1">
      <alignment vertical="center"/>
    </xf>
    <xf numFmtId="0" fontId="10" fillId="0" borderId="0" xfId="0" applyFont="1" applyAlignment="1">
      <alignment vertical="center"/>
    </xf>
    <xf numFmtId="0" fontId="5" fillId="0" borderId="0" xfId="0" applyFont="1" applyBorder="1" applyAlignment="1">
      <alignment vertical="center"/>
    </xf>
    <xf numFmtId="0" fontId="9" fillId="0" borderId="13"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13" xfId="0" applyFont="1" applyBorder="1" applyAlignment="1">
      <alignment vertical="center"/>
    </xf>
    <xf numFmtId="177" fontId="5" fillId="0" borderId="15" xfId="0" applyNumberFormat="1" applyFont="1" applyBorder="1" applyAlignment="1">
      <alignment vertical="center"/>
    </xf>
    <xf numFmtId="177" fontId="5" fillId="0" borderId="0" xfId="0" applyNumberFormat="1" applyFont="1" applyBorder="1" applyAlignment="1">
      <alignment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11" fillId="0" borderId="0" xfId="0" applyFont="1" applyFill="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56" fontId="7" fillId="0" borderId="23" xfId="0" applyNumberFormat="1" applyFont="1" applyBorder="1" applyAlignment="1">
      <alignment horizontal="center" vertical="center"/>
    </xf>
    <xf numFmtId="56" fontId="7" fillId="0" borderId="18" xfId="0" applyNumberFormat="1" applyFont="1" applyBorder="1" applyAlignment="1">
      <alignment horizontal="center" vertical="center"/>
    </xf>
    <xf numFmtId="56" fontId="7" fillId="0" borderId="19" xfId="0" applyNumberFormat="1" applyFont="1" applyBorder="1" applyAlignment="1">
      <alignment horizontal="center" vertical="center"/>
    </xf>
    <xf numFmtId="56" fontId="7" fillId="0" borderId="24" xfId="0" applyNumberFormat="1" applyFont="1" applyBorder="1" applyAlignment="1">
      <alignment horizontal="center" vertical="center"/>
    </xf>
    <xf numFmtId="56" fontId="7" fillId="0" borderId="14" xfId="0" applyNumberFormat="1" applyFont="1" applyBorder="1" applyAlignment="1">
      <alignment horizontal="center" vertical="center"/>
    </xf>
    <xf numFmtId="56" fontId="7" fillId="0" borderId="13" xfId="0" applyNumberFormat="1" applyFont="1" applyBorder="1" applyAlignment="1">
      <alignment horizontal="center" vertical="center"/>
    </xf>
    <xf numFmtId="56" fontId="7" fillId="0" borderId="20" xfId="0" applyNumberFormat="1" applyFont="1" applyBorder="1" applyAlignment="1">
      <alignment horizontal="center" vertical="center"/>
    </xf>
    <xf numFmtId="56" fontId="7" fillId="0" borderId="21" xfId="0" applyNumberFormat="1" applyFont="1" applyBorder="1" applyAlignment="1">
      <alignment horizontal="center" vertical="center"/>
    </xf>
    <xf numFmtId="0" fontId="7" fillId="0" borderId="25" xfId="0" applyFont="1" applyBorder="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5" fillId="0" borderId="21" xfId="0" applyFont="1" applyBorder="1" applyAlignment="1">
      <alignment vertical="center"/>
    </xf>
    <xf numFmtId="176" fontId="5" fillId="0" borderId="21" xfId="49" applyNumberFormat="1" applyFont="1" applyBorder="1" applyAlignment="1">
      <alignment vertical="center"/>
    </xf>
    <xf numFmtId="0" fontId="7" fillId="0" borderId="15" xfId="0" applyFont="1" applyBorder="1" applyAlignment="1">
      <alignment vertical="center"/>
    </xf>
    <xf numFmtId="0" fontId="5" fillId="0" borderId="0" xfId="0" applyFont="1" applyFill="1" applyBorder="1" applyAlignment="1">
      <alignment horizontal="left" vertical="center"/>
    </xf>
    <xf numFmtId="176" fontId="9" fillId="0" borderId="20" xfId="49" applyNumberFormat="1" applyFont="1" applyBorder="1" applyAlignment="1">
      <alignment vertical="center"/>
    </xf>
    <xf numFmtId="0" fontId="9" fillId="0" borderId="26" xfId="0" applyFont="1" applyBorder="1" applyAlignment="1">
      <alignment horizontal="center" vertical="center"/>
    </xf>
    <xf numFmtId="177" fontId="9" fillId="0" borderId="26" xfId="49" applyNumberFormat="1" applyFont="1" applyBorder="1" applyAlignment="1">
      <alignment vertical="center"/>
    </xf>
    <xf numFmtId="0" fontId="9" fillId="0" borderId="22" xfId="0" applyFont="1" applyFill="1" applyBorder="1" applyAlignment="1">
      <alignment vertical="center"/>
    </xf>
    <xf numFmtId="0" fontId="5" fillId="0" borderId="22" xfId="0" applyFont="1" applyFill="1" applyBorder="1" applyAlignment="1">
      <alignment vertical="center"/>
    </xf>
    <xf numFmtId="0" fontId="6" fillId="0" borderId="0" xfId="0" applyFont="1" applyAlignment="1">
      <alignment horizontal="left" vertical="center"/>
    </xf>
    <xf numFmtId="0" fontId="11" fillId="0" borderId="0" xfId="0" applyFont="1" applyFill="1" applyAlignment="1">
      <alignment horizontal="left" vertical="center"/>
    </xf>
    <xf numFmtId="177" fontId="6" fillId="0" borderId="15" xfId="0" applyNumberFormat="1" applyFont="1" applyBorder="1" applyAlignment="1">
      <alignment horizontal="center" vertical="center"/>
    </xf>
    <xf numFmtId="0" fontId="13" fillId="0" borderId="0" xfId="0" applyFont="1" applyAlignment="1">
      <alignment vertical="center"/>
    </xf>
    <xf numFmtId="0" fontId="5" fillId="0" borderId="0" xfId="0" applyFont="1" applyBorder="1" applyAlignment="1">
      <alignment horizontal="center" vertical="center"/>
    </xf>
    <xf numFmtId="0" fontId="5"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left" vertical="center"/>
    </xf>
    <xf numFmtId="0" fontId="13" fillId="0" borderId="0" xfId="0" applyFont="1" applyFill="1" applyAlignment="1">
      <alignment vertical="center"/>
    </xf>
    <xf numFmtId="0" fontId="5" fillId="0" borderId="13" xfId="0" applyFont="1" applyFill="1" applyBorder="1" applyAlignment="1">
      <alignment vertical="center"/>
    </xf>
    <xf numFmtId="0" fontId="7" fillId="0" borderId="0" xfId="0" applyFont="1" applyBorder="1" applyAlignment="1">
      <alignment vertical="center"/>
    </xf>
    <xf numFmtId="0" fontId="6"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2" fillId="0" borderId="0" xfId="0" applyFont="1" applyAlignment="1">
      <alignment vertical="center"/>
    </xf>
    <xf numFmtId="0" fontId="53" fillId="0" borderId="16" xfId="0" applyFont="1" applyBorder="1" applyAlignment="1">
      <alignment horizontal="right" vertical="center"/>
    </xf>
    <xf numFmtId="0" fontId="5" fillId="0" borderId="0" xfId="0" applyFont="1" applyAlignment="1">
      <alignment vertical="center"/>
    </xf>
    <xf numFmtId="0" fontId="10" fillId="0" borderId="0" xfId="0" applyFont="1" applyAlignment="1">
      <alignment vertic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5" fillId="0" borderId="16" xfId="0" applyFont="1" applyBorder="1" applyAlignment="1">
      <alignment vertical="center"/>
    </xf>
    <xf numFmtId="0" fontId="5" fillId="0" borderId="0" xfId="0" applyFont="1" applyBorder="1" applyAlignment="1">
      <alignment vertical="center"/>
    </xf>
    <xf numFmtId="0" fontId="8" fillId="0" borderId="0" xfId="0" applyFont="1" applyAlignment="1">
      <alignment horizontal="center" vertical="center"/>
    </xf>
    <xf numFmtId="0" fontId="6" fillId="0" borderId="0" xfId="0" applyFont="1" applyAlignment="1">
      <alignment horizontal="left"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12" fillId="0" borderId="14" xfId="0" applyFont="1" applyBorder="1" applyAlignment="1">
      <alignment horizontal="left" vertical="center"/>
    </xf>
    <xf numFmtId="0" fontId="12" fillId="0" borderId="27" xfId="0" applyFont="1" applyBorder="1" applyAlignment="1">
      <alignment horizontal="left" vertical="center"/>
    </xf>
    <xf numFmtId="0" fontId="9" fillId="0" borderId="21"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4" fillId="0" borderId="28" xfId="0" applyFont="1" applyBorder="1" applyAlignment="1">
      <alignment horizontal="left" vertical="top" wrapText="1"/>
    </xf>
    <xf numFmtId="0" fontId="4" fillId="0" borderId="29"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0" fontId="4" fillId="0" borderId="34" xfId="0" applyFont="1" applyBorder="1" applyAlignment="1">
      <alignment horizontal="center" vertical="top" wrapText="1"/>
    </xf>
    <xf numFmtId="0" fontId="4" fillId="0" borderId="35" xfId="0" applyFont="1" applyBorder="1" applyAlignment="1">
      <alignment horizontal="center" vertical="top" wrapText="1"/>
    </xf>
    <xf numFmtId="0" fontId="4" fillId="0" borderId="20" xfId="0" applyFont="1" applyBorder="1" applyAlignment="1">
      <alignment horizontal="center" vertical="top" wrapText="1"/>
    </xf>
    <xf numFmtId="0" fontId="4" fillId="0" borderId="27" xfId="0" applyFont="1" applyBorder="1" applyAlignment="1">
      <alignment horizontal="center" vertical="top" wrapText="1"/>
    </xf>
    <xf numFmtId="0" fontId="13" fillId="34" borderId="0" xfId="0" applyFont="1" applyFill="1" applyAlignment="1">
      <alignment vertical="center"/>
    </xf>
    <xf numFmtId="0" fontId="12" fillId="0" borderId="21" xfId="0" applyFont="1" applyBorder="1" applyAlignment="1">
      <alignment horizontal="left" vertical="center"/>
    </xf>
    <xf numFmtId="0" fontId="1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xf>
    <xf numFmtId="0" fontId="1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25</xdr:row>
      <xdr:rowOff>114300</xdr:rowOff>
    </xdr:from>
    <xdr:to>
      <xdr:col>11</xdr:col>
      <xdr:colOff>19050</xdr:colOff>
      <xdr:row>26</xdr:row>
      <xdr:rowOff>104775</xdr:rowOff>
    </xdr:to>
    <xdr:sp>
      <xdr:nvSpPr>
        <xdr:cNvPr id="1" name="AutoShape 3"/>
        <xdr:cNvSpPr>
          <a:spLocks/>
        </xdr:cNvSpPr>
      </xdr:nvSpPr>
      <xdr:spPr>
        <a:xfrm>
          <a:off x="4257675" y="4181475"/>
          <a:ext cx="3305175" cy="171450"/>
        </a:xfrm>
        <a:prstGeom prst="wedgeRoundRectCallout">
          <a:avLst>
            <a:gd name="adj1" fmla="val 2009"/>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毎日営業している場合は、月数で除する前に６／７を乗じること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26</xdr:row>
      <xdr:rowOff>114300</xdr:rowOff>
    </xdr:from>
    <xdr:to>
      <xdr:col>14</xdr:col>
      <xdr:colOff>552450</xdr:colOff>
      <xdr:row>27</xdr:row>
      <xdr:rowOff>104775</xdr:rowOff>
    </xdr:to>
    <xdr:sp>
      <xdr:nvSpPr>
        <xdr:cNvPr id="1" name="AutoShape 1"/>
        <xdr:cNvSpPr>
          <a:spLocks/>
        </xdr:cNvSpPr>
      </xdr:nvSpPr>
      <xdr:spPr>
        <a:xfrm>
          <a:off x="6038850" y="4362450"/>
          <a:ext cx="3295650" cy="171450"/>
        </a:xfrm>
        <a:prstGeom prst="wedgeRoundRectCallout">
          <a:avLst>
            <a:gd name="adj1" fmla="val 1722"/>
            <a:gd name="adj2" fmla="val -1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毎日営業している場合は、月数で除する前に６／７を乗じること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31</xdr:row>
      <xdr:rowOff>0</xdr:rowOff>
    </xdr:from>
    <xdr:to>
      <xdr:col>3</xdr:col>
      <xdr:colOff>0</xdr:colOff>
      <xdr:row>33</xdr:row>
      <xdr:rowOff>0</xdr:rowOff>
    </xdr:to>
    <xdr:sp>
      <xdr:nvSpPr>
        <xdr:cNvPr id="1" name="Line 2"/>
        <xdr:cNvSpPr>
          <a:spLocks/>
        </xdr:cNvSpPr>
      </xdr:nvSpPr>
      <xdr:spPr>
        <a:xfrm>
          <a:off x="2314575" y="51816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42</xdr:row>
      <xdr:rowOff>0</xdr:rowOff>
    </xdr:from>
    <xdr:to>
      <xdr:col>3</xdr:col>
      <xdr:colOff>0</xdr:colOff>
      <xdr:row>44</xdr:row>
      <xdr:rowOff>0</xdr:rowOff>
    </xdr:to>
    <xdr:sp>
      <xdr:nvSpPr>
        <xdr:cNvPr id="2" name="Line 4"/>
        <xdr:cNvSpPr>
          <a:spLocks/>
        </xdr:cNvSpPr>
      </xdr:nvSpPr>
      <xdr:spPr>
        <a:xfrm>
          <a:off x="2314575" y="70675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781050</xdr:colOff>
      <xdr:row>19</xdr:row>
      <xdr:rowOff>47625</xdr:rowOff>
    </xdr:from>
    <xdr:to>
      <xdr:col>13</xdr:col>
      <xdr:colOff>257175</xdr:colOff>
      <xdr:row>44</xdr:row>
      <xdr:rowOff>123825</xdr:rowOff>
    </xdr:to>
    <xdr:sp>
      <xdr:nvSpPr>
        <xdr:cNvPr id="3" name="Line 5"/>
        <xdr:cNvSpPr>
          <a:spLocks/>
        </xdr:cNvSpPr>
      </xdr:nvSpPr>
      <xdr:spPr>
        <a:xfrm flipH="1" flipV="1">
          <a:off x="2305050" y="3171825"/>
          <a:ext cx="8172450" cy="43624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771525</xdr:colOff>
      <xdr:row>19</xdr:row>
      <xdr:rowOff>133350</xdr:rowOff>
    </xdr:from>
    <xdr:to>
      <xdr:col>13</xdr:col>
      <xdr:colOff>266700</xdr:colOff>
      <xdr:row>46</xdr:row>
      <xdr:rowOff>95250</xdr:rowOff>
    </xdr:to>
    <xdr:sp>
      <xdr:nvSpPr>
        <xdr:cNvPr id="4" name="Line 6"/>
        <xdr:cNvSpPr>
          <a:spLocks/>
        </xdr:cNvSpPr>
      </xdr:nvSpPr>
      <xdr:spPr>
        <a:xfrm flipH="1" flipV="1">
          <a:off x="2295525" y="3257550"/>
          <a:ext cx="8191500" cy="4591050"/>
        </a:xfrm>
        <a:prstGeom prst="line">
          <a:avLst/>
        </a:prstGeom>
        <a:noFill/>
        <a:ln w="63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752475</xdr:colOff>
      <xdr:row>20</xdr:row>
      <xdr:rowOff>123825</xdr:rowOff>
    </xdr:from>
    <xdr:to>
      <xdr:col>13</xdr:col>
      <xdr:colOff>257175</xdr:colOff>
      <xdr:row>45</xdr:row>
      <xdr:rowOff>95250</xdr:rowOff>
    </xdr:to>
    <xdr:sp>
      <xdr:nvSpPr>
        <xdr:cNvPr id="5" name="Line 7"/>
        <xdr:cNvSpPr>
          <a:spLocks/>
        </xdr:cNvSpPr>
      </xdr:nvSpPr>
      <xdr:spPr>
        <a:xfrm flipH="1" flipV="1">
          <a:off x="2276475" y="3419475"/>
          <a:ext cx="8201025" cy="4257675"/>
        </a:xfrm>
        <a:prstGeom prst="line">
          <a:avLst/>
        </a:prstGeom>
        <a:noFill/>
        <a:ln w="12700" cmpd="sng">
          <a:solidFill>
            <a:srgbClr val="0000FF"/>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11</xdr:row>
      <xdr:rowOff>0</xdr:rowOff>
    </xdr:from>
    <xdr:to>
      <xdr:col>1</xdr:col>
      <xdr:colOff>742950</xdr:colOff>
      <xdr:row>13</xdr:row>
      <xdr:rowOff>0</xdr:rowOff>
    </xdr:to>
    <xdr:sp>
      <xdr:nvSpPr>
        <xdr:cNvPr id="1" name="Line 2"/>
        <xdr:cNvSpPr>
          <a:spLocks/>
        </xdr:cNvSpPr>
      </xdr:nvSpPr>
      <xdr:spPr>
        <a:xfrm>
          <a:off x="876300" y="2667000"/>
          <a:ext cx="0" cy="4191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47"/>
  <sheetViews>
    <sheetView tabSelected="1" zoomScalePageLayoutView="0" workbookViewId="0" topLeftCell="A1">
      <selection activeCell="A34" sqref="A34:P34"/>
    </sheetView>
  </sheetViews>
  <sheetFormatPr defaultColWidth="9.00390625" defaultRowHeight="13.5"/>
  <cols>
    <col min="1" max="1" width="20.253906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00390625" style="8" customWidth="1"/>
  </cols>
  <sheetData>
    <row r="1" spans="1:16" s="5" customFormat="1" ht="15" customHeight="1">
      <c r="A1" s="85" t="s">
        <v>145</v>
      </c>
      <c r="B1" s="85"/>
      <c r="C1" s="85" t="s">
        <v>166</v>
      </c>
      <c r="D1" s="85"/>
      <c r="E1" s="85"/>
      <c r="F1" s="85"/>
      <c r="G1" s="85"/>
      <c r="H1" s="85"/>
      <c r="I1" s="85"/>
      <c r="J1" s="85"/>
      <c r="K1" s="85"/>
      <c r="L1" s="85"/>
      <c r="M1" s="85"/>
      <c r="N1" s="85"/>
      <c r="O1" s="85"/>
      <c r="P1" s="6"/>
    </row>
    <row r="2" spans="2:16" ht="14.25" customHeight="1">
      <c r="B2" s="76"/>
      <c r="C2" s="76"/>
      <c r="D2" s="75"/>
      <c r="E2" s="75"/>
      <c r="F2" s="75"/>
      <c r="G2" s="75"/>
      <c r="H2" s="75"/>
      <c r="I2" s="75"/>
      <c r="J2" s="75"/>
      <c r="K2" s="75"/>
      <c r="L2" s="75"/>
      <c r="M2" s="75"/>
      <c r="N2" s="75"/>
      <c r="O2" s="7"/>
      <c r="P2" s="7"/>
    </row>
    <row r="3" spans="1:16" ht="14.25" customHeight="1">
      <c r="A3" s="7"/>
      <c r="B3" s="73"/>
      <c r="C3" s="73"/>
      <c r="D3" s="73"/>
      <c r="E3" s="73"/>
      <c r="F3" s="73"/>
      <c r="G3" s="73"/>
      <c r="H3" s="73"/>
      <c r="I3" s="73"/>
      <c r="J3" s="73"/>
      <c r="K3" s="73"/>
      <c r="L3" s="73"/>
      <c r="M3" s="73"/>
      <c r="N3" s="73"/>
      <c r="O3" s="7"/>
      <c r="P3" s="7"/>
    </row>
    <row r="4" spans="1:14" ht="14.25" customHeight="1">
      <c r="A4" s="8" t="s">
        <v>128</v>
      </c>
      <c r="B4" s="72"/>
      <c r="C4" s="72"/>
      <c r="D4" s="72"/>
      <c r="E4" s="72"/>
      <c r="F4" s="72"/>
      <c r="G4" s="72"/>
      <c r="H4" s="30"/>
      <c r="I4" s="30"/>
      <c r="J4" s="30"/>
      <c r="K4" s="30"/>
      <c r="L4" s="30"/>
      <c r="M4" s="30"/>
      <c r="N4" s="30"/>
    </row>
    <row r="5" spans="2:14" ht="14.25" customHeight="1">
      <c r="B5" s="30"/>
      <c r="C5" s="30"/>
      <c r="D5" s="30"/>
      <c r="E5" s="30"/>
      <c r="F5" s="30"/>
      <c r="G5" s="30"/>
      <c r="H5" s="30"/>
      <c r="I5" s="30"/>
      <c r="J5" s="30"/>
      <c r="K5" s="30"/>
      <c r="L5" s="30"/>
      <c r="M5" s="30"/>
      <c r="N5" s="30"/>
    </row>
    <row r="6" spans="1:14" ht="14.25" customHeight="1">
      <c r="A6" s="8" t="s">
        <v>129</v>
      </c>
      <c r="B6" s="72"/>
      <c r="C6" s="72"/>
      <c r="D6" s="72"/>
      <c r="E6" s="72"/>
      <c r="F6" s="72"/>
      <c r="G6" s="78"/>
      <c r="H6" s="30"/>
      <c r="I6" s="30"/>
      <c r="J6" s="30"/>
      <c r="K6" s="30"/>
      <c r="L6" s="30"/>
      <c r="M6" s="30"/>
      <c r="N6" s="30"/>
    </row>
    <row r="7" spans="2:14" ht="14.25" customHeight="1">
      <c r="B7" s="30"/>
      <c r="C7" s="30"/>
      <c r="D7" s="30"/>
      <c r="E7" s="30"/>
      <c r="F7" s="30"/>
      <c r="G7" s="30"/>
      <c r="H7" s="30"/>
      <c r="I7" s="30"/>
      <c r="J7" s="30"/>
      <c r="K7" s="30"/>
      <c r="L7" s="30"/>
      <c r="M7" s="30"/>
      <c r="N7" s="30"/>
    </row>
    <row r="8" spans="1:12" ht="14.25" customHeight="1">
      <c r="A8" s="8" t="s">
        <v>130</v>
      </c>
      <c r="B8" s="24"/>
      <c r="C8" s="24"/>
      <c r="D8" s="24"/>
      <c r="E8" s="24"/>
      <c r="F8" s="24"/>
      <c r="G8" s="24"/>
      <c r="H8" s="22"/>
      <c r="I8" s="87" t="s">
        <v>127</v>
      </c>
      <c r="J8" s="87"/>
      <c r="K8" s="86"/>
      <c r="L8" s="86"/>
    </row>
    <row r="9" spans="2:12" ht="9" customHeight="1">
      <c r="B9" s="24"/>
      <c r="C9" s="22"/>
      <c r="D9" s="22"/>
      <c r="E9" s="22"/>
      <c r="F9" s="22"/>
      <c r="H9" s="22"/>
      <c r="I9" s="22"/>
      <c r="J9" s="22"/>
      <c r="K9" s="22"/>
      <c r="L9" s="22"/>
    </row>
    <row r="10" spans="1:3" ht="14.25" customHeight="1">
      <c r="A10" s="8" t="s">
        <v>10</v>
      </c>
      <c r="B10" s="25"/>
      <c r="C10" s="8" t="s">
        <v>11</v>
      </c>
    </row>
    <row r="11" ht="9" customHeight="1">
      <c r="B11" s="22"/>
    </row>
    <row r="12" spans="1:5" ht="14.25" customHeight="1">
      <c r="A12" s="8" t="s">
        <v>12</v>
      </c>
      <c r="B12" s="77"/>
      <c r="C12" s="8" t="s">
        <v>13</v>
      </c>
      <c r="D12" s="8" t="s">
        <v>14</v>
      </c>
      <c r="E12" s="8" t="s">
        <v>15</v>
      </c>
    </row>
    <row r="13" ht="9" customHeight="1"/>
    <row r="14" ht="14.25" customHeight="1">
      <c r="A14" s="5" t="s">
        <v>38</v>
      </c>
    </row>
    <row r="15" ht="9" customHeight="1"/>
    <row r="16" spans="1:16" s="21" customFormat="1" ht="14.25" customHeight="1">
      <c r="A16" s="21" t="s">
        <v>50</v>
      </c>
      <c r="C16" s="21" t="s">
        <v>48</v>
      </c>
      <c r="D16" s="80" t="s">
        <v>165</v>
      </c>
      <c r="E16" s="80"/>
      <c r="F16" s="80"/>
      <c r="G16" s="80"/>
      <c r="H16" s="80"/>
      <c r="I16" s="80"/>
      <c r="J16" s="80"/>
      <c r="K16" s="80"/>
      <c r="L16" s="80"/>
      <c r="M16" s="80"/>
      <c r="N16" s="80"/>
      <c r="O16" s="80"/>
      <c r="P16" s="80"/>
    </row>
    <row r="17" spans="4:16" s="21" customFormat="1" ht="9" customHeight="1">
      <c r="D17" s="80"/>
      <c r="E17" s="80"/>
      <c r="F17" s="80"/>
      <c r="G17" s="80"/>
      <c r="H17" s="80"/>
      <c r="I17" s="80"/>
      <c r="J17" s="80"/>
      <c r="K17" s="80"/>
      <c r="L17" s="80"/>
      <c r="M17" s="80"/>
      <c r="N17" s="80"/>
      <c r="O17" s="80"/>
      <c r="P17" s="80"/>
    </row>
    <row r="18" spans="1:16" s="21" customFormat="1" ht="14.25" customHeight="1">
      <c r="A18" s="21" t="s">
        <v>51</v>
      </c>
      <c r="C18" s="21" t="s">
        <v>49</v>
      </c>
      <c r="D18" s="80" t="s">
        <v>52</v>
      </c>
      <c r="E18" s="80"/>
      <c r="F18" s="80"/>
      <c r="G18" s="80"/>
      <c r="H18" s="80"/>
      <c r="I18" s="80"/>
      <c r="J18" s="80"/>
      <c r="K18" s="80"/>
      <c r="L18" s="80"/>
      <c r="M18" s="80"/>
      <c r="N18" s="80"/>
      <c r="O18" s="80"/>
      <c r="P18" s="80"/>
    </row>
    <row r="19" ht="9" customHeight="1">
      <c r="A19" s="7"/>
    </row>
    <row r="20" spans="1:16" ht="14.25" customHeight="1">
      <c r="A20" s="10" t="s">
        <v>24</v>
      </c>
      <c r="B20" s="10" t="s">
        <v>16</v>
      </c>
      <c r="C20" s="10" t="s">
        <v>17</v>
      </c>
      <c r="D20" s="10" t="s">
        <v>18</v>
      </c>
      <c r="E20" s="10" t="s">
        <v>0</v>
      </c>
      <c r="F20" s="10" t="s">
        <v>1</v>
      </c>
      <c r="G20" s="10" t="s">
        <v>2</v>
      </c>
      <c r="H20" s="10" t="s">
        <v>3</v>
      </c>
      <c r="I20" s="10" t="s">
        <v>4</v>
      </c>
      <c r="J20" s="10" t="s">
        <v>5</v>
      </c>
      <c r="K20" s="10" t="s">
        <v>6</v>
      </c>
      <c r="L20" s="10" t="s">
        <v>7</v>
      </c>
      <c r="M20" s="10" t="s">
        <v>8</v>
      </c>
      <c r="N20" s="81" t="s">
        <v>19</v>
      </c>
      <c r="O20" s="82"/>
      <c r="P20" s="57"/>
    </row>
    <row r="21" spans="1:16" ht="14.25" customHeight="1">
      <c r="A21" s="23" t="s">
        <v>131</v>
      </c>
      <c r="B21" s="12"/>
      <c r="C21" s="12"/>
      <c r="D21" s="12"/>
      <c r="E21" s="12"/>
      <c r="F21" s="12"/>
      <c r="G21" s="12"/>
      <c r="H21" s="12"/>
      <c r="I21" s="12"/>
      <c r="J21" s="12"/>
      <c r="K21" s="12"/>
      <c r="L21" s="12"/>
      <c r="M21" s="59"/>
      <c r="N21" s="11" t="s">
        <v>34</v>
      </c>
      <c r="O21" s="56">
        <f>SUM(B21:M21)</f>
        <v>0</v>
      </c>
      <c r="P21" s="58"/>
    </row>
    <row r="22" spans="1:16" ht="14.25" customHeight="1">
      <c r="A22" s="23" t="s">
        <v>132</v>
      </c>
      <c r="B22" s="12"/>
      <c r="C22" s="12"/>
      <c r="D22" s="12"/>
      <c r="E22" s="12"/>
      <c r="F22" s="12"/>
      <c r="G22" s="12"/>
      <c r="H22" s="12"/>
      <c r="I22" s="12"/>
      <c r="J22" s="12"/>
      <c r="K22" s="12"/>
      <c r="L22" s="12"/>
      <c r="M22" s="59"/>
      <c r="N22" s="11" t="s">
        <v>35</v>
      </c>
      <c r="O22" s="56">
        <f>SUM(B22:M22)</f>
        <v>0</v>
      </c>
      <c r="P22" s="58"/>
    </row>
    <row r="23" spans="1:16" ht="14.25" customHeight="1">
      <c r="A23" s="23" t="s">
        <v>169</v>
      </c>
      <c r="B23" s="12"/>
      <c r="C23" s="12"/>
      <c r="D23" s="12"/>
      <c r="E23" s="12"/>
      <c r="F23" s="12"/>
      <c r="G23" s="12"/>
      <c r="H23" s="12"/>
      <c r="I23" s="12"/>
      <c r="J23" s="12"/>
      <c r="K23" s="12"/>
      <c r="L23" s="12"/>
      <c r="M23" s="59"/>
      <c r="N23" s="11" t="s">
        <v>36</v>
      </c>
      <c r="O23" s="56">
        <f>SUM(B23:M23)</f>
        <v>0</v>
      </c>
      <c r="P23" s="58"/>
    </row>
    <row r="24" ht="9" customHeight="1" thickBot="1"/>
    <row r="25" spans="1:13" ht="14.25" customHeight="1" thickBot="1">
      <c r="A25" s="13" t="s">
        <v>44</v>
      </c>
      <c r="B25" s="14">
        <f>O21</f>
        <v>0</v>
      </c>
      <c r="C25" s="15" t="s">
        <v>20</v>
      </c>
      <c r="D25" s="14">
        <f>O22</f>
        <v>0</v>
      </c>
      <c r="E25" s="7" t="s">
        <v>97</v>
      </c>
      <c r="F25" s="15" t="s">
        <v>45</v>
      </c>
      <c r="G25" s="14">
        <f>O23</f>
        <v>0</v>
      </c>
      <c r="H25" s="7" t="s">
        <v>21</v>
      </c>
      <c r="I25" s="16" t="s">
        <v>22</v>
      </c>
      <c r="J25" s="17"/>
      <c r="K25" s="16" t="s">
        <v>37</v>
      </c>
      <c r="L25" s="18">
        <f>IF(J25=0,"",ROUNDUP((B25+D25*3/4+G25*1/2)/J25,0))</f>
      </c>
      <c r="M25" s="8" t="s">
        <v>28</v>
      </c>
    </row>
    <row r="26" spans="1:12" ht="14.25" customHeight="1">
      <c r="A26" s="13"/>
      <c r="B26" s="19"/>
      <c r="E26" s="7"/>
      <c r="F26" s="15"/>
      <c r="G26" s="13"/>
      <c r="H26" s="7"/>
      <c r="I26" s="16"/>
      <c r="J26" s="20"/>
      <c r="K26" s="16"/>
      <c r="L26" s="9"/>
    </row>
    <row r="27" spans="1:12" ht="14.25" customHeight="1">
      <c r="A27" s="13"/>
      <c r="B27" s="19"/>
      <c r="C27" s="15"/>
      <c r="D27" s="19"/>
      <c r="E27" s="7"/>
      <c r="F27" s="15"/>
      <c r="G27" s="19"/>
      <c r="H27" s="7"/>
      <c r="I27" s="16"/>
      <c r="J27" s="20"/>
      <c r="K27" s="16"/>
      <c r="L27" s="7"/>
    </row>
    <row r="28" spans="1:16" ht="13.5" customHeight="1">
      <c r="A28" s="83" t="s">
        <v>174</v>
      </c>
      <c r="B28" s="83"/>
      <c r="C28" s="83"/>
      <c r="D28" s="83"/>
      <c r="E28" s="83"/>
      <c r="F28" s="83"/>
      <c r="G28" s="83"/>
      <c r="H28" s="83"/>
      <c r="I28" s="83"/>
      <c r="J28" s="83"/>
      <c r="K28" s="83"/>
      <c r="L28" s="83"/>
      <c r="M28" s="83"/>
      <c r="N28" s="83"/>
      <c r="O28" s="83"/>
      <c r="P28" s="83"/>
    </row>
    <row r="29" spans="1:16" ht="13.5" customHeight="1">
      <c r="A29" s="83"/>
      <c r="B29" s="83"/>
      <c r="C29" s="83"/>
      <c r="D29" s="83"/>
      <c r="E29" s="83"/>
      <c r="F29" s="83"/>
      <c r="G29" s="83"/>
      <c r="H29" s="83"/>
      <c r="I29" s="83"/>
      <c r="J29" s="83"/>
      <c r="K29" s="83"/>
      <c r="L29" s="83"/>
      <c r="M29" s="83"/>
      <c r="N29" s="83"/>
      <c r="O29" s="83"/>
      <c r="P29" s="83"/>
    </row>
    <row r="30" spans="1:16" ht="13.5" customHeight="1">
      <c r="A30" s="83" t="s">
        <v>171</v>
      </c>
      <c r="B30" s="83"/>
      <c r="C30" s="83"/>
      <c r="D30" s="83"/>
      <c r="E30" s="83"/>
      <c r="F30" s="83"/>
      <c r="G30" s="83"/>
      <c r="H30" s="83"/>
      <c r="I30" s="83"/>
      <c r="J30" s="83"/>
      <c r="K30" s="83"/>
      <c r="L30" s="83"/>
      <c r="M30" s="83"/>
      <c r="N30" s="83"/>
      <c r="O30" s="83"/>
      <c r="P30" s="83"/>
    </row>
    <row r="31" spans="1:16" s="5" customFormat="1" ht="13.5" customHeight="1">
      <c r="A31" s="84" t="s">
        <v>172</v>
      </c>
      <c r="B31" s="84"/>
      <c r="C31" s="84"/>
      <c r="D31" s="84"/>
      <c r="E31" s="84"/>
      <c r="F31" s="84"/>
      <c r="G31" s="84"/>
      <c r="H31" s="84"/>
      <c r="I31" s="84"/>
      <c r="J31" s="84"/>
      <c r="K31" s="84"/>
      <c r="L31" s="84"/>
      <c r="M31" s="84"/>
      <c r="N31" s="84"/>
      <c r="O31" s="84"/>
      <c r="P31" s="84"/>
    </row>
    <row r="32" spans="1:16" s="5" customFormat="1" ht="13.5" customHeight="1">
      <c r="A32" s="84" t="s">
        <v>173</v>
      </c>
      <c r="B32" s="84"/>
      <c r="C32" s="84"/>
      <c r="D32" s="84"/>
      <c r="E32" s="84"/>
      <c r="F32" s="84"/>
      <c r="G32" s="84"/>
      <c r="H32" s="84"/>
      <c r="I32" s="84"/>
      <c r="J32" s="84"/>
      <c r="K32" s="84"/>
      <c r="L32" s="84"/>
      <c r="M32" s="84"/>
      <c r="N32" s="84"/>
      <c r="O32" s="84"/>
      <c r="P32" s="84"/>
    </row>
    <row r="33" spans="1:16" ht="13.5" customHeight="1">
      <c r="A33" s="83" t="s">
        <v>39</v>
      </c>
      <c r="B33" s="83"/>
      <c r="C33" s="83"/>
      <c r="D33" s="83"/>
      <c r="E33" s="83"/>
      <c r="F33" s="83"/>
      <c r="G33" s="83"/>
      <c r="H33" s="83"/>
      <c r="I33" s="83"/>
      <c r="J33" s="83"/>
      <c r="K33" s="83"/>
      <c r="L33" s="83"/>
      <c r="M33" s="83"/>
      <c r="N33" s="83"/>
      <c r="O33" s="83"/>
      <c r="P33" s="83"/>
    </row>
    <row r="34" spans="1:16" ht="13.5" customHeight="1">
      <c r="A34" s="83" t="s">
        <v>40</v>
      </c>
      <c r="B34" s="83"/>
      <c r="C34" s="83"/>
      <c r="D34" s="83"/>
      <c r="E34" s="83"/>
      <c r="F34" s="83"/>
      <c r="G34" s="83"/>
      <c r="H34" s="83"/>
      <c r="I34" s="83"/>
      <c r="J34" s="83"/>
      <c r="K34" s="83"/>
      <c r="L34" s="83"/>
      <c r="M34" s="83"/>
      <c r="N34" s="83"/>
      <c r="O34" s="83"/>
      <c r="P34" s="83"/>
    </row>
    <row r="35" spans="1:16" ht="13.5" customHeight="1">
      <c r="A35" s="83" t="s">
        <v>178</v>
      </c>
      <c r="B35" s="83"/>
      <c r="C35" s="83"/>
      <c r="D35" s="83"/>
      <c r="E35" s="83"/>
      <c r="F35" s="83"/>
      <c r="G35" s="83"/>
      <c r="H35" s="83"/>
      <c r="I35" s="83"/>
      <c r="J35" s="83"/>
      <c r="K35" s="83"/>
      <c r="L35" s="83"/>
      <c r="M35" s="83"/>
      <c r="N35" s="83"/>
      <c r="O35" s="83"/>
      <c r="P35" s="83"/>
    </row>
    <row r="36" spans="1:12" ht="6" customHeight="1">
      <c r="A36" s="7"/>
      <c r="C36" s="7"/>
      <c r="D36" s="7"/>
      <c r="E36" s="7"/>
      <c r="F36" s="7"/>
      <c r="G36" s="7"/>
      <c r="H36" s="7"/>
      <c r="I36" s="7"/>
      <c r="J36" s="7"/>
      <c r="K36" s="7"/>
      <c r="L36" s="7"/>
    </row>
    <row r="37" ht="14.25" customHeight="1">
      <c r="A37" s="5" t="s">
        <v>163</v>
      </c>
    </row>
    <row r="38" ht="9" customHeight="1" thickBot="1"/>
    <row r="39" spans="1:11" ht="14.25" customHeight="1" thickBot="1">
      <c r="A39" s="26" t="s">
        <v>9</v>
      </c>
      <c r="B39" s="27"/>
      <c r="C39" s="4" t="s">
        <v>46</v>
      </c>
      <c r="G39" s="26" t="s">
        <v>99</v>
      </c>
      <c r="H39" s="27"/>
      <c r="I39" s="4" t="s">
        <v>23</v>
      </c>
      <c r="J39" s="28">
        <f>B39*0.9*H39</f>
        <v>0</v>
      </c>
      <c r="K39" s="8" t="s">
        <v>28</v>
      </c>
    </row>
    <row r="40" spans="1:10" ht="9" customHeight="1">
      <c r="A40" s="26"/>
      <c r="B40" s="22"/>
      <c r="C40" s="4"/>
      <c r="G40" s="26"/>
      <c r="H40" s="22"/>
      <c r="I40" s="4"/>
      <c r="J40" s="29"/>
    </row>
    <row r="41" spans="1:16" ht="14.25" customHeight="1">
      <c r="A41" s="79" t="s">
        <v>98</v>
      </c>
      <c r="B41" s="79"/>
      <c r="C41" s="79"/>
      <c r="D41" s="79"/>
      <c r="E41" s="79"/>
      <c r="F41" s="79"/>
      <c r="G41" s="79"/>
      <c r="H41" s="79"/>
      <c r="I41" s="79"/>
      <c r="J41" s="79"/>
      <c r="K41" s="79"/>
      <c r="L41" s="79"/>
      <c r="M41" s="79"/>
      <c r="N41" s="79"/>
      <c r="O41" s="79"/>
      <c r="P41" s="79"/>
    </row>
    <row r="42" ht="14.25" customHeight="1"/>
    <row r="43" ht="13.5" customHeight="1">
      <c r="A43" s="21" t="s">
        <v>27</v>
      </c>
    </row>
    <row r="44" spans="1:6" ht="13.5" customHeight="1">
      <c r="A44" s="74" t="s">
        <v>25</v>
      </c>
      <c r="B44" s="74"/>
      <c r="C44" s="74"/>
      <c r="D44" s="74"/>
      <c r="E44" s="74"/>
      <c r="F44" s="74"/>
    </row>
    <row r="45" spans="1:13" ht="13.5" customHeight="1">
      <c r="A45" s="74" t="s">
        <v>167</v>
      </c>
      <c r="B45" s="74"/>
      <c r="C45" s="74"/>
      <c r="D45" s="74"/>
      <c r="E45" s="74"/>
      <c r="F45" s="74"/>
      <c r="G45" s="74"/>
      <c r="H45" s="74"/>
      <c r="I45" s="74"/>
      <c r="J45" s="74"/>
      <c r="K45" s="74"/>
      <c r="L45" s="74"/>
      <c r="M45" s="74"/>
    </row>
    <row r="46" spans="1:13" ht="13.5" customHeight="1">
      <c r="A46" s="74" t="s">
        <v>164</v>
      </c>
      <c r="B46" s="74"/>
      <c r="C46" s="74"/>
      <c r="D46" s="74"/>
      <c r="E46" s="74"/>
      <c r="F46" s="74"/>
      <c r="G46" s="74"/>
      <c r="H46" s="74"/>
      <c r="I46" s="74"/>
      <c r="J46" s="74"/>
      <c r="K46" s="74"/>
      <c r="L46" s="74"/>
      <c r="M46" s="74"/>
    </row>
    <row r="47" spans="1:13" ht="13.5" customHeight="1">
      <c r="A47" s="74" t="s">
        <v>41</v>
      </c>
      <c r="B47" s="74"/>
      <c r="C47" s="74"/>
      <c r="D47" s="74"/>
      <c r="E47" s="74"/>
      <c r="F47" s="74"/>
      <c r="G47" s="74"/>
      <c r="H47" s="74"/>
      <c r="I47" s="74"/>
      <c r="J47" s="74"/>
      <c r="K47" s="74"/>
      <c r="L47" s="74"/>
      <c r="M47" s="74"/>
    </row>
  </sheetData>
  <sheetProtection/>
  <mergeCells count="17">
    <mergeCell ref="A29:P29"/>
    <mergeCell ref="C1:O1"/>
    <mergeCell ref="A1:B1"/>
    <mergeCell ref="A34:P34"/>
    <mergeCell ref="K8:L8"/>
    <mergeCell ref="I8:J8"/>
    <mergeCell ref="A32:P32"/>
    <mergeCell ref="A41:P41"/>
    <mergeCell ref="D16:P16"/>
    <mergeCell ref="D17:P17"/>
    <mergeCell ref="D18:P18"/>
    <mergeCell ref="N20:O20"/>
    <mergeCell ref="A28:P28"/>
    <mergeCell ref="A33:P33"/>
    <mergeCell ref="A35:P35"/>
    <mergeCell ref="A30:P30"/>
    <mergeCell ref="A31:P31"/>
  </mergeCells>
  <printOptions horizontalCentered="1"/>
  <pageMargins left="0.3937007874015748" right="0.3937007874015748" top="0.5905511811023623" bottom="0.3937007874015748" header="0.5118110236220472" footer="0.3937007874015748"/>
  <pageSetup fitToHeight="1" fitToWidth="1"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P48"/>
  <sheetViews>
    <sheetView zoomScalePageLayoutView="0" workbookViewId="0" topLeftCell="A1">
      <selection activeCell="D23" sqref="D23:D24"/>
    </sheetView>
  </sheetViews>
  <sheetFormatPr defaultColWidth="9.00390625" defaultRowHeight="13.5"/>
  <cols>
    <col min="1" max="1" width="18.125" style="8" customWidth="1"/>
    <col min="2" max="13" width="7.875" style="8" customWidth="1"/>
    <col min="14" max="14" width="2.625" style="8" customWidth="1"/>
    <col min="15" max="16" width="9.625" style="8" customWidth="1"/>
    <col min="17" max="17" width="5.625" style="8" customWidth="1"/>
    <col min="18" max="18" width="4.625" style="8" customWidth="1"/>
    <col min="19" max="19" width="3.375" style="8" customWidth="1"/>
    <col min="20" max="16384" width="9.00390625" style="8" customWidth="1"/>
  </cols>
  <sheetData>
    <row r="1" spans="1:16" s="5" customFormat="1" ht="15" customHeight="1">
      <c r="A1" s="89" t="s">
        <v>154</v>
      </c>
      <c r="B1" s="89"/>
      <c r="C1" s="89"/>
      <c r="D1" s="89"/>
      <c r="E1" s="88" t="s">
        <v>166</v>
      </c>
      <c r="F1" s="88"/>
      <c r="G1" s="88"/>
      <c r="H1" s="88"/>
      <c r="I1" s="88"/>
      <c r="J1" s="88"/>
      <c r="K1" s="88"/>
      <c r="L1" s="88"/>
      <c r="M1" s="88"/>
      <c r="N1" s="88"/>
      <c r="O1" s="88"/>
      <c r="P1" s="6"/>
    </row>
    <row r="2" spans="4:16" ht="14.25" customHeight="1">
      <c r="D2" s="75"/>
      <c r="E2" s="75"/>
      <c r="F2" s="75"/>
      <c r="G2" s="75"/>
      <c r="H2" s="75"/>
      <c r="I2" s="75"/>
      <c r="J2" s="75"/>
      <c r="K2" s="75"/>
      <c r="L2" s="75"/>
      <c r="M2" s="75"/>
      <c r="N2" s="75"/>
      <c r="O2" s="7"/>
      <c r="P2" s="7"/>
    </row>
    <row r="3" spans="1:16" ht="14.25" customHeight="1">
      <c r="A3" s="7"/>
      <c r="B3" s="73"/>
      <c r="C3" s="73"/>
      <c r="D3" s="73"/>
      <c r="E3" s="73"/>
      <c r="F3" s="73"/>
      <c r="G3" s="73"/>
      <c r="H3" s="73"/>
      <c r="I3" s="73"/>
      <c r="J3" s="73"/>
      <c r="K3" s="73"/>
      <c r="L3" s="73"/>
      <c r="M3" s="73"/>
      <c r="N3" s="73"/>
      <c r="O3" s="7"/>
      <c r="P3" s="7"/>
    </row>
    <row r="4" spans="1:14" ht="14.25" customHeight="1">
      <c r="A4" s="8" t="s">
        <v>128</v>
      </c>
      <c r="B4" s="72"/>
      <c r="C4" s="72"/>
      <c r="D4" s="72"/>
      <c r="E4" s="72"/>
      <c r="F4" s="72"/>
      <c r="G4" s="72"/>
      <c r="H4" s="30"/>
      <c r="I4" s="30"/>
      <c r="J4" s="30"/>
      <c r="K4" s="30"/>
      <c r="L4" s="30"/>
      <c r="M4" s="30"/>
      <c r="N4" s="30"/>
    </row>
    <row r="5" spans="2:14" ht="14.25" customHeight="1">
      <c r="B5" s="30"/>
      <c r="C5" s="30"/>
      <c r="D5" s="30"/>
      <c r="E5" s="30"/>
      <c r="F5" s="30"/>
      <c r="G5" s="30"/>
      <c r="H5" s="30"/>
      <c r="I5" s="30"/>
      <c r="J5" s="30"/>
      <c r="K5" s="30"/>
      <c r="L5" s="30"/>
      <c r="M5" s="30"/>
      <c r="N5" s="30"/>
    </row>
    <row r="6" spans="1:14" ht="14.25" customHeight="1">
      <c r="A6" s="8" t="s">
        <v>129</v>
      </c>
      <c r="B6" s="72"/>
      <c r="C6" s="72"/>
      <c r="D6" s="72"/>
      <c r="E6" s="72"/>
      <c r="F6" s="72"/>
      <c r="G6" s="78"/>
      <c r="H6" s="30"/>
      <c r="I6" s="30"/>
      <c r="J6" s="30"/>
      <c r="K6" s="30"/>
      <c r="L6" s="30"/>
      <c r="M6" s="30"/>
      <c r="N6" s="30"/>
    </row>
    <row r="7" spans="2:14" ht="14.25" customHeight="1">
      <c r="B7" s="30"/>
      <c r="C7" s="30"/>
      <c r="D7" s="30"/>
      <c r="E7" s="30"/>
      <c r="F7" s="30"/>
      <c r="G7" s="30"/>
      <c r="H7" s="30"/>
      <c r="I7" s="30"/>
      <c r="J7" s="30"/>
      <c r="K7" s="30"/>
      <c r="L7" s="30"/>
      <c r="M7" s="30"/>
      <c r="N7" s="30"/>
    </row>
    <row r="8" spans="1:12" ht="14.25" customHeight="1">
      <c r="A8" s="8" t="s">
        <v>130</v>
      </c>
      <c r="B8" s="24"/>
      <c r="C8" s="24"/>
      <c r="D8" s="24"/>
      <c r="E8" s="24"/>
      <c r="F8" s="24"/>
      <c r="G8" s="24"/>
      <c r="H8" s="22"/>
      <c r="I8" s="87" t="s">
        <v>127</v>
      </c>
      <c r="J8" s="87"/>
      <c r="K8" s="86"/>
      <c r="L8" s="86"/>
    </row>
    <row r="9" spans="2:12" ht="9" customHeight="1">
      <c r="B9" s="24"/>
      <c r="C9" s="22"/>
      <c r="D9" s="22"/>
      <c r="E9" s="22"/>
      <c r="F9" s="22"/>
      <c r="H9" s="22"/>
      <c r="I9" s="22"/>
      <c r="J9" s="22"/>
      <c r="K9" s="22"/>
      <c r="L9" s="22"/>
    </row>
    <row r="10" spans="1:3" ht="14.25" customHeight="1">
      <c r="A10" s="8" t="s">
        <v>10</v>
      </c>
      <c r="B10" s="25"/>
      <c r="C10" s="8" t="s">
        <v>11</v>
      </c>
    </row>
    <row r="11" ht="9" customHeight="1">
      <c r="B11" s="22"/>
    </row>
    <row r="12" spans="1:5" ht="14.25" customHeight="1">
      <c r="A12" s="8" t="s">
        <v>12</v>
      </c>
      <c r="B12" s="77"/>
      <c r="C12" s="8" t="s">
        <v>13</v>
      </c>
      <c r="D12" s="8" t="s">
        <v>14</v>
      </c>
      <c r="E12" s="8" t="s">
        <v>15</v>
      </c>
    </row>
    <row r="13" ht="9" customHeight="1"/>
    <row r="14" ht="14.25" customHeight="1">
      <c r="A14" s="5" t="s">
        <v>38</v>
      </c>
    </row>
    <row r="15" ht="9" customHeight="1"/>
    <row r="16" spans="1:16" s="21" customFormat="1" ht="14.25" customHeight="1">
      <c r="A16" s="21" t="s">
        <v>50</v>
      </c>
      <c r="C16" s="21" t="s">
        <v>48</v>
      </c>
      <c r="D16" s="80" t="s">
        <v>165</v>
      </c>
      <c r="E16" s="80"/>
      <c r="F16" s="80"/>
      <c r="G16" s="80"/>
      <c r="H16" s="80"/>
      <c r="I16" s="80"/>
      <c r="J16" s="80"/>
      <c r="K16" s="80"/>
      <c r="L16" s="80"/>
      <c r="M16" s="80"/>
      <c r="N16" s="80"/>
      <c r="O16" s="80"/>
      <c r="P16" s="80"/>
    </row>
    <row r="17" spans="4:16" s="21" customFormat="1" ht="9" customHeight="1">
      <c r="D17" s="80"/>
      <c r="E17" s="80"/>
      <c r="F17" s="80"/>
      <c r="G17" s="80"/>
      <c r="H17" s="80"/>
      <c r="I17" s="80"/>
      <c r="J17" s="80"/>
      <c r="K17" s="80"/>
      <c r="L17" s="80"/>
      <c r="M17" s="80"/>
      <c r="N17" s="80"/>
      <c r="O17" s="80"/>
      <c r="P17" s="80"/>
    </row>
    <row r="18" spans="1:16" s="21" customFormat="1" ht="14.25" customHeight="1">
      <c r="A18" s="21" t="s">
        <v>51</v>
      </c>
      <c r="C18" s="21" t="s">
        <v>49</v>
      </c>
      <c r="D18" s="80" t="s">
        <v>52</v>
      </c>
      <c r="E18" s="80"/>
      <c r="F18" s="80"/>
      <c r="G18" s="80"/>
      <c r="H18" s="80"/>
      <c r="I18" s="80"/>
      <c r="J18" s="80"/>
      <c r="K18" s="80"/>
      <c r="L18" s="80"/>
      <c r="M18" s="80"/>
      <c r="N18" s="80"/>
      <c r="O18" s="80"/>
      <c r="P18" s="80"/>
    </row>
    <row r="19" ht="9" customHeight="1">
      <c r="A19" s="7"/>
    </row>
    <row r="20" spans="1:16" ht="14.25" customHeight="1">
      <c r="A20" s="10" t="s">
        <v>24</v>
      </c>
      <c r="B20" s="10" t="s">
        <v>16</v>
      </c>
      <c r="C20" s="10" t="s">
        <v>17</v>
      </c>
      <c r="D20" s="10" t="s">
        <v>18</v>
      </c>
      <c r="E20" s="10" t="s">
        <v>0</v>
      </c>
      <c r="F20" s="10" t="s">
        <v>1</v>
      </c>
      <c r="G20" s="10" t="s">
        <v>2</v>
      </c>
      <c r="H20" s="10" t="s">
        <v>3</v>
      </c>
      <c r="I20" s="10" t="s">
        <v>4</v>
      </c>
      <c r="J20" s="10" t="s">
        <v>5</v>
      </c>
      <c r="K20" s="10" t="s">
        <v>6</v>
      </c>
      <c r="L20" s="10" t="s">
        <v>7</v>
      </c>
      <c r="M20" s="10" t="s">
        <v>8</v>
      </c>
      <c r="N20" s="81" t="s">
        <v>19</v>
      </c>
      <c r="O20" s="82"/>
      <c r="P20" s="57"/>
    </row>
    <row r="21" spans="1:16" ht="14.25" customHeight="1">
      <c r="A21" s="23" t="s">
        <v>156</v>
      </c>
      <c r="B21" s="12"/>
      <c r="C21" s="12"/>
      <c r="D21" s="12"/>
      <c r="E21" s="12"/>
      <c r="F21" s="12"/>
      <c r="G21" s="12"/>
      <c r="H21" s="12"/>
      <c r="I21" s="12"/>
      <c r="J21" s="12"/>
      <c r="K21" s="12"/>
      <c r="L21" s="12"/>
      <c r="M21" s="59"/>
      <c r="N21" s="11" t="s">
        <v>104</v>
      </c>
      <c r="O21" s="56">
        <f>SUM(B21:M21)</f>
        <v>0</v>
      </c>
      <c r="P21" s="58"/>
    </row>
    <row r="22" spans="1:16" ht="14.25" customHeight="1">
      <c r="A22" s="23" t="s">
        <v>157</v>
      </c>
      <c r="B22" s="12"/>
      <c r="C22" s="12"/>
      <c r="D22" s="12"/>
      <c r="E22" s="12"/>
      <c r="F22" s="12"/>
      <c r="G22" s="12"/>
      <c r="H22" s="12"/>
      <c r="I22" s="12"/>
      <c r="J22" s="12"/>
      <c r="K22" s="12"/>
      <c r="L22" s="12"/>
      <c r="M22" s="59"/>
      <c r="N22" s="11" t="s">
        <v>105</v>
      </c>
      <c r="O22" s="56">
        <f>SUM(B22:M22)</f>
        <v>0</v>
      </c>
      <c r="P22" s="58"/>
    </row>
    <row r="23" spans="1:16" ht="14.25" customHeight="1">
      <c r="A23" s="23" t="s">
        <v>159</v>
      </c>
      <c r="B23" s="12"/>
      <c r="C23" s="12"/>
      <c r="D23" s="12"/>
      <c r="E23" s="12"/>
      <c r="F23" s="12"/>
      <c r="G23" s="12"/>
      <c r="H23" s="12"/>
      <c r="I23" s="12"/>
      <c r="J23" s="12"/>
      <c r="K23" s="12"/>
      <c r="L23" s="12"/>
      <c r="M23" s="59"/>
      <c r="N23" s="11" t="s">
        <v>146</v>
      </c>
      <c r="O23" s="56">
        <f>SUM(B23:M23)</f>
        <v>0</v>
      </c>
      <c r="P23" s="58"/>
    </row>
    <row r="24" spans="1:16" ht="14.25" customHeight="1">
      <c r="A24" s="23" t="s">
        <v>158</v>
      </c>
      <c r="B24" s="12"/>
      <c r="C24" s="12"/>
      <c r="D24" s="12"/>
      <c r="E24" s="12"/>
      <c r="F24" s="12"/>
      <c r="G24" s="12"/>
      <c r="H24" s="12"/>
      <c r="I24" s="12"/>
      <c r="J24" s="12"/>
      <c r="K24" s="12"/>
      <c r="L24" s="12"/>
      <c r="M24" s="59"/>
      <c r="N24" s="11" t="s">
        <v>155</v>
      </c>
      <c r="O24" s="56">
        <f>SUM(B24:M24)</f>
        <v>0</v>
      </c>
      <c r="P24" s="58"/>
    </row>
    <row r="25" ht="9" customHeight="1" thickBot="1"/>
    <row r="26" spans="1:16" ht="14.25" customHeight="1" thickBot="1">
      <c r="A26" s="13" t="s">
        <v>147</v>
      </c>
      <c r="B26" s="14">
        <f>O21</f>
        <v>0</v>
      </c>
      <c r="C26" s="15" t="s">
        <v>148</v>
      </c>
      <c r="D26" s="14">
        <f>O22</f>
        <v>0</v>
      </c>
      <c r="E26" s="7" t="s">
        <v>149</v>
      </c>
      <c r="F26" s="15" t="s">
        <v>150</v>
      </c>
      <c r="G26" s="14">
        <f>O23</f>
        <v>0</v>
      </c>
      <c r="H26" s="7" t="s">
        <v>160</v>
      </c>
      <c r="I26" s="15" t="s">
        <v>161</v>
      </c>
      <c r="J26" s="14">
        <f>O24</f>
        <v>0</v>
      </c>
      <c r="K26" s="7" t="s">
        <v>162</v>
      </c>
      <c r="L26" s="16" t="s">
        <v>22</v>
      </c>
      <c r="M26" s="17"/>
      <c r="N26" s="16" t="s">
        <v>106</v>
      </c>
      <c r="O26" s="18">
        <f>IF(M26=0,"",ROUNDUP((B26+D26*3/4+G26*1/2+J26*1/4)/M26,0))</f>
      </c>
      <c r="P26" s="8" t="s">
        <v>28</v>
      </c>
    </row>
    <row r="27" spans="1:12" ht="14.25" customHeight="1">
      <c r="A27" s="13"/>
      <c r="B27" s="19"/>
      <c r="E27" s="7"/>
      <c r="F27" s="15"/>
      <c r="G27" s="13"/>
      <c r="H27" s="7"/>
      <c r="I27" s="16"/>
      <c r="J27" s="20"/>
      <c r="K27" s="16"/>
      <c r="L27" s="9"/>
    </row>
    <row r="28" spans="1:12" ht="14.25" customHeight="1">
      <c r="A28" s="13"/>
      <c r="B28" s="19"/>
      <c r="C28" s="15"/>
      <c r="D28" s="19"/>
      <c r="E28" s="7"/>
      <c r="F28" s="15"/>
      <c r="G28" s="19"/>
      <c r="H28" s="7"/>
      <c r="I28" s="16"/>
      <c r="J28" s="20"/>
      <c r="K28" s="16"/>
      <c r="L28" s="7"/>
    </row>
    <row r="29" spans="1:16" ht="13.5" customHeight="1">
      <c r="A29" s="83" t="s">
        <v>144</v>
      </c>
      <c r="B29" s="83"/>
      <c r="C29" s="83"/>
      <c r="D29" s="83"/>
      <c r="E29" s="83"/>
      <c r="F29" s="83"/>
      <c r="G29" s="83"/>
      <c r="H29" s="83"/>
      <c r="I29" s="83"/>
      <c r="J29" s="83"/>
      <c r="K29" s="83"/>
      <c r="L29" s="83"/>
      <c r="M29" s="83"/>
      <c r="N29" s="83"/>
      <c r="O29" s="83"/>
      <c r="P29" s="83"/>
    </row>
    <row r="30" spans="1:16" ht="13.5" customHeight="1">
      <c r="A30" s="83" t="s">
        <v>151</v>
      </c>
      <c r="B30" s="83"/>
      <c r="C30" s="83"/>
      <c r="D30" s="83"/>
      <c r="E30" s="83"/>
      <c r="F30" s="83"/>
      <c r="G30" s="83"/>
      <c r="H30" s="83"/>
      <c r="I30" s="83"/>
      <c r="J30" s="83"/>
      <c r="K30" s="83"/>
      <c r="L30" s="83"/>
      <c r="M30" s="83"/>
      <c r="N30" s="83"/>
      <c r="O30" s="83"/>
      <c r="P30" s="83"/>
    </row>
    <row r="31" spans="1:16" ht="13.5" customHeight="1">
      <c r="A31" s="83"/>
      <c r="B31" s="83"/>
      <c r="C31" s="83"/>
      <c r="D31" s="83"/>
      <c r="E31" s="83"/>
      <c r="F31" s="83"/>
      <c r="G31" s="83"/>
      <c r="H31" s="83"/>
      <c r="I31" s="83"/>
      <c r="J31" s="83"/>
      <c r="K31" s="83"/>
      <c r="L31" s="83"/>
      <c r="M31" s="83"/>
      <c r="N31" s="83"/>
      <c r="O31" s="83"/>
      <c r="P31" s="83"/>
    </row>
    <row r="32" spans="1:16" ht="13.5" customHeight="1">
      <c r="A32" s="83" t="s">
        <v>143</v>
      </c>
      <c r="B32" s="83"/>
      <c r="C32" s="83"/>
      <c r="D32" s="83"/>
      <c r="E32" s="83"/>
      <c r="F32" s="83"/>
      <c r="G32" s="83"/>
      <c r="H32" s="83"/>
      <c r="I32" s="83"/>
      <c r="J32" s="83"/>
      <c r="K32" s="83"/>
      <c r="L32" s="83"/>
      <c r="M32" s="83"/>
      <c r="N32" s="83"/>
      <c r="O32" s="83"/>
      <c r="P32" s="83"/>
    </row>
    <row r="33" spans="1:16" s="5" customFormat="1" ht="13.5" customHeight="1">
      <c r="A33" s="83" t="s">
        <v>152</v>
      </c>
      <c r="B33" s="83"/>
      <c r="C33" s="83"/>
      <c r="D33" s="83"/>
      <c r="E33" s="83"/>
      <c r="F33" s="83"/>
      <c r="G33" s="83"/>
      <c r="H33" s="83"/>
      <c r="I33" s="83"/>
      <c r="J33" s="83"/>
      <c r="K33" s="83"/>
      <c r="L33" s="83"/>
      <c r="M33" s="83"/>
      <c r="N33" s="83"/>
      <c r="O33" s="83"/>
      <c r="P33" s="83"/>
    </row>
    <row r="34" spans="1:16" ht="13.5" customHeight="1">
      <c r="A34" s="83" t="s">
        <v>39</v>
      </c>
      <c r="B34" s="83"/>
      <c r="C34" s="83"/>
      <c r="D34" s="83"/>
      <c r="E34" s="83"/>
      <c r="F34" s="83"/>
      <c r="G34" s="83"/>
      <c r="H34" s="83"/>
      <c r="I34" s="83"/>
      <c r="J34" s="83"/>
      <c r="K34" s="83"/>
      <c r="L34" s="83"/>
      <c r="M34" s="83"/>
      <c r="N34" s="83"/>
      <c r="O34" s="83"/>
      <c r="P34" s="83"/>
    </row>
    <row r="35" spans="1:16" ht="13.5" customHeight="1">
      <c r="A35" s="83" t="s">
        <v>40</v>
      </c>
      <c r="B35" s="83"/>
      <c r="C35" s="83"/>
      <c r="D35" s="83"/>
      <c r="E35" s="83"/>
      <c r="F35" s="83"/>
      <c r="G35" s="83"/>
      <c r="H35" s="83"/>
      <c r="I35" s="83"/>
      <c r="J35" s="83"/>
      <c r="K35" s="83"/>
      <c r="L35" s="83"/>
      <c r="M35" s="83"/>
      <c r="N35" s="83"/>
      <c r="O35" s="83"/>
      <c r="P35" s="83"/>
    </row>
    <row r="36" spans="1:12" ht="14.25" customHeight="1">
      <c r="A36" s="7"/>
      <c r="C36" s="7"/>
      <c r="D36" s="7"/>
      <c r="E36" s="7"/>
      <c r="F36" s="7"/>
      <c r="G36" s="7"/>
      <c r="H36" s="7"/>
      <c r="I36" s="7"/>
      <c r="J36" s="7"/>
      <c r="K36" s="7"/>
      <c r="L36" s="7"/>
    </row>
    <row r="37" ht="14.25" customHeight="1">
      <c r="A37" s="5" t="s">
        <v>163</v>
      </c>
    </row>
    <row r="38" ht="9" customHeight="1" thickBot="1"/>
    <row r="39" spans="1:11" ht="14.25" customHeight="1" thickBot="1">
      <c r="A39" s="26" t="s">
        <v>9</v>
      </c>
      <c r="B39" s="27"/>
      <c r="C39" s="4" t="s">
        <v>46</v>
      </c>
      <c r="G39" s="26" t="s">
        <v>153</v>
      </c>
      <c r="H39" s="27"/>
      <c r="I39" s="4" t="s">
        <v>23</v>
      </c>
      <c r="J39" s="28">
        <f>B39*0.9*H39</f>
        <v>0</v>
      </c>
      <c r="K39" s="8" t="s">
        <v>28</v>
      </c>
    </row>
    <row r="40" spans="1:10" ht="9" customHeight="1">
      <c r="A40" s="26"/>
      <c r="B40" s="22"/>
      <c r="C40" s="4"/>
      <c r="G40" s="26"/>
      <c r="H40" s="22"/>
      <c r="I40" s="4"/>
      <c r="J40" s="29"/>
    </row>
    <row r="41" spans="1:16" ht="14.25" customHeight="1">
      <c r="A41" s="79" t="s">
        <v>98</v>
      </c>
      <c r="B41" s="79"/>
      <c r="C41" s="79"/>
      <c r="D41" s="79"/>
      <c r="E41" s="79"/>
      <c r="F41" s="79"/>
      <c r="G41" s="79"/>
      <c r="H41" s="79"/>
      <c r="I41" s="79"/>
      <c r="J41" s="79"/>
      <c r="K41" s="79"/>
      <c r="L41" s="79"/>
      <c r="M41" s="79"/>
      <c r="N41" s="79"/>
      <c r="O41" s="79"/>
      <c r="P41" s="79"/>
    </row>
    <row r="42" ht="14.25" customHeight="1"/>
    <row r="43" ht="13.5" customHeight="1">
      <c r="A43" s="21" t="s">
        <v>27</v>
      </c>
    </row>
    <row r="44" spans="1:6" ht="13.5" customHeight="1">
      <c r="A44" s="8" t="s">
        <v>26</v>
      </c>
      <c r="B44" s="74"/>
      <c r="C44" s="74"/>
      <c r="D44" s="74"/>
      <c r="E44" s="74"/>
      <c r="F44" s="74"/>
    </row>
    <row r="45" spans="1:13" ht="13.5" customHeight="1">
      <c r="A45" s="74" t="s">
        <v>42</v>
      </c>
      <c r="B45" s="74"/>
      <c r="C45" s="74"/>
      <c r="D45" s="74"/>
      <c r="E45" s="74"/>
      <c r="F45" s="74"/>
      <c r="G45" s="74"/>
      <c r="H45" s="74"/>
      <c r="I45" s="74"/>
      <c r="J45" s="74"/>
      <c r="K45" s="74"/>
      <c r="L45" s="74"/>
      <c r="M45" s="74"/>
    </row>
    <row r="46" spans="1:13" ht="13.5" customHeight="1">
      <c r="A46" s="74" t="s">
        <v>33</v>
      </c>
      <c r="B46" s="74"/>
      <c r="C46" s="74"/>
      <c r="D46" s="74"/>
      <c r="E46" s="74"/>
      <c r="F46" s="74"/>
      <c r="G46" s="74"/>
      <c r="H46" s="74"/>
      <c r="I46" s="74"/>
      <c r="J46" s="74"/>
      <c r="K46" s="74"/>
      <c r="L46" s="74"/>
      <c r="M46" s="74"/>
    </row>
    <row r="47" spans="1:13" ht="13.5" customHeight="1">
      <c r="A47" s="74" t="s">
        <v>43</v>
      </c>
      <c r="B47" s="74"/>
      <c r="C47" s="74"/>
      <c r="D47" s="74"/>
      <c r="E47" s="74"/>
      <c r="F47" s="74"/>
      <c r="G47" s="74"/>
      <c r="H47" s="74"/>
      <c r="I47" s="74"/>
      <c r="J47" s="74"/>
      <c r="K47" s="74"/>
      <c r="L47" s="74"/>
      <c r="M47" s="74"/>
    </row>
    <row r="48" spans="1:13" ht="13.5" customHeight="1">
      <c r="A48" s="79"/>
      <c r="B48" s="79"/>
      <c r="C48" s="79"/>
      <c r="D48" s="79"/>
      <c r="E48" s="79"/>
      <c r="F48" s="79"/>
      <c r="G48" s="79"/>
      <c r="H48" s="79"/>
      <c r="I48" s="79"/>
      <c r="J48" s="79"/>
      <c r="K48" s="79"/>
      <c r="L48" s="79"/>
      <c r="M48" s="79"/>
    </row>
  </sheetData>
  <sheetProtection/>
  <mergeCells count="18">
    <mergeCell ref="A48:F48"/>
    <mergeCell ref="G48:M48"/>
    <mergeCell ref="A35:P35"/>
    <mergeCell ref="K8:L8"/>
    <mergeCell ref="I8:J8"/>
    <mergeCell ref="A41:P41"/>
    <mergeCell ref="D16:P16"/>
    <mergeCell ref="D17:P17"/>
    <mergeCell ref="D18:P18"/>
    <mergeCell ref="E1:O1"/>
    <mergeCell ref="N20:O20"/>
    <mergeCell ref="A34:P34"/>
    <mergeCell ref="A29:P29"/>
    <mergeCell ref="A32:P32"/>
    <mergeCell ref="A33:P33"/>
    <mergeCell ref="A30:P30"/>
    <mergeCell ref="A31:P31"/>
    <mergeCell ref="A1:D1"/>
  </mergeCells>
  <printOptions horizontalCentered="1"/>
  <pageMargins left="0.3937007874015748" right="0.3937007874015748" top="0.5905511811023623" bottom="0.3937007874015748" header="0.5118110236220472" footer="0.3937007874015748"/>
  <pageSetup fitToHeight="1" fitToWidth="1"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A1:P47"/>
  <sheetViews>
    <sheetView zoomScalePageLayoutView="0" workbookViewId="0" topLeftCell="A1">
      <selection activeCell="N30" sqref="N30"/>
    </sheetView>
  </sheetViews>
  <sheetFormatPr defaultColWidth="9.00390625" defaultRowHeight="13.5"/>
  <cols>
    <col min="1" max="1" width="1.4921875" style="8" customWidth="1"/>
    <col min="2" max="2" width="18.50390625" style="8" customWidth="1"/>
    <col min="3" max="14" width="10.375" style="8" customWidth="1"/>
    <col min="15" max="15" width="3.625" style="8" customWidth="1"/>
    <col min="16" max="16" width="12.625" style="8" customWidth="1"/>
    <col min="17" max="16384" width="9.00390625" style="8" customWidth="1"/>
  </cols>
  <sheetData>
    <row r="1" spans="1:7" ht="18" customHeight="1">
      <c r="A1" s="107" t="s">
        <v>111</v>
      </c>
      <c r="B1" s="107"/>
      <c r="C1" s="107"/>
      <c r="D1" s="107"/>
      <c r="E1" s="107"/>
      <c r="F1" s="107"/>
      <c r="G1" s="107"/>
    </row>
    <row r="2" ht="13.5" customHeight="1">
      <c r="B2" s="7"/>
    </row>
    <row r="3" spans="3:14" ht="13.5" customHeight="1">
      <c r="C3" s="79" t="s">
        <v>170</v>
      </c>
      <c r="D3" s="79"/>
      <c r="E3" s="79"/>
      <c r="F3" s="79"/>
      <c r="G3" s="79"/>
      <c r="H3" s="79"/>
      <c r="I3" s="79"/>
      <c r="J3" s="79"/>
      <c r="K3" s="79"/>
      <c r="L3" s="79"/>
      <c r="M3" s="79"/>
      <c r="N3" s="79"/>
    </row>
    <row r="4" spans="2:14" ht="13.5" customHeight="1">
      <c r="B4" s="5"/>
      <c r="C4" s="79" t="s">
        <v>136</v>
      </c>
      <c r="D4" s="79"/>
      <c r="E4" s="79"/>
      <c r="F4" s="79"/>
      <c r="G4" s="79"/>
      <c r="H4" s="79"/>
      <c r="I4" s="79"/>
      <c r="J4" s="79"/>
      <c r="K4" s="79"/>
      <c r="L4" s="79"/>
      <c r="M4" s="79"/>
      <c r="N4" s="79"/>
    </row>
    <row r="5" spans="2:14" ht="13.5" customHeight="1">
      <c r="B5" s="5"/>
      <c r="C5" s="79" t="s">
        <v>113</v>
      </c>
      <c r="D5" s="79"/>
      <c r="E5" s="79"/>
      <c r="F5" s="79"/>
      <c r="G5" s="79"/>
      <c r="H5" s="79"/>
      <c r="I5" s="79"/>
      <c r="J5" s="79"/>
      <c r="K5" s="79"/>
      <c r="L5" s="79"/>
      <c r="M5" s="79"/>
      <c r="N5" s="79"/>
    </row>
    <row r="6" ht="13.5" customHeight="1">
      <c r="B6" s="5"/>
    </row>
    <row r="7" spans="2:16" ht="13.5" customHeight="1">
      <c r="B7" s="89" t="s">
        <v>120</v>
      </c>
      <c r="C7" s="89"/>
      <c r="D7" s="89"/>
      <c r="E7" s="89"/>
      <c r="F7" s="89"/>
      <c r="G7" s="89"/>
      <c r="H7" s="89"/>
      <c r="I7" s="89"/>
      <c r="J7" s="89"/>
      <c r="K7" s="89"/>
      <c r="L7" s="89"/>
      <c r="M7" s="89"/>
      <c r="N7" s="89"/>
      <c r="O7" s="89"/>
      <c r="P7" s="89"/>
    </row>
    <row r="8" s="5" customFormat="1" ht="6" customHeight="1"/>
    <row r="9" spans="1:16" ht="13.5" customHeight="1">
      <c r="A9" s="7"/>
      <c r="B9" s="10" t="s">
        <v>24</v>
      </c>
      <c r="C9" s="31" t="s">
        <v>16</v>
      </c>
      <c r="D9" s="10" t="s">
        <v>17</v>
      </c>
      <c r="E9" s="10" t="s">
        <v>18</v>
      </c>
      <c r="F9" s="10" t="s">
        <v>0</v>
      </c>
      <c r="G9" s="10" t="s">
        <v>1</v>
      </c>
      <c r="H9" s="10" t="s">
        <v>2</v>
      </c>
      <c r="I9" s="10" t="s">
        <v>3</v>
      </c>
      <c r="J9" s="10" t="s">
        <v>4</v>
      </c>
      <c r="K9" s="10" t="s">
        <v>5</v>
      </c>
      <c r="L9" s="10" t="s">
        <v>6</v>
      </c>
      <c r="M9" s="10" t="s">
        <v>7</v>
      </c>
      <c r="N9" s="10" t="s">
        <v>8</v>
      </c>
      <c r="O9" s="81" t="s">
        <v>19</v>
      </c>
      <c r="P9" s="94"/>
    </row>
    <row r="10" spans="1:16" ht="13.5" customHeight="1">
      <c r="A10" s="7"/>
      <c r="B10" s="23" t="s">
        <v>131</v>
      </c>
      <c r="C10" s="70">
        <v>168</v>
      </c>
      <c r="D10" s="52">
        <v>175</v>
      </c>
      <c r="E10" s="27">
        <v>158</v>
      </c>
      <c r="F10" s="27">
        <v>173</v>
      </c>
      <c r="G10" s="27">
        <v>162</v>
      </c>
      <c r="H10" s="27">
        <v>160</v>
      </c>
      <c r="I10" s="27">
        <v>175</v>
      </c>
      <c r="J10" s="27">
        <v>173</v>
      </c>
      <c r="K10" s="27">
        <v>164</v>
      </c>
      <c r="L10" s="27">
        <v>161</v>
      </c>
      <c r="M10" s="27">
        <v>162</v>
      </c>
      <c r="N10" s="60"/>
      <c r="O10" s="34" t="s">
        <v>84</v>
      </c>
      <c r="P10" s="53">
        <f>SUM(C10:N10)</f>
        <v>1831</v>
      </c>
    </row>
    <row r="11" spans="1:16" ht="13.5" customHeight="1">
      <c r="A11" s="7"/>
      <c r="B11" s="23" t="s">
        <v>132</v>
      </c>
      <c r="C11" s="27">
        <v>96</v>
      </c>
      <c r="D11" s="27">
        <v>95</v>
      </c>
      <c r="E11" s="27">
        <v>100</v>
      </c>
      <c r="F11" s="27">
        <v>98</v>
      </c>
      <c r="G11" s="27">
        <v>88</v>
      </c>
      <c r="H11" s="27">
        <v>102</v>
      </c>
      <c r="I11" s="27">
        <v>99</v>
      </c>
      <c r="J11" s="27">
        <v>87</v>
      </c>
      <c r="K11" s="27">
        <v>85</v>
      </c>
      <c r="L11" s="27">
        <v>91</v>
      </c>
      <c r="M11" s="27">
        <v>90</v>
      </c>
      <c r="N11" s="60"/>
      <c r="O11" s="34" t="s">
        <v>85</v>
      </c>
      <c r="P11" s="53">
        <f>SUM(C11:N11)</f>
        <v>1031</v>
      </c>
    </row>
    <row r="12" spans="1:16" ht="13.5" customHeight="1">
      <c r="A12" s="7"/>
      <c r="B12" s="23" t="s">
        <v>133</v>
      </c>
      <c r="C12" s="70">
        <v>19</v>
      </c>
      <c r="D12" s="52">
        <v>15</v>
      </c>
      <c r="E12" s="27">
        <v>19</v>
      </c>
      <c r="F12" s="27">
        <v>18</v>
      </c>
      <c r="G12" s="27">
        <v>19</v>
      </c>
      <c r="H12" s="27">
        <v>20</v>
      </c>
      <c r="I12" s="27">
        <v>17</v>
      </c>
      <c r="J12" s="27">
        <v>15</v>
      </c>
      <c r="K12" s="27">
        <v>17</v>
      </c>
      <c r="L12" s="27">
        <v>15</v>
      </c>
      <c r="M12" s="27">
        <v>14</v>
      </c>
      <c r="N12" s="60"/>
      <c r="O12" s="34" t="s">
        <v>47</v>
      </c>
      <c r="P12" s="53">
        <f>SUM(C12:N12)</f>
        <v>188</v>
      </c>
    </row>
    <row r="13" ht="13.5" customHeight="1" thickBot="1"/>
    <row r="14" spans="2:15" ht="13.5" customHeight="1" thickBot="1">
      <c r="B14" s="13" t="s">
        <v>86</v>
      </c>
      <c r="C14" s="14">
        <f>P10</f>
        <v>1831</v>
      </c>
      <c r="D14" s="15" t="s">
        <v>88</v>
      </c>
      <c r="E14" s="14">
        <f>P11</f>
        <v>1031</v>
      </c>
      <c r="F14" s="7" t="s">
        <v>90</v>
      </c>
      <c r="G14" s="15" t="s">
        <v>89</v>
      </c>
      <c r="H14" s="14">
        <f>P12</f>
        <v>188</v>
      </c>
      <c r="I14" s="7" t="s">
        <v>21</v>
      </c>
      <c r="J14" s="16" t="s">
        <v>22</v>
      </c>
      <c r="K14" s="17">
        <v>11</v>
      </c>
      <c r="L14" s="16" t="s">
        <v>37</v>
      </c>
      <c r="M14" s="54">
        <f>IF(K14=0,"",ROUNDUP((C14+E14*3/4+H14*1/2)/K14,0))</f>
        <v>246</v>
      </c>
      <c r="N14" s="51" t="s">
        <v>83</v>
      </c>
      <c r="O14" s="67" t="s">
        <v>29</v>
      </c>
    </row>
    <row r="15" spans="2:15" ht="13.5" customHeight="1">
      <c r="B15" s="13"/>
      <c r="C15" s="19"/>
      <c r="D15" s="15"/>
      <c r="E15" s="19"/>
      <c r="F15" s="7"/>
      <c r="G15" s="15"/>
      <c r="H15" s="19"/>
      <c r="I15" s="7"/>
      <c r="J15" s="16"/>
      <c r="K15" s="20"/>
      <c r="L15" s="16"/>
      <c r="M15" s="71"/>
      <c r="N15" s="51"/>
      <c r="O15" s="67"/>
    </row>
    <row r="16" spans="2:13" ht="13.5" customHeight="1">
      <c r="B16" s="13"/>
      <c r="C16" s="19"/>
      <c r="F16" s="7"/>
      <c r="G16" s="15"/>
      <c r="H16" s="13"/>
      <c r="I16" s="7"/>
      <c r="J16" s="16"/>
      <c r="K16" s="20"/>
      <c r="L16" s="16"/>
      <c r="M16" s="32"/>
    </row>
    <row r="17" spans="2:16" ht="13.5" customHeight="1">
      <c r="B17" s="89" t="s">
        <v>175</v>
      </c>
      <c r="C17" s="89"/>
      <c r="D17" s="89"/>
      <c r="E17" s="89"/>
      <c r="F17" s="89"/>
      <c r="G17" s="89"/>
      <c r="H17" s="89"/>
      <c r="I17" s="89"/>
      <c r="J17" s="89"/>
      <c r="K17" s="89"/>
      <c r="L17" s="89"/>
      <c r="M17" s="89"/>
      <c r="N17" s="89"/>
      <c r="O17" s="89"/>
      <c r="P17" s="89"/>
    </row>
    <row r="18" s="5" customFormat="1" ht="6" customHeight="1"/>
    <row r="19" spans="1:16" ht="13.5" customHeight="1">
      <c r="A19" s="7"/>
      <c r="B19" s="10" t="s">
        <v>24</v>
      </c>
      <c r="C19" s="31" t="s">
        <v>16</v>
      </c>
      <c r="D19" s="10" t="s">
        <v>17</v>
      </c>
      <c r="E19" s="10" t="s">
        <v>18</v>
      </c>
      <c r="F19" s="10" t="s">
        <v>0</v>
      </c>
      <c r="G19" s="10" t="s">
        <v>1</v>
      </c>
      <c r="H19" s="10" t="s">
        <v>2</v>
      </c>
      <c r="I19" s="10" t="s">
        <v>3</v>
      </c>
      <c r="J19" s="10" t="s">
        <v>4</v>
      </c>
      <c r="K19" s="10" t="s">
        <v>5</v>
      </c>
      <c r="L19" s="10" t="s">
        <v>6</v>
      </c>
      <c r="M19" s="10" t="s">
        <v>7</v>
      </c>
      <c r="N19" s="10" t="s">
        <v>8</v>
      </c>
      <c r="O19" s="81" t="s">
        <v>19</v>
      </c>
      <c r="P19" s="94"/>
    </row>
    <row r="20" spans="1:16" ht="13.5" customHeight="1">
      <c r="A20" s="7"/>
      <c r="B20" s="23" t="s">
        <v>131</v>
      </c>
      <c r="C20" s="70">
        <f>N45+N47</f>
        <v>214</v>
      </c>
      <c r="D20" s="52">
        <v>215</v>
      </c>
      <c r="E20" s="27">
        <v>208</v>
      </c>
      <c r="F20" s="27">
        <v>217</v>
      </c>
      <c r="G20" s="27">
        <v>202</v>
      </c>
      <c r="H20" s="27">
        <v>200</v>
      </c>
      <c r="I20" s="27">
        <v>215</v>
      </c>
      <c r="J20" s="27">
        <v>213</v>
      </c>
      <c r="K20" s="27">
        <v>204</v>
      </c>
      <c r="L20" s="27">
        <v>201</v>
      </c>
      <c r="M20" s="27">
        <v>202</v>
      </c>
      <c r="N20" s="60"/>
      <c r="O20" s="34" t="s">
        <v>84</v>
      </c>
      <c r="P20" s="53">
        <f>SUM(C20:N20)</f>
        <v>2291</v>
      </c>
    </row>
    <row r="21" spans="1:16" ht="13.5" customHeight="1">
      <c r="A21" s="7"/>
      <c r="B21" s="23" t="s">
        <v>132</v>
      </c>
      <c r="C21" s="27">
        <f>N46</f>
        <v>12</v>
      </c>
      <c r="D21" s="27">
        <v>14</v>
      </c>
      <c r="E21" s="27">
        <v>13</v>
      </c>
      <c r="F21" s="27">
        <v>14</v>
      </c>
      <c r="G21" s="27">
        <v>12</v>
      </c>
      <c r="H21" s="27">
        <v>11</v>
      </c>
      <c r="I21" s="27">
        <v>14</v>
      </c>
      <c r="J21" s="27">
        <v>13</v>
      </c>
      <c r="K21" s="27">
        <v>13</v>
      </c>
      <c r="L21" s="27">
        <v>10</v>
      </c>
      <c r="M21" s="27">
        <v>12</v>
      </c>
      <c r="N21" s="60"/>
      <c r="O21" s="34" t="s">
        <v>85</v>
      </c>
      <c r="P21" s="53">
        <f>SUM(C21:N21)</f>
        <v>138</v>
      </c>
    </row>
    <row r="22" spans="1:16" ht="13.5" customHeight="1">
      <c r="A22" s="7"/>
      <c r="B22" s="23" t="s">
        <v>133</v>
      </c>
      <c r="C22" s="70">
        <v>0</v>
      </c>
      <c r="D22" s="52">
        <v>0</v>
      </c>
      <c r="E22" s="27">
        <v>0</v>
      </c>
      <c r="F22" s="27">
        <v>0</v>
      </c>
      <c r="G22" s="27">
        <v>0</v>
      </c>
      <c r="H22" s="27">
        <v>0</v>
      </c>
      <c r="I22" s="27">
        <v>0</v>
      </c>
      <c r="J22" s="27">
        <v>0</v>
      </c>
      <c r="K22" s="27">
        <v>0</v>
      </c>
      <c r="L22" s="27">
        <v>0</v>
      </c>
      <c r="M22" s="27">
        <v>0</v>
      </c>
      <c r="N22" s="60"/>
      <c r="O22" s="34" t="s">
        <v>47</v>
      </c>
      <c r="P22" s="53">
        <f>SUM(C22:N22)</f>
        <v>0</v>
      </c>
    </row>
    <row r="23" ht="13.5" customHeight="1" thickBot="1"/>
    <row r="24" spans="2:15" ht="13.5" customHeight="1" thickBot="1">
      <c r="B24" s="13" t="s">
        <v>86</v>
      </c>
      <c r="C24" s="14">
        <f>P20</f>
        <v>2291</v>
      </c>
      <c r="D24" s="15" t="s">
        <v>88</v>
      </c>
      <c r="E24" s="14">
        <f>P21</f>
        <v>138</v>
      </c>
      <c r="F24" s="7" t="s">
        <v>90</v>
      </c>
      <c r="G24" s="15" t="s">
        <v>89</v>
      </c>
      <c r="H24" s="14">
        <f>P22</f>
        <v>0</v>
      </c>
      <c r="I24" s="7" t="s">
        <v>21</v>
      </c>
      <c r="J24" s="16" t="s">
        <v>22</v>
      </c>
      <c r="K24" s="17">
        <v>11</v>
      </c>
      <c r="L24" s="16" t="s">
        <v>37</v>
      </c>
      <c r="M24" s="54">
        <f>IF(K24=0,"",ROUNDUP((C24+E24*3/4+H24*1/2)/K24,0))</f>
        <v>218</v>
      </c>
      <c r="N24" s="51" t="s">
        <v>83</v>
      </c>
      <c r="O24" s="67" t="s">
        <v>29</v>
      </c>
    </row>
    <row r="26" spans="2:8" ht="13.5" customHeight="1">
      <c r="B26" s="55" t="s">
        <v>107</v>
      </c>
      <c r="H26" s="8" t="s">
        <v>176</v>
      </c>
    </row>
    <row r="27" ht="13.5" customHeight="1" thickBot="1">
      <c r="H27" s="8" t="s">
        <v>87</v>
      </c>
    </row>
    <row r="28" spans="2:14" ht="13.5" customHeight="1">
      <c r="B28" s="1" t="s">
        <v>30</v>
      </c>
      <c r="C28" s="101" t="s">
        <v>32</v>
      </c>
      <c r="D28" s="102"/>
      <c r="E28" s="103"/>
      <c r="H28" s="81"/>
      <c r="I28" s="94"/>
      <c r="J28" s="41" t="s">
        <v>53</v>
      </c>
      <c r="K28" s="42" t="s">
        <v>54</v>
      </c>
      <c r="L28" s="41" t="s">
        <v>55</v>
      </c>
      <c r="M28" s="42" t="s">
        <v>56</v>
      </c>
      <c r="N28" s="43" t="s">
        <v>57</v>
      </c>
    </row>
    <row r="29" spans="2:14" ht="13.5" customHeight="1">
      <c r="B29" s="2" t="s">
        <v>137</v>
      </c>
      <c r="C29" s="104" t="s">
        <v>123</v>
      </c>
      <c r="D29" s="105"/>
      <c r="E29" s="106"/>
      <c r="H29" s="90" t="s">
        <v>134</v>
      </c>
      <c r="I29" s="91"/>
      <c r="J29" s="34">
        <v>6</v>
      </c>
      <c r="K29" s="35">
        <v>7</v>
      </c>
      <c r="L29" s="36">
        <v>5</v>
      </c>
      <c r="M29" s="35">
        <v>5</v>
      </c>
      <c r="N29" s="37">
        <v>4</v>
      </c>
    </row>
    <row r="30" spans="2:14" ht="13.5" customHeight="1">
      <c r="B30" s="2" t="s">
        <v>139</v>
      </c>
      <c r="C30" s="104" t="s">
        <v>124</v>
      </c>
      <c r="D30" s="105"/>
      <c r="E30" s="106"/>
      <c r="H30" s="90" t="s">
        <v>135</v>
      </c>
      <c r="I30" s="91"/>
      <c r="J30" s="34">
        <v>1</v>
      </c>
      <c r="K30" s="35">
        <v>2</v>
      </c>
      <c r="L30" s="36">
        <v>2</v>
      </c>
      <c r="M30" s="35">
        <v>1</v>
      </c>
      <c r="N30" s="37">
        <v>1</v>
      </c>
    </row>
    <row r="31" spans="2:14" ht="13.5" customHeight="1" thickBot="1">
      <c r="B31" s="3" t="s">
        <v>138</v>
      </c>
      <c r="C31" s="98" t="s">
        <v>123</v>
      </c>
      <c r="D31" s="99"/>
      <c r="E31" s="100"/>
      <c r="H31" s="92" t="s">
        <v>177</v>
      </c>
      <c r="I31" s="108"/>
      <c r="J31" s="34">
        <v>2</v>
      </c>
      <c r="K31" s="35">
        <v>3</v>
      </c>
      <c r="L31" s="36">
        <v>3</v>
      </c>
      <c r="M31" s="35">
        <v>2</v>
      </c>
      <c r="N31" s="37">
        <v>2</v>
      </c>
    </row>
    <row r="32" spans="2:14" ht="13.5" customHeight="1">
      <c r="B32" s="97" t="s">
        <v>122</v>
      </c>
      <c r="C32" s="97"/>
      <c r="D32" s="97"/>
      <c r="E32" s="97"/>
      <c r="H32" s="44" t="s">
        <v>58</v>
      </c>
      <c r="I32" s="42" t="s">
        <v>59</v>
      </c>
      <c r="J32" s="45" t="s">
        <v>60</v>
      </c>
      <c r="K32" s="46" t="s">
        <v>61</v>
      </c>
      <c r="L32" s="47" t="s">
        <v>62</v>
      </c>
      <c r="M32" s="46" t="s">
        <v>63</v>
      </c>
      <c r="N32" s="48" t="s">
        <v>64</v>
      </c>
    </row>
    <row r="33" spans="8:14" ht="13.5" customHeight="1">
      <c r="H33" s="38"/>
      <c r="I33" s="35">
        <v>6</v>
      </c>
      <c r="J33" s="34">
        <v>5</v>
      </c>
      <c r="K33" s="35">
        <v>7</v>
      </c>
      <c r="L33" s="36">
        <v>6</v>
      </c>
      <c r="M33" s="35">
        <v>6</v>
      </c>
      <c r="N33" s="37">
        <v>6</v>
      </c>
    </row>
    <row r="34" spans="3:14" ht="13.5" customHeight="1">
      <c r="C34" s="8" t="s">
        <v>125</v>
      </c>
      <c r="H34" s="38"/>
      <c r="I34" s="35">
        <v>0</v>
      </c>
      <c r="J34" s="34">
        <v>0</v>
      </c>
      <c r="K34" s="35">
        <v>0</v>
      </c>
      <c r="L34" s="36">
        <v>0</v>
      </c>
      <c r="M34" s="35">
        <v>0</v>
      </c>
      <c r="N34" s="37">
        <v>0</v>
      </c>
    </row>
    <row r="35" spans="8:14" ht="13.5" customHeight="1">
      <c r="H35" s="38"/>
      <c r="I35" s="35">
        <v>4</v>
      </c>
      <c r="J35" s="34">
        <v>3</v>
      </c>
      <c r="K35" s="35">
        <v>3</v>
      </c>
      <c r="L35" s="36">
        <v>3</v>
      </c>
      <c r="M35" s="35">
        <v>4</v>
      </c>
      <c r="N35" s="37">
        <v>3</v>
      </c>
    </row>
    <row r="36" spans="8:14" ht="13.5" customHeight="1">
      <c r="H36" s="45" t="s">
        <v>65</v>
      </c>
      <c r="I36" s="46" t="s">
        <v>66</v>
      </c>
      <c r="J36" s="45" t="s">
        <v>67</v>
      </c>
      <c r="K36" s="46" t="s">
        <v>68</v>
      </c>
      <c r="L36" s="47" t="s">
        <v>69</v>
      </c>
      <c r="M36" s="46" t="s">
        <v>70</v>
      </c>
      <c r="N36" s="48" t="s">
        <v>71</v>
      </c>
    </row>
    <row r="37" spans="2:14" ht="13.5" customHeight="1">
      <c r="B37" s="55" t="s">
        <v>108</v>
      </c>
      <c r="H37" s="38"/>
      <c r="I37" s="35">
        <v>7</v>
      </c>
      <c r="J37" s="34">
        <v>6</v>
      </c>
      <c r="K37" s="35">
        <v>5</v>
      </c>
      <c r="L37" s="36">
        <v>5</v>
      </c>
      <c r="M37" s="35">
        <v>6</v>
      </c>
      <c r="N37" s="37">
        <v>3</v>
      </c>
    </row>
    <row r="38" spans="8:14" ht="13.5" customHeight="1" thickBot="1">
      <c r="H38" s="38"/>
      <c r="I38" s="35">
        <v>0</v>
      </c>
      <c r="J38" s="34">
        <v>0</v>
      </c>
      <c r="K38" s="35">
        <v>0</v>
      </c>
      <c r="L38" s="36">
        <v>0</v>
      </c>
      <c r="M38" s="35">
        <v>0</v>
      </c>
      <c r="N38" s="37">
        <v>1</v>
      </c>
    </row>
    <row r="39" spans="2:14" ht="13.5" customHeight="1">
      <c r="B39" s="1" t="s">
        <v>30</v>
      </c>
      <c r="C39" s="101" t="s">
        <v>32</v>
      </c>
      <c r="D39" s="102"/>
      <c r="E39" s="103"/>
      <c r="H39" s="38"/>
      <c r="I39" s="35">
        <v>3</v>
      </c>
      <c r="J39" s="34">
        <v>2</v>
      </c>
      <c r="K39" s="35">
        <v>2</v>
      </c>
      <c r="L39" s="36">
        <v>4</v>
      </c>
      <c r="M39" s="35">
        <v>3</v>
      </c>
      <c r="N39" s="37">
        <v>1</v>
      </c>
    </row>
    <row r="40" spans="2:14" ht="13.5" customHeight="1">
      <c r="B40" s="2" t="s">
        <v>140</v>
      </c>
      <c r="C40" s="104" t="s">
        <v>109</v>
      </c>
      <c r="D40" s="105"/>
      <c r="E40" s="106"/>
      <c r="H40" s="45" t="s">
        <v>72</v>
      </c>
      <c r="I40" s="46" t="s">
        <v>73</v>
      </c>
      <c r="J40" s="45" t="s">
        <v>74</v>
      </c>
      <c r="K40" s="46" t="s">
        <v>75</v>
      </c>
      <c r="L40" s="47" t="s">
        <v>76</v>
      </c>
      <c r="M40" s="46" t="s">
        <v>77</v>
      </c>
      <c r="N40" s="48" t="s">
        <v>78</v>
      </c>
    </row>
    <row r="41" spans="2:14" ht="13.5" customHeight="1">
      <c r="B41" s="2" t="s">
        <v>141</v>
      </c>
      <c r="C41" s="104" t="s">
        <v>109</v>
      </c>
      <c r="D41" s="105"/>
      <c r="E41" s="106"/>
      <c r="H41" s="38"/>
      <c r="I41" s="35">
        <v>5</v>
      </c>
      <c r="J41" s="34">
        <v>6</v>
      </c>
      <c r="K41" s="35">
        <v>5</v>
      </c>
      <c r="L41" s="36">
        <v>6</v>
      </c>
      <c r="M41" s="35">
        <v>7</v>
      </c>
      <c r="N41" s="37">
        <v>4</v>
      </c>
    </row>
    <row r="42" spans="2:14" ht="13.5" customHeight="1" thickBot="1">
      <c r="B42" s="3" t="s">
        <v>142</v>
      </c>
      <c r="C42" s="98" t="s">
        <v>110</v>
      </c>
      <c r="D42" s="99"/>
      <c r="E42" s="100"/>
      <c r="H42" s="38"/>
      <c r="I42" s="35">
        <v>0</v>
      </c>
      <c r="J42" s="34">
        <v>1</v>
      </c>
      <c r="K42" s="35">
        <v>1</v>
      </c>
      <c r="L42" s="36">
        <v>0</v>
      </c>
      <c r="M42" s="35">
        <v>0</v>
      </c>
      <c r="N42" s="37">
        <v>0</v>
      </c>
    </row>
    <row r="43" spans="2:14" ht="13.5" customHeight="1" thickBot="1">
      <c r="B43" s="97" t="s">
        <v>121</v>
      </c>
      <c r="C43" s="97"/>
      <c r="D43" s="97"/>
      <c r="E43" s="97"/>
      <c r="H43" s="38"/>
      <c r="I43" s="35">
        <v>2</v>
      </c>
      <c r="J43" s="34">
        <v>1</v>
      </c>
      <c r="K43" s="35">
        <v>1</v>
      </c>
      <c r="L43" s="34">
        <v>4</v>
      </c>
      <c r="M43" s="35">
        <v>3</v>
      </c>
      <c r="N43" s="33">
        <v>2</v>
      </c>
    </row>
    <row r="44" spans="8:14" ht="13.5" customHeight="1">
      <c r="H44" s="45" t="s">
        <v>79</v>
      </c>
      <c r="I44" s="46" t="s">
        <v>80</v>
      </c>
      <c r="J44" s="45" t="s">
        <v>81</v>
      </c>
      <c r="K44" s="46" t="s">
        <v>82</v>
      </c>
      <c r="L44" s="95"/>
      <c r="M44" s="96"/>
      <c r="N44" s="49" t="s">
        <v>31</v>
      </c>
    </row>
    <row r="45" spans="3:14" ht="13.5" customHeight="1">
      <c r="C45" s="8" t="s">
        <v>119</v>
      </c>
      <c r="H45" s="38"/>
      <c r="I45" s="35">
        <v>5</v>
      </c>
      <c r="J45" s="34">
        <v>5</v>
      </c>
      <c r="K45" s="35">
        <v>5</v>
      </c>
      <c r="L45" s="90" t="s">
        <v>134</v>
      </c>
      <c r="M45" s="91"/>
      <c r="N45" s="39">
        <f>SUM(J29:N29)+SUM(I33:N33)+SUM(I37:N37)+SUM(I41:N41)+SUM(I45:K45)</f>
        <v>143</v>
      </c>
    </row>
    <row r="46" spans="8:14" ht="13.5" customHeight="1">
      <c r="H46" s="38"/>
      <c r="I46" s="35">
        <v>0</v>
      </c>
      <c r="J46" s="34">
        <v>1</v>
      </c>
      <c r="K46" s="35">
        <v>1</v>
      </c>
      <c r="L46" s="90" t="s">
        <v>135</v>
      </c>
      <c r="M46" s="91"/>
      <c r="N46" s="39">
        <f>SUM(J30:N30)+SUM(I34:N34)+SUM(I38:N38)+SUM(I42:N42)+SUM(I46:K46)</f>
        <v>12</v>
      </c>
    </row>
    <row r="47" spans="8:14" ht="13.5" customHeight="1" thickBot="1">
      <c r="H47" s="38"/>
      <c r="I47" s="35">
        <v>4</v>
      </c>
      <c r="J47" s="34">
        <v>3</v>
      </c>
      <c r="K47" s="35">
        <v>4</v>
      </c>
      <c r="L47" s="92" t="s">
        <v>177</v>
      </c>
      <c r="M47" s="93"/>
      <c r="N47" s="40">
        <f>SUM(J31:N31)+SUM(I35:N35)+SUM(I39:N39)+SUM(I43:N43)+SUM(I47:K47)</f>
        <v>71</v>
      </c>
    </row>
  </sheetData>
  <sheetProtection/>
  <mergeCells count="26">
    <mergeCell ref="A1:G1"/>
    <mergeCell ref="C39:E39"/>
    <mergeCell ref="C40:E40"/>
    <mergeCell ref="C41:E41"/>
    <mergeCell ref="C3:N3"/>
    <mergeCell ref="C4:N4"/>
    <mergeCell ref="C5:N5"/>
    <mergeCell ref="B7:P7"/>
    <mergeCell ref="H31:I31"/>
    <mergeCell ref="C31:E31"/>
    <mergeCell ref="O9:P9"/>
    <mergeCell ref="C28:E28"/>
    <mergeCell ref="C29:E29"/>
    <mergeCell ref="C30:E30"/>
    <mergeCell ref="H28:I28"/>
    <mergeCell ref="H29:I29"/>
    <mergeCell ref="H30:I30"/>
    <mergeCell ref="L46:M46"/>
    <mergeCell ref="L47:M47"/>
    <mergeCell ref="B17:P17"/>
    <mergeCell ref="O19:P19"/>
    <mergeCell ref="L44:M44"/>
    <mergeCell ref="L45:M45"/>
    <mergeCell ref="B32:E32"/>
    <mergeCell ref="B43:E43"/>
    <mergeCell ref="C42:E42"/>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87"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I14"/>
  <sheetViews>
    <sheetView zoomScalePageLayoutView="0" workbookViewId="0" topLeftCell="A1">
      <selection activeCell="E28" sqref="E28"/>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7" s="8" customFormat="1" ht="18" customHeight="1">
      <c r="A1" s="107" t="s">
        <v>117</v>
      </c>
      <c r="B1" s="107"/>
      <c r="C1" s="107"/>
      <c r="D1" s="107"/>
      <c r="E1" s="107"/>
      <c r="F1" s="69"/>
      <c r="G1" s="64"/>
    </row>
    <row r="2" s="8" customFormat="1" ht="16.5" customHeight="1">
      <c r="B2" s="7"/>
    </row>
    <row r="3" spans="2:9" ht="33" customHeight="1">
      <c r="B3" s="110" t="s">
        <v>179</v>
      </c>
      <c r="C3" s="110"/>
      <c r="D3" s="110"/>
      <c r="E3" s="110"/>
      <c r="F3" s="110"/>
      <c r="G3" s="110"/>
      <c r="H3" s="110"/>
      <c r="I3" s="110"/>
    </row>
    <row r="4" spans="2:9" ht="18" customHeight="1">
      <c r="B4" s="110"/>
      <c r="C4" s="110"/>
      <c r="D4" s="110"/>
      <c r="E4" s="110"/>
      <c r="F4" s="110"/>
      <c r="G4" s="110"/>
      <c r="H4" s="110"/>
      <c r="I4" s="110"/>
    </row>
    <row r="5" spans="2:9" ht="18" customHeight="1">
      <c r="B5" s="110" t="s">
        <v>93</v>
      </c>
      <c r="C5" s="110"/>
      <c r="D5" s="110"/>
      <c r="E5" s="110"/>
      <c r="F5" s="110"/>
      <c r="G5" s="110"/>
      <c r="H5" s="110"/>
      <c r="I5" s="110"/>
    </row>
    <row r="6" spans="2:9" ht="18" customHeight="1">
      <c r="B6" s="111" t="s">
        <v>180</v>
      </c>
      <c r="C6" s="89"/>
      <c r="D6" s="89"/>
      <c r="E6" s="89"/>
      <c r="F6" s="89"/>
      <c r="G6" s="89"/>
      <c r="H6" s="89"/>
      <c r="I6" s="89"/>
    </row>
    <row r="7" spans="2:9" ht="18" customHeight="1">
      <c r="B7" s="61" t="s">
        <v>112</v>
      </c>
      <c r="C7" s="112" t="s">
        <v>168</v>
      </c>
      <c r="D7" s="112"/>
      <c r="E7" s="112"/>
      <c r="F7" s="112"/>
      <c r="G7" s="112"/>
      <c r="H7" s="112"/>
      <c r="I7" s="112"/>
    </row>
    <row r="8" spans="2:9" ht="18" customHeight="1">
      <c r="B8" s="61"/>
      <c r="C8" s="111" t="s">
        <v>96</v>
      </c>
      <c r="D8" s="111"/>
      <c r="E8" s="111"/>
      <c r="F8" s="111"/>
      <c r="G8" s="111"/>
      <c r="H8" s="111"/>
      <c r="I8" s="111"/>
    </row>
    <row r="9" spans="2:9" ht="18" customHeight="1">
      <c r="B9" s="61"/>
      <c r="C9" s="111" t="s">
        <v>95</v>
      </c>
      <c r="D9" s="111"/>
      <c r="E9" s="111"/>
      <c r="F9" s="111"/>
      <c r="G9" s="111"/>
      <c r="H9" s="111"/>
      <c r="I9" s="111"/>
    </row>
    <row r="10" ht="18" customHeight="1" thickBot="1">
      <c r="B10" s="61"/>
    </row>
    <row r="11" spans="2:9" ht="16.5" customHeight="1" thickBot="1">
      <c r="B11" s="26" t="s">
        <v>102</v>
      </c>
      <c r="C11" s="35">
        <v>30</v>
      </c>
      <c r="D11" s="50" t="s">
        <v>91</v>
      </c>
      <c r="E11" s="35">
        <v>30</v>
      </c>
      <c r="F11" s="4" t="s">
        <v>23</v>
      </c>
      <c r="G11" s="63">
        <f>C11*0.9*E11</f>
        <v>810</v>
      </c>
      <c r="H11" s="4" t="s">
        <v>118</v>
      </c>
      <c r="I11" s="66" t="s">
        <v>101</v>
      </c>
    </row>
    <row r="12" spans="2:9" ht="16.5" customHeight="1">
      <c r="B12" s="26"/>
      <c r="C12" s="65"/>
      <c r="D12" s="113" t="s">
        <v>126</v>
      </c>
      <c r="E12" s="113"/>
      <c r="F12" s="113"/>
      <c r="G12" s="113"/>
      <c r="H12" s="113"/>
      <c r="I12" s="113"/>
    </row>
    <row r="13" spans="2:8" ht="16.5" customHeight="1">
      <c r="B13" s="30"/>
      <c r="G13" s="62"/>
      <c r="H13" s="62"/>
    </row>
    <row r="14" spans="2:9" ht="16.5" customHeight="1">
      <c r="B14" s="109" t="s">
        <v>181</v>
      </c>
      <c r="C14" s="109"/>
      <c r="D14" s="109"/>
      <c r="E14" s="109"/>
      <c r="F14" s="109"/>
      <c r="G14" s="109"/>
      <c r="H14" s="4" t="s">
        <v>103</v>
      </c>
      <c r="I14" s="68" t="s">
        <v>101</v>
      </c>
    </row>
    <row r="15" ht="16.5" customHeight="1"/>
  </sheetData>
  <sheetProtection/>
  <mergeCells count="10">
    <mergeCell ref="A1:E1"/>
    <mergeCell ref="B14:G14"/>
    <mergeCell ref="B3:I3"/>
    <mergeCell ref="B4:I4"/>
    <mergeCell ref="B5:I5"/>
    <mergeCell ref="B6:I6"/>
    <mergeCell ref="C9:I9"/>
    <mergeCell ref="C7:I7"/>
    <mergeCell ref="C8:I8"/>
    <mergeCell ref="D12:I1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tabColor indexed="46"/>
    <pageSetUpPr fitToPage="1"/>
  </sheetPr>
  <dimension ref="A1:I11"/>
  <sheetViews>
    <sheetView zoomScalePageLayoutView="0" workbookViewId="0" topLeftCell="A1">
      <selection activeCell="G12" sqref="G12"/>
    </sheetView>
  </sheetViews>
  <sheetFormatPr defaultColWidth="9.00390625" defaultRowHeight="13.5"/>
  <cols>
    <col min="1" max="1" width="1.75390625" style="4" customWidth="1"/>
    <col min="2" max="2" width="15.625" style="4" customWidth="1"/>
    <col min="3" max="3" width="7.75390625" style="4" customWidth="1"/>
    <col min="4" max="4" width="34.625" style="4" customWidth="1"/>
    <col min="5" max="5" width="7.625" style="4" customWidth="1"/>
    <col min="6" max="6" width="8.625" style="4" customWidth="1"/>
    <col min="7" max="7" width="10.625" style="4" customWidth="1"/>
    <col min="8" max="8" width="8.625" style="4" customWidth="1"/>
    <col min="9" max="9" width="45.625" style="4" customWidth="1"/>
    <col min="10" max="10" width="6.125" style="4" customWidth="1"/>
    <col min="11" max="16384" width="9.00390625" style="4" customWidth="1"/>
  </cols>
  <sheetData>
    <row r="1" spans="1:8" s="8" customFormat="1" ht="18" customHeight="1">
      <c r="A1" s="107" t="s">
        <v>115</v>
      </c>
      <c r="B1" s="107"/>
      <c r="C1" s="107"/>
      <c r="D1" s="107"/>
      <c r="E1" s="64"/>
      <c r="F1" s="64"/>
      <c r="G1" s="64"/>
      <c r="H1" s="64"/>
    </row>
    <row r="2" s="8" customFormat="1" ht="16.5" customHeight="1">
      <c r="B2" s="7"/>
    </row>
    <row r="3" spans="2:9" ht="33" customHeight="1">
      <c r="B3" s="110" t="s">
        <v>179</v>
      </c>
      <c r="C3" s="110"/>
      <c r="D3" s="110"/>
      <c r="E3" s="110"/>
      <c r="F3" s="110"/>
      <c r="G3" s="110"/>
      <c r="H3" s="110"/>
      <c r="I3" s="110"/>
    </row>
    <row r="4" spans="2:9" ht="18" customHeight="1">
      <c r="B4" s="110"/>
      <c r="C4" s="110"/>
      <c r="D4" s="110"/>
      <c r="E4" s="110"/>
      <c r="F4" s="110"/>
      <c r="G4" s="110"/>
      <c r="H4" s="110"/>
      <c r="I4" s="110"/>
    </row>
    <row r="5" spans="2:9" ht="18" customHeight="1">
      <c r="B5" s="110" t="s">
        <v>93</v>
      </c>
      <c r="C5" s="110"/>
      <c r="D5" s="110"/>
      <c r="E5" s="110"/>
      <c r="F5" s="110"/>
      <c r="G5" s="110"/>
      <c r="H5" s="110"/>
      <c r="I5" s="110"/>
    </row>
    <row r="6" spans="2:9" ht="18" customHeight="1">
      <c r="B6" s="89"/>
      <c r="C6" s="89"/>
      <c r="D6" s="89"/>
      <c r="E6" s="89"/>
      <c r="F6" s="89"/>
      <c r="G6" s="89"/>
      <c r="H6" s="89"/>
      <c r="I6" s="89"/>
    </row>
    <row r="7" spans="2:9" ht="18" customHeight="1">
      <c r="B7" s="61" t="s">
        <v>116</v>
      </c>
      <c r="C7" s="111" t="s">
        <v>100</v>
      </c>
      <c r="D7" s="111"/>
      <c r="E7" s="111"/>
      <c r="F7" s="111"/>
      <c r="G7" s="111"/>
      <c r="H7" s="111"/>
      <c r="I7" s="111"/>
    </row>
    <row r="8" spans="2:9" ht="18" customHeight="1">
      <c r="B8" s="61"/>
      <c r="C8" s="111" t="s">
        <v>94</v>
      </c>
      <c r="D8" s="111"/>
      <c r="E8" s="111"/>
      <c r="F8" s="111"/>
      <c r="G8" s="111"/>
      <c r="H8" s="111"/>
      <c r="I8" s="111"/>
    </row>
    <row r="9" spans="2:9" ht="18" customHeight="1">
      <c r="B9" s="61"/>
      <c r="C9" s="111" t="s">
        <v>114</v>
      </c>
      <c r="D9" s="111"/>
      <c r="E9" s="111"/>
      <c r="F9" s="111"/>
      <c r="G9" s="111"/>
      <c r="H9" s="111"/>
      <c r="I9" s="111"/>
    </row>
    <row r="10" ht="18" customHeight="1" thickBot="1">
      <c r="B10" s="61"/>
    </row>
    <row r="11" spans="2:9" ht="18" customHeight="1" thickBot="1">
      <c r="B11" s="26" t="s">
        <v>9</v>
      </c>
      <c r="C11" s="35">
        <v>20</v>
      </c>
      <c r="D11" s="50" t="s">
        <v>91</v>
      </c>
      <c r="E11" s="35">
        <v>20</v>
      </c>
      <c r="F11" s="4" t="s">
        <v>23</v>
      </c>
      <c r="G11" s="63">
        <f>ROUNDUP(C11*0.9*E11,0)</f>
        <v>360</v>
      </c>
      <c r="H11" s="4" t="s">
        <v>92</v>
      </c>
      <c r="I11" s="68" t="s">
        <v>29</v>
      </c>
    </row>
    <row r="12" ht="16.5" customHeight="1"/>
    <row r="13" ht="16.5" customHeight="1"/>
    <row r="14" ht="16.5" customHeight="1"/>
  </sheetData>
  <sheetProtection/>
  <mergeCells count="8">
    <mergeCell ref="A1:D1"/>
    <mergeCell ref="B6:I6"/>
    <mergeCell ref="C7:I7"/>
    <mergeCell ref="C9:I9"/>
    <mergeCell ref="C8:I8"/>
    <mergeCell ref="B3:I3"/>
    <mergeCell ref="B4:I4"/>
    <mergeCell ref="B5:I5"/>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神戸市</dc:creator>
  <cp:keywords/>
  <dc:description/>
  <cp:lastModifiedBy>Windows ユーザー</cp:lastModifiedBy>
  <cp:lastPrinted>2015-03-20T12:38:16Z</cp:lastPrinted>
  <dcterms:created xsi:type="dcterms:W3CDTF">2008-02-15T00:54:09Z</dcterms:created>
  <dcterms:modified xsi:type="dcterms:W3CDTF">2021-03-15T03:02:39Z</dcterms:modified>
  <cp:category/>
  <cp:version/>
  <cp:contentType/>
  <cp:contentStatus/>
</cp:coreProperties>
</file>